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ЦК'!$A$1:$Y$559</definedName>
    <definedName name="_xlnm.Print_Area" localSheetId="3">'IV ЦК '!$A$1:$Y$563</definedName>
    <definedName name="_xlnm.Print_Area" localSheetId="4">'V ЦК'!$A$1:$Y$837</definedName>
    <definedName name="_xlnm.Print_Area" localSheetId="5">'VI ЦК'!$A$1:$Y$841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A74" i="21" l="1"/>
  <c r="A75" i="21"/>
  <c r="A76" i="21"/>
  <c r="A74" i="24"/>
  <c r="A75" i="24"/>
  <c r="A76" i="24"/>
  <c r="A72" i="24"/>
  <c r="A65" i="7" l="1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B716" i="7" l="1"/>
  <c r="D793" i="2" l="1"/>
  <c r="C5" i="15" l="1"/>
  <c r="R841" i="24" l="1"/>
  <c r="P841" i="24"/>
  <c r="N841" i="24"/>
  <c r="L841" i="24"/>
  <c r="A15" i="24"/>
  <c r="A49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T563" i="23"/>
  <c r="R563" i="23"/>
  <c r="P563" i="23"/>
  <c r="N563" i="23"/>
  <c r="A15" i="23"/>
  <c r="A49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49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31" i="24" s="1"/>
  <c r="E3025" i="2"/>
  <c r="N831" i="24" s="1"/>
  <c r="F3025" i="2"/>
  <c r="P831" i="24" s="1"/>
  <c r="G3025" i="2"/>
  <c r="R831" i="24" s="1"/>
  <c r="D3026" i="2"/>
  <c r="L832" i="24" s="1"/>
  <c r="E3026" i="2"/>
  <c r="N832" i="24" s="1"/>
  <c r="F3026" i="2"/>
  <c r="P832" i="24" s="1"/>
  <c r="G3026" i="2"/>
  <c r="R832" i="24" s="1"/>
  <c r="D3033" i="2"/>
  <c r="D3034" i="2" s="1"/>
  <c r="D31" i="2"/>
  <c r="E30" i="8" s="1"/>
  <c r="D21" i="2"/>
  <c r="D16" i="8" s="1"/>
  <c r="D26" i="2"/>
  <c r="D21" i="8" s="1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49" i="19"/>
  <c r="A83" i="19" s="1"/>
  <c r="A117" i="19" s="1"/>
  <c r="A152" i="19" s="1"/>
  <c r="A186" i="19" s="1"/>
  <c r="A220" i="19" s="1"/>
  <c r="A254" i="19" s="1"/>
  <c r="A289" i="19" s="1"/>
  <c r="A16" i="19"/>
  <c r="A50" i="19" s="1"/>
  <c r="A84" i="19" s="1"/>
  <c r="A118" i="19" s="1"/>
  <c r="A83" i="21"/>
  <c r="A117" i="21" s="1"/>
  <c r="A152" i="21" s="1"/>
  <c r="A186" i="21" s="1"/>
  <c r="A16" i="21"/>
  <c r="A17" i="21" s="1"/>
  <c r="R832" i="21"/>
  <c r="P832" i="21"/>
  <c r="N832" i="21"/>
  <c r="P831" i="21"/>
  <c r="N831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3" i="23"/>
  <c r="A117" i="23" s="1"/>
  <c r="A152" i="23" s="1"/>
  <c r="A186" i="23" s="1"/>
  <c r="A16" i="23"/>
  <c r="A17" i="23" s="1"/>
  <c r="A18" i="21"/>
  <c r="A51" i="21"/>
  <c r="A50" i="21"/>
  <c r="A84" i="21" s="1"/>
  <c r="R831" i="21" l="1"/>
  <c r="C30" i="8"/>
  <c r="B30" i="8"/>
  <c r="D30" i="8"/>
  <c r="B16" i="8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53" i="21"/>
  <c r="R153" i="21" s="1"/>
  <c r="A83" i="24"/>
  <c r="P83" i="24" s="1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831" i="21"/>
  <c r="L832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0" i="23"/>
  <c r="W50" i="23" s="1"/>
  <c r="A118" i="21"/>
  <c r="L118" i="21" s="1"/>
  <c r="A85" i="21"/>
  <c r="M85" i="21" s="1"/>
  <c r="S84" i="21"/>
  <c r="A153" i="23"/>
  <c r="Y153" i="23" s="1"/>
  <c r="F16" i="1"/>
  <c r="D7" i="2" s="1"/>
  <c r="G50" i="21"/>
  <c r="A220" i="21"/>
  <c r="C220" i="21" s="1"/>
  <c r="A187" i="21"/>
  <c r="T187" i="21" s="1"/>
  <c r="I186" i="21"/>
  <c r="J17" i="24"/>
  <c r="G84" i="21"/>
  <c r="I18" i="21"/>
  <c r="A50" i="24"/>
  <c r="G50" i="24" s="1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1" i="23"/>
  <c r="A85" i="23" s="1"/>
  <c r="C21" i="8"/>
  <c r="B21" i="8"/>
  <c r="E21" i="8"/>
  <c r="E16" i="8"/>
  <c r="C16" i="8"/>
  <c r="X84" i="21"/>
  <c r="J51" i="21"/>
  <c r="O186" i="21"/>
  <c r="Q18" i="21"/>
  <c r="A52" i="21"/>
  <c r="Q152" i="23"/>
  <c r="A220" i="23"/>
  <c r="X117" i="23"/>
  <c r="Q117" i="23"/>
  <c r="A51" i="24"/>
  <c r="G17" i="24"/>
  <c r="V17" i="24"/>
  <c r="J50" i="23"/>
  <c r="A84" i="23"/>
  <c r="L17" i="24"/>
  <c r="A18" i="24"/>
  <c r="A117" i="24"/>
  <c r="A17" i="19"/>
  <c r="A18" i="19" s="1"/>
  <c r="Q186" i="19"/>
  <c r="V152" i="21"/>
  <c r="B152" i="21"/>
  <c r="R117" i="21"/>
  <c r="W15" i="21"/>
  <c r="S15" i="21"/>
  <c r="G15" i="21"/>
  <c r="M17" i="21"/>
  <c r="I17" i="21"/>
  <c r="T16" i="21"/>
  <c r="X49" i="21"/>
  <c r="L49" i="21"/>
  <c r="H49" i="21"/>
  <c r="D49" i="21"/>
  <c r="S83" i="21"/>
  <c r="K83" i="21"/>
  <c r="X15" i="23"/>
  <c r="H15" i="23"/>
  <c r="X49" i="23"/>
  <c r="P49" i="23"/>
  <c r="F83" i="23"/>
  <c r="V83" i="23"/>
  <c r="B16" i="23"/>
  <c r="F16" i="23"/>
  <c r="N16" i="23"/>
  <c r="R16" i="23"/>
  <c r="V16" i="23"/>
  <c r="G16" i="24"/>
  <c r="K16" i="24"/>
  <c r="S16" i="24"/>
  <c r="W16" i="24"/>
  <c r="D83" i="24"/>
  <c r="H83" i="24"/>
  <c r="R152" i="19"/>
  <c r="M186" i="19"/>
  <c r="X186" i="19"/>
  <c r="T220" i="19"/>
  <c r="C152" i="21"/>
  <c r="K152" i="21"/>
  <c r="S152" i="21"/>
  <c r="W152" i="21"/>
  <c r="C117" i="21"/>
  <c r="G117" i="21"/>
  <c r="K117" i="21"/>
  <c r="O117" i="21"/>
  <c r="S117" i="21"/>
  <c r="W117" i="21"/>
  <c r="B15" i="21"/>
  <c r="V15" i="21"/>
  <c r="R15" i="21"/>
  <c r="J15" i="21"/>
  <c r="F15" i="21"/>
  <c r="X17" i="21"/>
  <c r="T17" i="21"/>
  <c r="P17" i="21"/>
  <c r="L17" i="21"/>
  <c r="H17" i="21"/>
  <c r="D17" i="21"/>
  <c r="W16" i="21"/>
  <c r="S16" i="21"/>
  <c r="K16" i="21"/>
  <c r="G16" i="21"/>
  <c r="W49" i="21"/>
  <c r="S49" i="21"/>
  <c r="K49" i="21"/>
  <c r="G49" i="21"/>
  <c r="B83" i="21"/>
  <c r="V83" i="21"/>
  <c r="R83" i="21"/>
  <c r="J83" i="21"/>
  <c r="F83" i="21"/>
  <c r="C15" i="19"/>
  <c r="K15" i="23"/>
  <c r="S49" i="23"/>
  <c r="C49" i="23"/>
  <c r="O83" i="23"/>
  <c r="C16" i="23"/>
  <c r="G16" i="23"/>
  <c r="S16" i="23"/>
  <c r="W16" i="23"/>
  <c r="H16" i="24"/>
  <c r="L16" i="24"/>
  <c r="P16" i="24"/>
  <c r="T16" i="24"/>
  <c r="X16" i="24"/>
  <c r="E83" i="24"/>
  <c r="D152" i="19"/>
  <c r="D186" i="19"/>
  <c r="I186" i="19"/>
  <c r="Y186" i="19"/>
  <c r="Y220" i="19"/>
  <c r="D254" i="19"/>
  <c r="E152" i="21"/>
  <c r="T152" i="21"/>
  <c r="X152" i="21"/>
  <c r="D117" i="21"/>
  <c r="H117" i="21"/>
  <c r="L117" i="21"/>
  <c r="P117" i="21"/>
  <c r="T117" i="21"/>
  <c r="X117" i="21"/>
  <c r="U15" i="21"/>
  <c r="Q15" i="21"/>
  <c r="I15" i="21"/>
  <c r="E15" i="21"/>
  <c r="W17" i="21"/>
  <c r="S17" i="21"/>
  <c r="O17" i="21"/>
  <c r="K17" i="21"/>
  <c r="G17" i="21"/>
  <c r="V16" i="21"/>
  <c r="R16" i="21"/>
  <c r="N16" i="21"/>
  <c r="J16" i="21"/>
  <c r="F16" i="21"/>
  <c r="B49" i="21"/>
  <c r="V49" i="21"/>
  <c r="R49" i="21"/>
  <c r="N49" i="21"/>
  <c r="J49" i="21"/>
  <c r="F49" i="21"/>
  <c r="U83" i="21"/>
  <c r="Q83" i="21"/>
  <c r="M83" i="21"/>
  <c r="I83" i="21"/>
  <c r="E83" i="21"/>
  <c r="B15" i="23"/>
  <c r="V15" i="23"/>
  <c r="R15" i="23"/>
  <c r="N15" i="23"/>
  <c r="J15" i="23"/>
  <c r="F15" i="23"/>
  <c r="B49" i="23"/>
  <c r="V49" i="23"/>
  <c r="R49" i="23"/>
  <c r="N49" i="23"/>
  <c r="J49" i="23"/>
  <c r="F49" i="23"/>
  <c r="D83" i="23"/>
  <c r="H83" i="23"/>
  <c r="L83" i="23"/>
  <c r="P83" i="23"/>
  <c r="T83" i="23"/>
  <c r="X83" i="23"/>
  <c r="D16" i="23"/>
  <c r="H16" i="23"/>
  <c r="L16" i="23"/>
  <c r="P16" i="23"/>
  <c r="T16" i="23"/>
  <c r="X16" i="23"/>
  <c r="E16" i="24"/>
  <c r="I16" i="24"/>
  <c r="M16" i="24"/>
  <c r="Q16" i="24"/>
  <c r="U16" i="24"/>
  <c r="F83" i="24"/>
  <c r="F152" i="19"/>
  <c r="N152" i="19"/>
  <c r="V152" i="19"/>
  <c r="E186" i="19"/>
  <c r="K186" i="19"/>
  <c r="P186" i="19"/>
  <c r="U186" i="19"/>
  <c r="D220" i="19"/>
  <c r="O220" i="19"/>
  <c r="L254" i="19"/>
  <c r="G152" i="21"/>
  <c r="O152" i="21"/>
  <c r="U152" i="21"/>
  <c r="E117" i="21"/>
  <c r="I117" i="21"/>
  <c r="M117" i="21"/>
  <c r="Q117" i="21"/>
  <c r="U117" i="21"/>
  <c r="X15" i="21"/>
  <c r="T15" i="21"/>
  <c r="P15" i="21"/>
  <c r="L15" i="21"/>
  <c r="H15" i="21"/>
  <c r="D15" i="21"/>
  <c r="V17" i="21"/>
  <c r="R17" i="21"/>
  <c r="N17" i="21"/>
  <c r="J17" i="21"/>
  <c r="F17" i="21"/>
  <c r="U16" i="21"/>
  <c r="Q16" i="21"/>
  <c r="M16" i="21"/>
  <c r="I16" i="21"/>
  <c r="E16" i="21"/>
  <c r="U49" i="21"/>
  <c r="Q49" i="21"/>
  <c r="M49" i="21"/>
  <c r="I49" i="21"/>
  <c r="E49" i="21"/>
  <c r="X83" i="21"/>
  <c r="T83" i="21"/>
  <c r="P83" i="21"/>
  <c r="L83" i="21"/>
  <c r="H83" i="21"/>
  <c r="D83" i="21"/>
  <c r="Y15" i="23"/>
  <c r="U15" i="23"/>
  <c r="Q15" i="23"/>
  <c r="M15" i="23"/>
  <c r="I15" i="23"/>
  <c r="E15" i="23"/>
  <c r="Y49" i="23"/>
  <c r="U49" i="23"/>
  <c r="Q49" i="23"/>
  <c r="M49" i="23"/>
  <c r="I49" i="23"/>
  <c r="E49" i="23"/>
  <c r="B83" i="23"/>
  <c r="E83" i="23"/>
  <c r="I83" i="23"/>
  <c r="M83" i="23"/>
  <c r="Q83" i="23"/>
  <c r="U83" i="23"/>
  <c r="Y83" i="23"/>
  <c r="E16" i="23"/>
  <c r="I16" i="23"/>
  <c r="M16" i="23"/>
  <c r="Q16" i="23"/>
  <c r="U16" i="23"/>
  <c r="F16" i="24"/>
  <c r="J16" i="24"/>
  <c r="N16" i="24"/>
  <c r="R16" i="24"/>
  <c r="V16" i="24"/>
  <c r="C83" i="24"/>
  <c r="C220" i="19"/>
  <c r="D152" i="21"/>
  <c r="E17" i="19"/>
  <c r="Y16" i="23"/>
  <c r="H18" i="21"/>
  <c r="O18" i="21"/>
  <c r="V18" i="21"/>
  <c r="M18" i="21"/>
  <c r="B18" i="19"/>
  <c r="A19" i="19"/>
  <c r="O18" i="19"/>
  <c r="U85" i="21"/>
  <c r="E85" i="21"/>
  <c r="L85" i="21"/>
  <c r="S85" i="21"/>
  <c r="J85" i="21"/>
  <c r="U18" i="21"/>
  <c r="R18" i="21"/>
  <c r="S18" i="21"/>
  <c r="P18" i="21"/>
  <c r="A19" i="21"/>
  <c r="U50" i="21"/>
  <c r="E50" i="21"/>
  <c r="L50" i="21"/>
  <c r="S50" i="21"/>
  <c r="J50" i="21"/>
  <c r="C186" i="21"/>
  <c r="S186" i="21"/>
  <c r="L186" i="21"/>
  <c r="E186" i="21"/>
  <c r="U186" i="21"/>
  <c r="N186" i="21"/>
  <c r="Q85" i="21"/>
  <c r="X85" i="21"/>
  <c r="H85" i="21"/>
  <c r="O85" i="21"/>
  <c r="V85" i="21"/>
  <c r="T18" i="21"/>
  <c r="E153" i="21"/>
  <c r="F18" i="19"/>
  <c r="Q18" i="19"/>
  <c r="C51" i="23"/>
  <c r="G51" i="23"/>
  <c r="K51" i="23"/>
  <c r="O51" i="23"/>
  <c r="S51" i="23"/>
  <c r="W51" i="23"/>
  <c r="C84" i="23"/>
  <c r="H84" i="23"/>
  <c r="P84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F50" i="24"/>
  <c r="J50" i="24"/>
  <c r="N50" i="24"/>
  <c r="R50" i="24"/>
  <c r="V50" i="24"/>
  <c r="H50" i="24"/>
  <c r="L50" i="24"/>
  <c r="P50" i="24"/>
  <c r="T50" i="24"/>
  <c r="X50" i="24"/>
  <c r="D51" i="23"/>
  <c r="H51" i="23"/>
  <c r="L51" i="23"/>
  <c r="P51" i="23"/>
  <c r="T51" i="23"/>
  <c r="X51" i="23"/>
  <c r="Y84" i="23"/>
  <c r="U84" i="23"/>
  <c r="Q84" i="23"/>
  <c r="M84" i="23"/>
  <c r="I84" i="23"/>
  <c r="W84" i="23"/>
  <c r="S84" i="23"/>
  <c r="O84" i="23"/>
  <c r="K84" i="23"/>
  <c r="G84" i="23"/>
  <c r="L17" i="23"/>
  <c r="B51" i="23"/>
  <c r="F51" i="23"/>
  <c r="J51" i="23"/>
  <c r="N51" i="23"/>
  <c r="R51" i="23"/>
  <c r="B84" i="23"/>
  <c r="F84" i="23"/>
  <c r="N84" i="23"/>
  <c r="V84" i="23"/>
  <c r="R152" i="21"/>
  <c r="N152" i="21"/>
  <c r="J152" i="21"/>
  <c r="F152" i="21"/>
  <c r="U254" i="19"/>
  <c r="M254" i="19"/>
  <c r="E254" i="19"/>
  <c r="V220" i="19"/>
  <c r="P220" i="19"/>
  <c r="K220" i="19"/>
  <c r="F220" i="19"/>
  <c r="A153" i="19"/>
  <c r="E152" i="19"/>
  <c r="I152" i="19"/>
  <c r="M152" i="19"/>
  <c r="Q152" i="19"/>
  <c r="U152" i="19"/>
  <c r="Y152" i="19"/>
  <c r="C152" i="19"/>
  <c r="G152" i="19"/>
  <c r="K152" i="19"/>
  <c r="O152" i="19"/>
  <c r="S152" i="19"/>
  <c r="W152" i="19"/>
  <c r="J17" i="19"/>
  <c r="P152" i="21"/>
  <c r="L152" i="21"/>
  <c r="H152" i="21"/>
  <c r="Y254" i="19"/>
  <c r="Q254" i="19"/>
  <c r="I254" i="19"/>
  <c r="X220" i="19"/>
  <c r="S220" i="19"/>
  <c r="N220" i="19"/>
  <c r="H220" i="19"/>
  <c r="F186" i="19"/>
  <c r="J186" i="19"/>
  <c r="N186" i="19"/>
  <c r="R186" i="19"/>
  <c r="V186" i="19"/>
  <c r="B186" i="19"/>
  <c r="X254" i="19"/>
  <c r="P254" i="19"/>
  <c r="H254" i="19"/>
  <c r="E220" i="19"/>
  <c r="I220" i="19"/>
  <c r="M220" i="19"/>
  <c r="Q220" i="19"/>
  <c r="U220" i="19"/>
  <c r="B220" i="19"/>
  <c r="B11" i="8"/>
  <c r="B35" i="8"/>
  <c r="F20" i="2"/>
  <c r="E21" i="2"/>
  <c r="E7" i="2"/>
  <c r="D8" i="2"/>
  <c r="F35" i="2"/>
  <c r="E36" i="2"/>
  <c r="F15" i="2"/>
  <c r="E16" i="2"/>
  <c r="F30" i="2"/>
  <c r="E31" i="2"/>
  <c r="N559" i="19"/>
  <c r="N559" i="23"/>
  <c r="L837" i="24"/>
  <c r="L837" i="21"/>
  <c r="F25" i="2"/>
  <c r="E26" i="2"/>
  <c r="E35" i="8"/>
  <c r="E3033" i="2"/>
  <c r="D35" i="8"/>
  <c r="K153" i="21"/>
  <c r="N18" i="19"/>
  <c r="G18" i="19"/>
  <c r="P18" i="19"/>
  <c r="I18" i="19"/>
  <c r="W153" i="21"/>
  <c r="R18" i="19"/>
  <c r="K18" i="19"/>
  <c r="D18" i="19"/>
  <c r="T18" i="19"/>
  <c r="M18" i="19"/>
  <c r="A52" i="19"/>
  <c r="H153" i="21"/>
  <c r="J18" i="19"/>
  <c r="C18" i="19"/>
  <c r="S18" i="19"/>
  <c r="L18" i="19"/>
  <c r="E18" i="19"/>
  <c r="U18" i="19"/>
  <c r="X153" i="23"/>
  <c r="B153" i="23"/>
  <c r="G153" i="23"/>
  <c r="M153" i="23"/>
  <c r="R153" i="23"/>
  <c r="W153" i="23"/>
  <c r="C153" i="23"/>
  <c r="I153" i="23"/>
  <c r="N153" i="23"/>
  <c r="S153" i="23"/>
  <c r="P117" i="23"/>
  <c r="T117" i="23"/>
  <c r="F289" i="19"/>
  <c r="J289" i="19"/>
  <c r="N289" i="19"/>
  <c r="R289" i="19"/>
  <c r="V289" i="19"/>
  <c r="B289" i="19"/>
  <c r="C289" i="19"/>
  <c r="G289" i="19"/>
  <c r="K289" i="19"/>
  <c r="O289" i="19"/>
  <c r="S289" i="19"/>
  <c r="W289" i="19"/>
  <c r="A323" i="19"/>
  <c r="D289" i="19"/>
  <c r="H289" i="19"/>
  <c r="L289" i="19"/>
  <c r="P289" i="19"/>
  <c r="T289" i="19"/>
  <c r="X289" i="19"/>
  <c r="A290" i="19"/>
  <c r="E289" i="19"/>
  <c r="I289" i="19"/>
  <c r="M289" i="19"/>
  <c r="Q289" i="19"/>
  <c r="U289" i="19"/>
  <c r="Y289" i="19"/>
  <c r="W254" i="19"/>
  <c r="S254" i="19"/>
  <c r="O254" i="19"/>
  <c r="K254" i="19"/>
  <c r="G254" i="19"/>
  <c r="C254" i="19"/>
  <c r="F17" i="19"/>
  <c r="B254" i="19"/>
  <c r="V254" i="19"/>
  <c r="R254" i="19"/>
  <c r="N254" i="19"/>
  <c r="J254" i="19"/>
  <c r="F254" i="19"/>
  <c r="I17" i="19"/>
  <c r="B17" i="19"/>
  <c r="N17" i="19"/>
  <c r="C118" i="19"/>
  <c r="G118" i="19"/>
  <c r="K118" i="19"/>
  <c r="O118" i="19"/>
  <c r="S118" i="19"/>
  <c r="W118" i="19"/>
  <c r="D118" i="19"/>
  <c r="H118" i="19"/>
  <c r="L118" i="19"/>
  <c r="P118" i="19"/>
  <c r="T118" i="19"/>
  <c r="X118" i="19"/>
  <c r="E118" i="19"/>
  <c r="I118" i="19"/>
  <c r="M118" i="19"/>
  <c r="Q118" i="19"/>
  <c r="U118" i="19"/>
  <c r="Y118" i="19"/>
  <c r="B118" i="19"/>
  <c r="F118" i="19"/>
  <c r="J118" i="19"/>
  <c r="N118" i="19"/>
  <c r="R118" i="19"/>
  <c r="V118" i="19"/>
  <c r="B438" i="2"/>
  <c r="C117" i="19"/>
  <c r="B117" i="19"/>
  <c r="X117" i="19"/>
  <c r="T117" i="19"/>
  <c r="P117" i="19"/>
  <c r="L117" i="19"/>
  <c r="H117" i="19"/>
  <c r="D117" i="19"/>
  <c r="E84" i="19"/>
  <c r="I84" i="19"/>
  <c r="M84" i="19"/>
  <c r="Q84" i="19"/>
  <c r="U84" i="19"/>
  <c r="Y84" i="19"/>
  <c r="W83" i="19"/>
  <c r="S83" i="19"/>
  <c r="O83" i="19"/>
  <c r="K83" i="19"/>
  <c r="G83" i="19"/>
  <c r="B50" i="19"/>
  <c r="F50" i="19"/>
  <c r="J50" i="19"/>
  <c r="N50" i="19"/>
  <c r="R50" i="19"/>
  <c r="V50" i="19"/>
  <c r="B16" i="19"/>
  <c r="F16" i="19"/>
  <c r="J16" i="19"/>
  <c r="N16" i="19"/>
  <c r="R16" i="19"/>
  <c r="V16" i="19"/>
  <c r="C49" i="19"/>
  <c r="G49" i="19"/>
  <c r="K49" i="19"/>
  <c r="O49" i="19"/>
  <c r="S49" i="19"/>
  <c r="W49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17" i="19"/>
  <c r="S117" i="19"/>
  <c r="O117" i="19"/>
  <c r="K117" i="19"/>
  <c r="G117" i="19"/>
  <c r="B84" i="19"/>
  <c r="F84" i="19"/>
  <c r="J84" i="19"/>
  <c r="N84" i="19"/>
  <c r="R84" i="19"/>
  <c r="V84" i="19"/>
  <c r="B83" i="19"/>
  <c r="V83" i="19"/>
  <c r="R83" i="19"/>
  <c r="N83" i="19"/>
  <c r="J83" i="19"/>
  <c r="F83" i="19"/>
  <c r="C50" i="19"/>
  <c r="G50" i="19"/>
  <c r="K50" i="19"/>
  <c r="O50" i="19"/>
  <c r="S50" i="19"/>
  <c r="W50" i="19"/>
  <c r="C16" i="19"/>
  <c r="G16" i="19"/>
  <c r="K16" i="19"/>
  <c r="O16" i="19"/>
  <c r="S16" i="19"/>
  <c r="W16" i="19"/>
  <c r="D49" i="19"/>
  <c r="H49" i="19"/>
  <c r="L49" i="19"/>
  <c r="P49" i="19"/>
  <c r="T49" i="19"/>
  <c r="X49" i="19"/>
  <c r="X15" i="19"/>
  <c r="T15" i="19"/>
  <c r="P15" i="19"/>
  <c r="L15" i="19"/>
  <c r="H15" i="19"/>
  <c r="D15" i="19"/>
  <c r="V17" i="19"/>
  <c r="R17" i="19"/>
  <c r="V117" i="19"/>
  <c r="R117" i="19"/>
  <c r="N117" i="19"/>
  <c r="J117" i="19"/>
  <c r="F117" i="19"/>
  <c r="C84" i="19"/>
  <c r="G84" i="19"/>
  <c r="K84" i="19"/>
  <c r="O84" i="19"/>
  <c r="S84" i="19"/>
  <c r="W84" i="19"/>
  <c r="Y83" i="19"/>
  <c r="U83" i="19"/>
  <c r="Q83" i="19"/>
  <c r="M83" i="19"/>
  <c r="I83" i="19"/>
  <c r="E83" i="19"/>
  <c r="D50" i="19"/>
  <c r="H50" i="19"/>
  <c r="L50" i="19"/>
  <c r="P50" i="19"/>
  <c r="T50" i="19"/>
  <c r="X50" i="19"/>
  <c r="D16" i="19"/>
  <c r="H16" i="19"/>
  <c r="L16" i="19"/>
  <c r="P16" i="19"/>
  <c r="T16" i="19"/>
  <c r="X16" i="19"/>
  <c r="E49" i="19"/>
  <c r="I49" i="19"/>
  <c r="M49" i="19"/>
  <c r="Q49" i="19"/>
  <c r="U49" i="19"/>
  <c r="Y49" i="19"/>
  <c r="W15" i="19"/>
  <c r="S15" i="19"/>
  <c r="O15" i="19"/>
  <c r="K15" i="19"/>
  <c r="G15" i="19"/>
  <c r="Y17" i="19"/>
  <c r="U17" i="19"/>
  <c r="Q17" i="19"/>
  <c r="M17" i="19"/>
  <c r="Y117" i="19"/>
  <c r="U117" i="19"/>
  <c r="Q117" i="19"/>
  <c r="M117" i="19"/>
  <c r="I117" i="19"/>
  <c r="E117" i="19"/>
  <c r="D84" i="19"/>
  <c r="H84" i="19"/>
  <c r="L84" i="19"/>
  <c r="P84" i="19"/>
  <c r="T84" i="19"/>
  <c r="X84" i="19"/>
  <c r="X83" i="19"/>
  <c r="T83" i="19"/>
  <c r="P83" i="19"/>
  <c r="L83" i="19"/>
  <c r="H83" i="19"/>
  <c r="D83" i="19"/>
  <c r="E50" i="19"/>
  <c r="I50" i="19"/>
  <c r="M50" i="19"/>
  <c r="Q50" i="19"/>
  <c r="U50" i="19"/>
  <c r="Y50" i="19"/>
  <c r="E16" i="19"/>
  <c r="I16" i="19"/>
  <c r="M16" i="19"/>
  <c r="Q16" i="19"/>
  <c r="U16" i="19"/>
  <c r="Y16" i="19"/>
  <c r="F49" i="19"/>
  <c r="J49" i="19"/>
  <c r="N49" i="19"/>
  <c r="R49" i="19"/>
  <c r="V49" i="19"/>
  <c r="B49" i="19"/>
  <c r="V15" i="19"/>
  <c r="R15" i="19"/>
  <c r="N15" i="19"/>
  <c r="J15" i="19"/>
  <c r="F15" i="19"/>
  <c r="X17" i="19"/>
  <c r="T17" i="19"/>
  <c r="P17" i="19"/>
  <c r="L17" i="19"/>
  <c r="H17" i="19"/>
  <c r="D17" i="19"/>
  <c r="A51" i="19"/>
  <c r="I50" i="24" l="1"/>
  <c r="X83" i="24"/>
  <c r="L83" i="24"/>
  <c r="L220" i="21"/>
  <c r="X153" i="21"/>
  <c r="A154" i="21"/>
  <c r="P153" i="21"/>
  <c r="T153" i="21"/>
  <c r="U153" i="21"/>
  <c r="A254" i="21"/>
  <c r="V153" i="21"/>
  <c r="Q153" i="21"/>
  <c r="N153" i="21"/>
  <c r="I153" i="21"/>
  <c r="M153" i="21"/>
  <c r="J153" i="21"/>
  <c r="F153" i="21"/>
  <c r="O153" i="21"/>
  <c r="G153" i="21"/>
  <c r="K118" i="21"/>
  <c r="G50" i="23"/>
  <c r="V51" i="23"/>
  <c r="R50" i="23"/>
  <c r="F153" i="23"/>
  <c r="G186" i="21"/>
  <c r="L18" i="21"/>
  <c r="V49" i="24"/>
  <c r="R152" i="23"/>
  <c r="V186" i="21"/>
  <c r="W15" i="24"/>
  <c r="X15" i="24"/>
  <c r="T85" i="21"/>
  <c r="D85" i="21"/>
  <c r="R85" i="21"/>
  <c r="K83" i="23"/>
  <c r="G49" i="23"/>
  <c r="W49" i="23"/>
  <c r="O15" i="23"/>
  <c r="O49" i="21"/>
  <c r="J220" i="19"/>
  <c r="H186" i="19"/>
  <c r="J152" i="19"/>
  <c r="J16" i="23"/>
  <c r="R83" i="23"/>
  <c r="D49" i="23"/>
  <c r="T49" i="23"/>
  <c r="L15" i="23"/>
  <c r="C83" i="19"/>
  <c r="P152" i="19"/>
  <c r="R117" i="23"/>
  <c r="S186" i="23"/>
  <c r="N18" i="21"/>
  <c r="A187" i="23"/>
  <c r="V153" i="23"/>
  <c r="K153" i="23"/>
  <c r="U153" i="23"/>
  <c r="A154" i="23"/>
  <c r="R51" i="21"/>
  <c r="K49" i="24"/>
  <c r="K50" i="21"/>
  <c r="S51" i="21"/>
  <c r="I51" i="21"/>
  <c r="W220" i="19"/>
  <c r="T186" i="19"/>
  <c r="T152" i="19"/>
  <c r="O16" i="23"/>
  <c r="W83" i="23"/>
  <c r="G83" i="23"/>
  <c r="K49" i="23"/>
  <c r="C15" i="23"/>
  <c r="S15" i="23"/>
  <c r="N15" i="21"/>
  <c r="C186" i="19"/>
  <c r="O16" i="24"/>
  <c r="N83" i="23"/>
  <c r="H49" i="23"/>
  <c r="P15" i="23"/>
  <c r="P16" i="21"/>
  <c r="T254" i="19"/>
  <c r="N50" i="23"/>
  <c r="M117" i="23"/>
  <c r="K117" i="23"/>
  <c r="O186" i="23"/>
  <c r="K152" i="23"/>
  <c r="O51" i="21"/>
  <c r="W152" i="23"/>
  <c r="G152" i="23"/>
  <c r="M152" i="23"/>
  <c r="L152" i="23"/>
  <c r="Y186" i="23"/>
  <c r="J186" i="23"/>
  <c r="N186" i="23"/>
  <c r="E152" i="23"/>
  <c r="B117" i="23"/>
  <c r="G117" i="23"/>
  <c r="L117" i="23"/>
  <c r="J117" i="23"/>
  <c r="I117" i="23"/>
  <c r="H117" i="23"/>
  <c r="T50" i="23"/>
  <c r="U51" i="23"/>
  <c r="P50" i="23"/>
  <c r="S50" i="23"/>
  <c r="C50" i="23"/>
  <c r="B50" i="23"/>
  <c r="X50" i="23"/>
  <c r="X152" i="19"/>
  <c r="W186" i="19"/>
  <c r="S152" i="23"/>
  <c r="C152" i="23"/>
  <c r="H152" i="23"/>
  <c r="F152" i="23"/>
  <c r="B186" i="23"/>
  <c r="D186" i="23"/>
  <c r="H186" i="23"/>
  <c r="P152" i="23"/>
  <c r="U117" i="23"/>
  <c r="C117" i="23"/>
  <c r="F117" i="23"/>
  <c r="E117" i="23"/>
  <c r="D117" i="23"/>
  <c r="D50" i="23"/>
  <c r="Y50" i="23"/>
  <c r="E51" i="23"/>
  <c r="O50" i="23"/>
  <c r="H50" i="23"/>
  <c r="G186" i="19"/>
  <c r="G220" i="19"/>
  <c r="O152" i="23"/>
  <c r="X152" i="23"/>
  <c r="V152" i="23"/>
  <c r="T186" i="23"/>
  <c r="X186" i="23"/>
  <c r="C186" i="23"/>
  <c r="B152" i="23"/>
  <c r="O117" i="23"/>
  <c r="Y117" i="23"/>
  <c r="W117" i="23"/>
  <c r="V117" i="23"/>
  <c r="S117" i="23"/>
  <c r="I50" i="23"/>
  <c r="X17" i="23"/>
  <c r="E50" i="23"/>
  <c r="K50" i="23"/>
  <c r="M50" i="23"/>
  <c r="H152" i="19"/>
  <c r="L186" i="19"/>
  <c r="U15" i="24"/>
  <c r="G49" i="24"/>
  <c r="M15" i="21"/>
  <c r="M152" i="21"/>
  <c r="L220" i="19"/>
  <c r="O186" i="19"/>
  <c r="L152" i="19"/>
  <c r="K16" i="23"/>
  <c r="S83" i="23"/>
  <c r="C83" i="23"/>
  <c r="O49" i="23"/>
  <c r="G15" i="23"/>
  <c r="W15" i="23"/>
  <c r="N83" i="21"/>
  <c r="O16" i="21"/>
  <c r="S186" i="19"/>
  <c r="B152" i="19"/>
  <c r="J83" i="23"/>
  <c r="L49" i="23"/>
  <c r="D15" i="23"/>
  <c r="T15" i="23"/>
  <c r="O83" i="21"/>
  <c r="N117" i="21"/>
  <c r="R220" i="19"/>
  <c r="Q83" i="24"/>
  <c r="N117" i="23"/>
  <c r="J153" i="23"/>
  <c r="G85" i="21"/>
  <c r="N49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84" i="21"/>
  <c r="P51" i="21"/>
  <c r="K51" i="21"/>
  <c r="Q50" i="21"/>
  <c r="R186" i="21"/>
  <c r="G51" i="21"/>
  <c r="U17" i="24"/>
  <c r="O17" i="24"/>
  <c r="H118" i="21"/>
  <c r="N83" i="24"/>
  <c r="E220" i="21"/>
  <c r="S220" i="21"/>
  <c r="S118" i="21"/>
  <c r="H84" i="21"/>
  <c r="H51" i="21"/>
  <c r="J186" i="21"/>
  <c r="V50" i="21"/>
  <c r="K18" i="21"/>
  <c r="W17" i="24"/>
  <c r="O50" i="24"/>
  <c r="J83" i="24"/>
  <c r="Q17" i="24"/>
  <c r="P17" i="24"/>
  <c r="M83" i="24"/>
  <c r="I152" i="21"/>
  <c r="F117" i="21"/>
  <c r="V117" i="21"/>
  <c r="O15" i="21"/>
  <c r="U17" i="21"/>
  <c r="E17" i="21"/>
  <c r="L16" i="21"/>
  <c r="T49" i="21"/>
  <c r="M84" i="21"/>
  <c r="L51" i="21"/>
  <c r="W84" i="21"/>
  <c r="U51" i="21"/>
  <c r="T51" i="21"/>
  <c r="W83" i="24"/>
  <c r="M50" i="21"/>
  <c r="I17" i="24"/>
  <c r="J118" i="21"/>
  <c r="F84" i="21"/>
  <c r="E84" i="21"/>
  <c r="O83" i="24"/>
  <c r="U220" i="21"/>
  <c r="U118" i="21"/>
  <c r="K187" i="21"/>
  <c r="O84" i="21"/>
  <c r="X51" i="21"/>
  <c r="M186" i="21"/>
  <c r="W50" i="21"/>
  <c r="R17" i="24"/>
  <c r="W50" i="24"/>
  <c r="I83" i="24"/>
  <c r="K17" i="24"/>
  <c r="B83" i="24"/>
  <c r="D17" i="24"/>
  <c r="T17" i="24"/>
  <c r="Q152" i="21"/>
  <c r="J117" i="21"/>
  <c r="B117" i="21"/>
  <c r="K15" i="21"/>
  <c r="Q17" i="21"/>
  <c r="X16" i="21"/>
  <c r="H16" i="21"/>
  <c r="P49" i="21"/>
  <c r="W83" i="21"/>
  <c r="G83" i="21"/>
  <c r="L84" i="21"/>
  <c r="M51" i="21"/>
  <c r="R84" i="21"/>
  <c r="T84" i="21"/>
  <c r="G18" i="21"/>
  <c r="H50" i="21"/>
  <c r="D186" i="21"/>
  <c r="V51" i="21"/>
  <c r="S17" i="24"/>
  <c r="N17" i="24"/>
  <c r="N118" i="21"/>
  <c r="J84" i="21"/>
  <c r="R83" i="24"/>
  <c r="N220" i="21"/>
  <c r="E118" i="21"/>
  <c r="M187" i="21"/>
  <c r="R187" i="21"/>
  <c r="Q84" i="21"/>
  <c r="V84" i="21"/>
  <c r="Q51" i="21"/>
  <c r="P186" i="21"/>
  <c r="T50" i="21"/>
  <c r="J18" i="21"/>
  <c r="S50" i="24"/>
  <c r="M17" i="24"/>
  <c r="V83" i="24"/>
  <c r="T83" i="24"/>
  <c r="G83" i="24"/>
  <c r="H17" i="24"/>
  <c r="X17" i="24"/>
  <c r="U83" i="24"/>
  <c r="D15" i="24"/>
  <c r="U49" i="24"/>
  <c r="T186" i="21"/>
  <c r="D11" i="8"/>
  <c r="E11" i="8"/>
  <c r="C11" i="8"/>
  <c r="G15" i="24"/>
  <c r="C83" i="21"/>
  <c r="H15" i="24"/>
  <c r="K84" i="21"/>
  <c r="S83" i="24"/>
  <c r="K83" i="24"/>
  <c r="R15" i="24"/>
  <c r="E15" i="24"/>
  <c r="L49" i="24"/>
  <c r="P84" i="21"/>
  <c r="N15" i="24"/>
  <c r="E49" i="24"/>
  <c r="P15" i="24"/>
  <c r="U84" i="21"/>
  <c r="N84" i="21"/>
  <c r="B186" i="21"/>
  <c r="X186" i="21"/>
  <c r="O50" i="21"/>
  <c r="F50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49" i="24"/>
  <c r="L15" i="24"/>
  <c r="N50" i="21"/>
  <c r="S49" i="24"/>
  <c r="R49" i="24"/>
  <c r="C49" i="21"/>
  <c r="D49" i="24"/>
  <c r="C15" i="21"/>
  <c r="J15" i="24"/>
  <c r="M15" i="24"/>
  <c r="T49" i="24"/>
  <c r="V15" i="24"/>
  <c r="I15" i="24"/>
  <c r="P49" i="24"/>
  <c r="N51" i="21"/>
  <c r="S15" i="24"/>
  <c r="B49" i="24"/>
  <c r="I49" i="24"/>
  <c r="L153" i="21"/>
  <c r="S153" i="21"/>
  <c r="O15" i="24"/>
  <c r="F49" i="24"/>
  <c r="X49" i="24"/>
  <c r="P50" i="21"/>
  <c r="O49" i="24"/>
  <c r="Q186" i="21"/>
  <c r="K186" i="21"/>
  <c r="F15" i="24"/>
  <c r="M49" i="24"/>
  <c r="I50" i="21"/>
  <c r="B817" i="2"/>
  <c r="B1537" i="2"/>
  <c r="C15" i="24"/>
  <c r="J49" i="24"/>
  <c r="T15" i="24"/>
  <c r="C49" i="24"/>
  <c r="W49" i="24"/>
  <c r="Q15" i="24"/>
  <c r="H49" i="24"/>
  <c r="R50" i="21"/>
  <c r="X50" i="21"/>
  <c r="W186" i="21"/>
  <c r="F186" i="21"/>
  <c r="H186" i="21"/>
  <c r="P17" i="23"/>
  <c r="U50" i="23"/>
  <c r="F118" i="21"/>
  <c r="O118" i="21"/>
  <c r="T118" i="21"/>
  <c r="Q118" i="21"/>
  <c r="R118" i="21"/>
  <c r="W118" i="21"/>
  <c r="X118" i="21"/>
  <c r="G118" i="21"/>
  <c r="M118" i="21"/>
  <c r="V118" i="21"/>
  <c r="D118" i="21"/>
  <c r="I118" i="21"/>
  <c r="B118" i="21"/>
  <c r="P118" i="21"/>
  <c r="A119" i="21"/>
  <c r="E119" i="21" s="1"/>
  <c r="P85" i="21"/>
  <c r="I85" i="21"/>
  <c r="K85" i="21"/>
  <c r="N85" i="21"/>
  <c r="Q50" i="23"/>
  <c r="L50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52" i="23"/>
  <c r="J152" i="23"/>
  <c r="W186" i="23"/>
  <c r="L186" i="23"/>
  <c r="P187" i="23"/>
  <c r="I186" i="23"/>
  <c r="D153" i="23"/>
  <c r="T153" i="23"/>
  <c r="D17" i="23"/>
  <c r="F50" i="23"/>
  <c r="U152" i="23"/>
  <c r="I152" i="23"/>
  <c r="Q153" i="23"/>
  <c r="V186" i="23"/>
  <c r="K186" i="23"/>
  <c r="G187" i="23"/>
  <c r="M186" i="23"/>
  <c r="H153" i="23"/>
  <c r="T152" i="23"/>
  <c r="D152" i="23"/>
  <c r="O153" i="23"/>
  <c r="R186" i="23"/>
  <c r="G186" i="23"/>
  <c r="H187" i="23"/>
  <c r="Q186" i="23"/>
  <c r="L153" i="23"/>
  <c r="N152" i="23"/>
  <c r="P186" i="23"/>
  <c r="F186" i="23"/>
  <c r="E186" i="23"/>
  <c r="U186" i="23"/>
  <c r="O187" i="23"/>
  <c r="E17" i="24"/>
  <c r="F17" i="24"/>
  <c r="W187" i="23"/>
  <c r="D220" i="21"/>
  <c r="X220" i="21"/>
  <c r="Y220" i="21"/>
  <c r="V220" i="21"/>
  <c r="O220" i="21"/>
  <c r="P220" i="21"/>
  <c r="Q220" i="21"/>
  <c r="B220" i="21"/>
  <c r="T220" i="21"/>
  <c r="F220" i="21"/>
  <c r="G220" i="21"/>
  <c r="A221" i="21"/>
  <c r="I220" i="21"/>
  <c r="J220" i="21"/>
  <c r="K220" i="21"/>
  <c r="H220" i="21"/>
  <c r="M220" i="21"/>
  <c r="R220" i="21"/>
  <c r="W220" i="21"/>
  <c r="I51" i="23"/>
  <c r="Y51" i="23"/>
  <c r="Q51" i="23"/>
  <c r="M51" i="23"/>
  <c r="P153" i="23"/>
  <c r="W51" i="21"/>
  <c r="X119" i="21"/>
  <c r="W85" i="21"/>
  <c r="E50" i="24"/>
  <c r="U50" i="24"/>
  <c r="K50" i="24"/>
  <c r="M50" i="24"/>
  <c r="A84" i="24"/>
  <c r="C50" i="24"/>
  <c r="Q50" i="24"/>
  <c r="B868" i="2"/>
  <c r="F119" i="21"/>
  <c r="F51" i="21"/>
  <c r="D119" i="21"/>
  <c r="D51" i="21"/>
  <c r="V50" i="23"/>
  <c r="T17" i="23"/>
  <c r="E51" i="21"/>
  <c r="X187" i="23"/>
  <c r="E153" i="23"/>
  <c r="B187" i="21"/>
  <c r="A188" i="21"/>
  <c r="V187" i="21"/>
  <c r="S187" i="21"/>
  <c r="P187" i="21"/>
  <c r="Q187" i="21"/>
  <c r="F187" i="21"/>
  <c r="G187" i="21"/>
  <c r="L187" i="21"/>
  <c r="U187" i="21"/>
  <c r="J187" i="21"/>
  <c r="O187" i="21"/>
  <c r="X187" i="21"/>
  <c r="N187" i="21"/>
  <c r="W187" i="21"/>
  <c r="E187" i="21"/>
  <c r="C187" i="21"/>
  <c r="H187" i="21"/>
  <c r="I187" i="21"/>
  <c r="F85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2" i="24"/>
  <c r="L18" i="24"/>
  <c r="W18" i="24"/>
  <c r="G18" i="24"/>
  <c r="R18" i="24"/>
  <c r="H18" i="24"/>
  <c r="S18" i="24"/>
  <c r="X18" i="24"/>
  <c r="N18" i="24"/>
  <c r="A19" i="24"/>
  <c r="W52" i="21"/>
  <c r="R52" i="21"/>
  <c r="Q52" i="21"/>
  <c r="P52" i="21"/>
  <c r="M52" i="21"/>
  <c r="L52" i="21"/>
  <c r="N52" i="21"/>
  <c r="G52" i="21"/>
  <c r="H52" i="21"/>
  <c r="S52" i="21"/>
  <c r="X52" i="21"/>
  <c r="I52" i="21"/>
  <c r="D52" i="21"/>
  <c r="O52" i="21"/>
  <c r="T52" i="21"/>
  <c r="J52" i="21"/>
  <c r="E52" i="21"/>
  <c r="A86" i="21"/>
  <c r="V52" i="21"/>
  <c r="K52" i="21"/>
  <c r="F52" i="21"/>
  <c r="U52" i="21"/>
  <c r="W85" i="23"/>
  <c r="S85" i="23"/>
  <c r="O85" i="23"/>
  <c r="K85" i="23"/>
  <c r="G85" i="23"/>
  <c r="C85" i="23"/>
  <c r="V85" i="23"/>
  <c r="R85" i="23"/>
  <c r="N85" i="23"/>
  <c r="J85" i="23"/>
  <c r="F85" i="23"/>
  <c r="B85" i="23"/>
  <c r="U85" i="23"/>
  <c r="M85" i="23"/>
  <c r="E85" i="23"/>
  <c r="T85" i="23"/>
  <c r="L85" i="23"/>
  <c r="D85" i="23"/>
  <c r="A119" i="23"/>
  <c r="Q85" i="23"/>
  <c r="P85" i="23"/>
  <c r="Y85" i="23"/>
  <c r="I85" i="23"/>
  <c r="X85" i="23"/>
  <c r="H85" i="23"/>
  <c r="D220" i="23"/>
  <c r="H220" i="23"/>
  <c r="L220" i="23"/>
  <c r="P220" i="23"/>
  <c r="T220" i="23"/>
  <c r="X220" i="23"/>
  <c r="F220" i="23"/>
  <c r="K220" i="23"/>
  <c r="Q220" i="23"/>
  <c r="V220" i="23"/>
  <c r="G220" i="23"/>
  <c r="M220" i="23"/>
  <c r="R220" i="23"/>
  <c r="W220" i="23"/>
  <c r="C220" i="23"/>
  <c r="N220" i="23"/>
  <c r="Y220" i="23"/>
  <c r="E220" i="23"/>
  <c r="O220" i="23"/>
  <c r="B220" i="23"/>
  <c r="I220" i="23"/>
  <c r="S220" i="23"/>
  <c r="J220" i="23"/>
  <c r="U220" i="23"/>
  <c r="A254" i="23"/>
  <c r="V18" i="19"/>
  <c r="H18" i="19"/>
  <c r="X84" i="23"/>
  <c r="J84" i="23"/>
  <c r="E84" i="23"/>
  <c r="T84" i="23"/>
  <c r="D84" i="23"/>
  <c r="A118" i="23"/>
  <c r="R84" i="23"/>
  <c r="L84" i="23"/>
  <c r="E51" i="24"/>
  <c r="I51" i="24"/>
  <c r="M51" i="24"/>
  <c r="Q51" i="24"/>
  <c r="U51" i="24"/>
  <c r="A85" i="24"/>
  <c r="G51" i="24"/>
  <c r="L51" i="24"/>
  <c r="R51" i="24"/>
  <c r="W51" i="24"/>
  <c r="H51" i="24"/>
  <c r="N51" i="24"/>
  <c r="S51" i="24"/>
  <c r="X51" i="24"/>
  <c r="J51" i="24"/>
  <c r="T51" i="24"/>
  <c r="D51" i="24"/>
  <c r="O51" i="24"/>
  <c r="F51" i="24"/>
  <c r="P51" i="24"/>
  <c r="K51" i="24"/>
  <c r="V51" i="24"/>
  <c r="X154" i="23"/>
  <c r="T154" i="23"/>
  <c r="P154" i="23"/>
  <c r="L154" i="23"/>
  <c r="H154" i="23"/>
  <c r="D154" i="23"/>
  <c r="Y154" i="23"/>
  <c r="S154" i="23"/>
  <c r="N154" i="23"/>
  <c r="I154" i="23"/>
  <c r="C154" i="23"/>
  <c r="A188" i="23"/>
  <c r="W154" i="23"/>
  <c r="R154" i="23"/>
  <c r="M154" i="23"/>
  <c r="G154" i="23"/>
  <c r="B154" i="23"/>
  <c r="A155" i="23"/>
  <c r="Q154" i="23"/>
  <c r="F154" i="23"/>
  <c r="O154" i="23"/>
  <c r="E154" i="23"/>
  <c r="V154" i="23"/>
  <c r="K154" i="23"/>
  <c r="U154" i="23"/>
  <c r="J154" i="23"/>
  <c r="E117" i="24"/>
  <c r="I117" i="24"/>
  <c r="M117" i="24"/>
  <c r="Q117" i="24"/>
  <c r="U117" i="24"/>
  <c r="Y117" i="24"/>
  <c r="G117" i="24"/>
  <c r="L117" i="24"/>
  <c r="R117" i="24"/>
  <c r="W117" i="24"/>
  <c r="D117" i="24"/>
  <c r="J117" i="24"/>
  <c r="O117" i="24"/>
  <c r="T117" i="24"/>
  <c r="B117" i="24"/>
  <c r="A152" i="24"/>
  <c r="F117" i="24"/>
  <c r="K117" i="24"/>
  <c r="P117" i="24"/>
  <c r="V117" i="24"/>
  <c r="S117" i="24"/>
  <c r="C117" i="24"/>
  <c r="X117" i="24"/>
  <c r="H117" i="24"/>
  <c r="N117" i="24"/>
  <c r="A255" i="21"/>
  <c r="Q254" i="21"/>
  <c r="J254" i="21"/>
  <c r="B254" i="21"/>
  <c r="O254" i="21"/>
  <c r="H254" i="21"/>
  <c r="X254" i="21"/>
  <c r="E254" i="21"/>
  <c r="Y254" i="21"/>
  <c r="V254" i="21"/>
  <c r="S254" i="21"/>
  <c r="P254" i="21"/>
  <c r="I254" i="21"/>
  <c r="F254" i="21"/>
  <c r="C254" i="21"/>
  <c r="W254" i="21"/>
  <c r="T254" i="21"/>
  <c r="M254" i="21"/>
  <c r="N254" i="21"/>
  <c r="G254" i="21"/>
  <c r="D254" i="21"/>
  <c r="A289" i="21"/>
  <c r="U254" i="21"/>
  <c r="R254" i="21"/>
  <c r="K254" i="21"/>
  <c r="L254" i="21"/>
  <c r="U19" i="24"/>
  <c r="E153" i="19"/>
  <c r="I153" i="19"/>
  <c r="M153" i="19"/>
  <c r="Q153" i="19"/>
  <c r="U153" i="19"/>
  <c r="Y153" i="19"/>
  <c r="C153" i="19"/>
  <c r="G153" i="19"/>
  <c r="K153" i="19"/>
  <c r="O153" i="19"/>
  <c r="S153" i="19"/>
  <c r="W153" i="19"/>
  <c r="A187" i="19"/>
  <c r="H153" i="19"/>
  <c r="P153" i="19"/>
  <c r="X153" i="19"/>
  <c r="B153" i="19"/>
  <c r="J153" i="19"/>
  <c r="R153" i="19"/>
  <c r="D153" i="19"/>
  <c r="L153" i="19"/>
  <c r="T153" i="19"/>
  <c r="A154" i="19"/>
  <c r="F153" i="19"/>
  <c r="N153" i="19"/>
  <c r="V153" i="19"/>
  <c r="V18" i="23"/>
  <c r="R18" i="23"/>
  <c r="N18" i="23"/>
  <c r="J18" i="23"/>
  <c r="F18" i="23"/>
  <c r="B18" i="23"/>
  <c r="A52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3" i="19"/>
  <c r="J19" i="19"/>
  <c r="Q19" i="19"/>
  <c r="H19" i="19"/>
  <c r="O19" i="19"/>
  <c r="V19" i="19"/>
  <c r="F19" i="19"/>
  <c r="M19" i="19"/>
  <c r="T19" i="19"/>
  <c r="D19" i="19"/>
  <c r="K19" i="19"/>
  <c r="M19" i="21"/>
  <c r="T19" i="21"/>
  <c r="K19" i="21"/>
  <c r="R19" i="21"/>
  <c r="I19" i="21"/>
  <c r="P19" i="21"/>
  <c r="G19" i="21"/>
  <c r="N19" i="21"/>
  <c r="A53" i="21"/>
  <c r="U19" i="21"/>
  <c r="L19" i="21"/>
  <c r="S19" i="21"/>
  <c r="C19" i="21"/>
  <c r="J19" i="21"/>
  <c r="A20" i="21"/>
  <c r="Q19" i="21"/>
  <c r="H19" i="21"/>
  <c r="O19" i="21"/>
  <c r="F19" i="21"/>
  <c r="B22" i="8"/>
  <c r="C22" i="8"/>
  <c r="D22" i="8"/>
  <c r="E22" i="8"/>
  <c r="C12" i="8"/>
  <c r="D12" i="8"/>
  <c r="E12" i="8"/>
  <c r="B12" i="8"/>
  <c r="E8" i="1"/>
  <c r="F8" i="1"/>
  <c r="C8" i="1"/>
  <c r="D8" i="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85" i="19"/>
  <c r="B51" i="19"/>
  <c r="F51" i="19"/>
  <c r="J51" i="19"/>
  <c r="N51" i="19"/>
  <c r="R51" i="19"/>
  <c r="V51" i="19"/>
  <c r="C51" i="19"/>
  <c r="G51" i="19"/>
  <c r="K51" i="19"/>
  <c r="O51" i="19"/>
  <c r="S51" i="19"/>
  <c r="W51" i="19"/>
  <c r="D51" i="19"/>
  <c r="H51" i="19"/>
  <c r="L51" i="19"/>
  <c r="P51" i="19"/>
  <c r="T51" i="19"/>
  <c r="X51" i="19"/>
  <c r="E51" i="19"/>
  <c r="I51" i="19"/>
  <c r="M51" i="19"/>
  <c r="Q51" i="19"/>
  <c r="U51" i="19"/>
  <c r="Y51" i="19"/>
  <c r="A155" i="21"/>
  <c r="N154" i="21"/>
  <c r="G154" i="21"/>
  <c r="W154" i="21"/>
  <c r="P154" i="21"/>
  <c r="I154" i="21"/>
  <c r="R154" i="21"/>
  <c r="K154" i="21"/>
  <c r="D154" i="21"/>
  <c r="T154" i="21"/>
  <c r="M154" i="21"/>
  <c r="F154" i="21"/>
  <c r="V154" i="21"/>
  <c r="O154" i="21"/>
  <c r="H154" i="21"/>
  <c r="X154" i="21"/>
  <c r="Q154" i="21"/>
  <c r="J154" i="21"/>
  <c r="S154" i="21"/>
  <c r="L154" i="21"/>
  <c r="E154" i="21"/>
  <c r="U154" i="21"/>
  <c r="B462" i="2"/>
  <c r="D323" i="19"/>
  <c r="H323" i="19"/>
  <c r="L323" i="19"/>
  <c r="P323" i="19"/>
  <c r="T323" i="19"/>
  <c r="X323" i="19"/>
  <c r="E323" i="19"/>
  <c r="I323" i="19"/>
  <c r="M323" i="19"/>
  <c r="Q323" i="19"/>
  <c r="U323" i="19"/>
  <c r="Y323" i="19"/>
  <c r="A357" i="19"/>
  <c r="C323" i="19"/>
  <c r="K323" i="19"/>
  <c r="S323" i="19"/>
  <c r="F323" i="19"/>
  <c r="N323" i="19"/>
  <c r="V323" i="19"/>
  <c r="G323" i="19"/>
  <c r="O323" i="19"/>
  <c r="W323" i="19"/>
  <c r="J323" i="19"/>
  <c r="R323" i="19"/>
  <c r="B323" i="19"/>
  <c r="L52" i="19"/>
  <c r="E52" i="19"/>
  <c r="U52" i="19"/>
  <c r="J52" i="19"/>
  <c r="C52" i="19"/>
  <c r="S52" i="19"/>
  <c r="A86" i="19"/>
  <c r="P52" i="19"/>
  <c r="I52" i="19"/>
  <c r="Y52" i="19"/>
  <c r="N52" i="19"/>
  <c r="G52" i="19"/>
  <c r="W52" i="19"/>
  <c r="D52" i="19"/>
  <c r="T52" i="19"/>
  <c r="M52" i="19"/>
  <c r="B52" i="19"/>
  <c r="R52" i="19"/>
  <c r="K52" i="19"/>
  <c r="H52" i="19"/>
  <c r="X52" i="19"/>
  <c r="Q52" i="19"/>
  <c r="F52" i="19"/>
  <c r="V52" i="19"/>
  <c r="O52" i="19"/>
  <c r="C290" i="19"/>
  <c r="G290" i="19"/>
  <c r="K290" i="19"/>
  <c r="O290" i="19"/>
  <c r="S290" i="19"/>
  <c r="W290" i="19"/>
  <c r="A291" i="19"/>
  <c r="D290" i="19"/>
  <c r="H290" i="19"/>
  <c r="L290" i="19"/>
  <c r="P290" i="19"/>
  <c r="T290" i="19"/>
  <c r="X290" i="19"/>
  <c r="B290" i="19"/>
  <c r="J290" i="19"/>
  <c r="R290" i="19"/>
  <c r="A324" i="19"/>
  <c r="E290" i="19"/>
  <c r="M290" i="19"/>
  <c r="U290" i="19"/>
  <c r="F290" i="19"/>
  <c r="N290" i="19"/>
  <c r="V290" i="19"/>
  <c r="I290" i="19"/>
  <c r="Q290" i="19"/>
  <c r="Y290" i="19"/>
  <c r="B841" i="2" l="1"/>
  <c r="B16" i="21"/>
  <c r="D16" i="24"/>
  <c r="Y83" i="21"/>
  <c r="Y117" i="21"/>
  <c r="D50" i="24"/>
  <c r="C84" i="21"/>
  <c r="Y15" i="21"/>
  <c r="C153" i="21"/>
  <c r="B153" i="21"/>
  <c r="D16" i="21"/>
  <c r="C16" i="24"/>
  <c r="Y152" i="21"/>
  <c r="Y49" i="21"/>
  <c r="B16" i="24"/>
  <c r="B50" i="24"/>
  <c r="D153" i="21"/>
  <c r="C16" i="21"/>
  <c r="C50" i="21"/>
  <c r="Y186" i="21"/>
  <c r="C118" i="21"/>
  <c r="Y49" i="24"/>
  <c r="B84" i="21"/>
  <c r="D187" i="21"/>
  <c r="D50" i="21"/>
  <c r="Y15" i="24"/>
  <c r="D84" i="21"/>
  <c r="A221" i="23"/>
  <c r="D187" i="23"/>
  <c r="E187" i="23"/>
  <c r="U187" i="23"/>
  <c r="N187" i="23"/>
  <c r="S187" i="23"/>
  <c r="I187" i="23"/>
  <c r="Y187" i="23"/>
  <c r="R187" i="23"/>
  <c r="T187" i="23"/>
  <c r="K187" i="23"/>
  <c r="M187" i="23"/>
  <c r="F187" i="23"/>
  <c r="V187" i="23"/>
  <c r="C187" i="23"/>
  <c r="Q187" i="23"/>
  <c r="J187" i="23"/>
  <c r="B187" i="23"/>
  <c r="L187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0" i="21"/>
  <c r="Y83" i="24"/>
  <c r="R119" i="21"/>
  <c r="B119" i="21"/>
  <c r="O119" i="21"/>
  <c r="M119" i="21"/>
  <c r="L119" i="21"/>
  <c r="Q119" i="21"/>
  <c r="G119" i="21"/>
  <c r="T119" i="21"/>
  <c r="V119" i="21"/>
  <c r="S119" i="21"/>
  <c r="J119" i="21"/>
  <c r="W119" i="21"/>
  <c r="C119" i="21"/>
  <c r="K119" i="21"/>
  <c r="P119" i="21"/>
  <c r="U119" i="21"/>
  <c r="H119" i="21"/>
  <c r="N119" i="21"/>
  <c r="I119" i="21"/>
  <c r="F84" i="24"/>
  <c r="P84" i="24"/>
  <c r="J84" i="24"/>
  <c r="T84" i="24"/>
  <c r="K84" i="24"/>
  <c r="V84" i="24"/>
  <c r="D84" i="24"/>
  <c r="O84" i="24"/>
  <c r="E84" i="24"/>
  <c r="U84" i="24"/>
  <c r="L84" i="24"/>
  <c r="C84" i="24"/>
  <c r="X84" i="24"/>
  <c r="I84" i="24"/>
  <c r="Y84" i="24"/>
  <c r="R84" i="24"/>
  <c r="H84" i="24"/>
  <c r="M84" i="24"/>
  <c r="B84" i="24"/>
  <c r="W84" i="24"/>
  <c r="N84" i="24"/>
  <c r="Q84" i="24"/>
  <c r="G84" i="24"/>
  <c r="A118" i="24"/>
  <c r="S84" i="24"/>
  <c r="B892" i="2"/>
  <c r="F18" i="21"/>
  <c r="E18" i="21"/>
  <c r="D18" i="21"/>
  <c r="X18" i="21"/>
  <c r="X18" i="19"/>
  <c r="W18" i="21"/>
  <c r="Y18" i="19"/>
  <c r="W18" i="19"/>
  <c r="B188" i="21"/>
  <c r="V188" i="21"/>
  <c r="S188" i="21"/>
  <c r="T188" i="21"/>
  <c r="Q188" i="21"/>
  <c r="C188" i="21"/>
  <c r="H188" i="21"/>
  <c r="M188" i="21"/>
  <c r="F188" i="21"/>
  <c r="K188" i="21"/>
  <c r="L188" i="21"/>
  <c r="U188" i="21"/>
  <c r="R188" i="21"/>
  <c r="D188" i="21"/>
  <c r="E188" i="21"/>
  <c r="J188" i="21"/>
  <c r="O188" i="21"/>
  <c r="X188" i="21"/>
  <c r="G188" i="21"/>
  <c r="W188" i="21"/>
  <c r="A189" i="21"/>
  <c r="P188" i="21"/>
  <c r="N188" i="21"/>
  <c r="I188" i="21"/>
  <c r="L221" i="21"/>
  <c r="S221" i="21"/>
  <c r="P221" i="21"/>
  <c r="J221" i="21"/>
  <c r="C221" i="21"/>
  <c r="W221" i="21"/>
  <c r="T221" i="21"/>
  <c r="U221" i="21"/>
  <c r="N221" i="21"/>
  <c r="K221" i="21"/>
  <c r="I221" i="21"/>
  <c r="B221" i="21"/>
  <c r="M221" i="21"/>
  <c r="G221" i="21"/>
  <c r="D221" i="21"/>
  <c r="E221" i="21"/>
  <c r="Y221" i="21"/>
  <c r="R221" i="21"/>
  <c r="X221" i="21"/>
  <c r="A222" i="21"/>
  <c r="Q221" i="21"/>
  <c r="O221" i="21"/>
  <c r="F221" i="21"/>
  <c r="H221" i="21"/>
  <c r="V221" i="21"/>
  <c r="Q289" i="21"/>
  <c r="F289" i="21"/>
  <c r="V289" i="21"/>
  <c r="K289" i="21"/>
  <c r="D289" i="21"/>
  <c r="T289" i="21"/>
  <c r="I289" i="21"/>
  <c r="A290" i="21"/>
  <c r="B289" i="21"/>
  <c r="S289" i="21"/>
  <c r="P289" i="21"/>
  <c r="U289" i="21"/>
  <c r="N289" i="21"/>
  <c r="G289" i="21"/>
  <c r="H289" i="21"/>
  <c r="A323" i="21"/>
  <c r="J289" i="21"/>
  <c r="W289" i="21"/>
  <c r="E289" i="21"/>
  <c r="R289" i="21"/>
  <c r="L289" i="21"/>
  <c r="M289" i="21"/>
  <c r="C289" i="21"/>
  <c r="X289" i="21"/>
  <c r="Y289" i="21"/>
  <c r="O289" i="21"/>
  <c r="F152" i="24"/>
  <c r="J152" i="24"/>
  <c r="N152" i="24"/>
  <c r="R152" i="24"/>
  <c r="V152" i="24"/>
  <c r="B152" i="24"/>
  <c r="E152" i="24"/>
  <c r="K152" i="24"/>
  <c r="P152" i="24"/>
  <c r="U152" i="24"/>
  <c r="A153" i="24"/>
  <c r="G152" i="24"/>
  <c r="L152" i="24"/>
  <c r="Q152" i="24"/>
  <c r="W152" i="24"/>
  <c r="C152" i="24"/>
  <c r="M152" i="24"/>
  <c r="X152" i="24"/>
  <c r="D152" i="24"/>
  <c r="O152" i="24"/>
  <c r="Y152" i="24"/>
  <c r="I152" i="24"/>
  <c r="A186" i="24"/>
  <c r="S152" i="24"/>
  <c r="T152" i="24"/>
  <c r="H152" i="24"/>
  <c r="V155" i="23"/>
  <c r="S155" i="23"/>
  <c r="K155" i="23"/>
  <c r="C155" i="23"/>
  <c r="A189" i="23"/>
  <c r="A156" i="23"/>
  <c r="W155" i="23"/>
  <c r="L155" i="23"/>
  <c r="Q155" i="23"/>
  <c r="B155" i="23"/>
  <c r="R155" i="23"/>
  <c r="H155" i="23"/>
  <c r="T155" i="23"/>
  <c r="E155" i="23"/>
  <c r="U155" i="23"/>
  <c r="F155" i="23"/>
  <c r="G155" i="23"/>
  <c r="P155" i="23"/>
  <c r="I155" i="23"/>
  <c r="Y155" i="23"/>
  <c r="J155" i="23"/>
  <c r="O155" i="23"/>
  <c r="X155" i="23"/>
  <c r="D155" i="23"/>
  <c r="M155" i="23"/>
  <c r="N155" i="23"/>
  <c r="D85" i="24"/>
  <c r="H85" i="24"/>
  <c r="L85" i="24"/>
  <c r="P85" i="24"/>
  <c r="T85" i="24"/>
  <c r="X85" i="24"/>
  <c r="E85" i="24"/>
  <c r="I85" i="24"/>
  <c r="M85" i="24"/>
  <c r="Q85" i="24"/>
  <c r="U85" i="24"/>
  <c r="F85" i="24"/>
  <c r="N85" i="24"/>
  <c r="V85" i="24"/>
  <c r="A119" i="24"/>
  <c r="G85" i="24"/>
  <c r="O85" i="24"/>
  <c r="W85" i="24"/>
  <c r="J85" i="24"/>
  <c r="K85" i="24"/>
  <c r="B85" i="24"/>
  <c r="R85" i="24"/>
  <c r="C85" i="24"/>
  <c r="S85" i="24"/>
  <c r="Y119" i="23"/>
  <c r="M119" i="23"/>
  <c r="H119" i="23"/>
  <c r="B119" i="23"/>
  <c r="X119" i="23"/>
  <c r="R119" i="23"/>
  <c r="C119" i="23"/>
  <c r="S119" i="23"/>
  <c r="G119" i="23"/>
  <c r="K119" i="23"/>
  <c r="O119" i="23"/>
  <c r="J119" i="23"/>
  <c r="F119" i="23"/>
  <c r="W119" i="23"/>
  <c r="I119" i="23"/>
  <c r="P119" i="23"/>
  <c r="L119" i="23"/>
  <c r="N119" i="23"/>
  <c r="U119" i="23"/>
  <c r="Q119" i="23"/>
  <c r="T119" i="23"/>
  <c r="E119" i="23"/>
  <c r="V119" i="23"/>
  <c r="D119" i="23"/>
  <c r="A120" i="21"/>
  <c r="D86" i="21"/>
  <c r="S86" i="21"/>
  <c r="E86" i="21"/>
  <c r="M86" i="21"/>
  <c r="R86" i="21"/>
  <c r="T86" i="21"/>
  <c r="J86" i="21"/>
  <c r="H86" i="21"/>
  <c r="P86" i="21"/>
  <c r="K86" i="21"/>
  <c r="O86" i="21"/>
  <c r="W86" i="21"/>
  <c r="U86" i="21"/>
  <c r="Q86" i="21"/>
  <c r="V86" i="21"/>
  <c r="G86" i="21"/>
  <c r="L86" i="21"/>
  <c r="X86" i="21"/>
  <c r="F86" i="21"/>
  <c r="I86" i="21"/>
  <c r="N86" i="21"/>
  <c r="G52" i="24"/>
  <c r="K52" i="24"/>
  <c r="O52" i="24"/>
  <c r="S52" i="24"/>
  <c r="W52" i="24"/>
  <c r="E52" i="24"/>
  <c r="J52" i="24"/>
  <c r="P52" i="24"/>
  <c r="U52" i="24"/>
  <c r="F52" i="24"/>
  <c r="L52" i="24"/>
  <c r="Q52" i="24"/>
  <c r="V52" i="24"/>
  <c r="M52" i="24"/>
  <c r="X52" i="24"/>
  <c r="A86" i="24"/>
  <c r="D52" i="24"/>
  <c r="N52" i="24"/>
  <c r="H52" i="24"/>
  <c r="R52" i="24"/>
  <c r="I52" i="24"/>
  <c r="T52" i="24"/>
  <c r="H255" i="21"/>
  <c r="X255" i="21"/>
  <c r="Q255" i="21"/>
  <c r="F255" i="21"/>
  <c r="V255" i="21"/>
  <c r="O255" i="21"/>
  <c r="L255" i="21"/>
  <c r="I255" i="21"/>
  <c r="B255" i="21"/>
  <c r="C255" i="21"/>
  <c r="W255" i="21"/>
  <c r="A256" i="21"/>
  <c r="T255" i="21"/>
  <c r="U255" i="21"/>
  <c r="N255" i="21"/>
  <c r="K255" i="21"/>
  <c r="M255" i="21"/>
  <c r="G255" i="21"/>
  <c r="D255" i="21"/>
  <c r="Y255" i="21"/>
  <c r="S255" i="21"/>
  <c r="P255" i="21"/>
  <c r="J255" i="21"/>
  <c r="E255" i="21"/>
  <c r="R255" i="21"/>
  <c r="W118" i="23"/>
  <c r="S118" i="23"/>
  <c r="O118" i="23"/>
  <c r="K118" i="23"/>
  <c r="G118" i="23"/>
  <c r="C118" i="23"/>
  <c r="V118" i="23"/>
  <c r="R118" i="23"/>
  <c r="N118" i="23"/>
  <c r="J118" i="23"/>
  <c r="F118" i="23"/>
  <c r="B118" i="23"/>
  <c r="U118" i="23"/>
  <c r="M118" i="23"/>
  <c r="E118" i="23"/>
  <c r="T118" i="23"/>
  <c r="L118" i="23"/>
  <c r="D118" i="23"/>
  <c r="Y118" i="23"/>
  <c r="I118" i="23"/>
  <c r="X118" i="23"/>
  <c r="H118" i="23"/>
  <c r="Q118" i="23"/>
  <c r="P118" i="23"/>
  <c r="D254" i="23"/>
  <c r="G254" i="23"/>
  <c r="R254" i="23"/>
  <c r="H254" i="23"/>
  <c r="S254" i="23"/>
  <c r="A289" i="23"/>
  <c r="W254" i="23"/>
  <c r="C254" i="23"/>
  <c r="X254" i="23"/>
  <c r="L254" i="23"/>
  <c r="N254" i="23"/>
  <c r="M254" i="23"/>
  <c r="Y254" i="23"/>
  <c r="I254" i="23"/>
  <c r="Q254" i="23"/>
  <c r="U254" i="23"/>
  <c r="P254" i="23"/>
  <c r="B254" i="23"/>
  <c r="K254" i="23"/>
  <c r="T254" i="23"/>
  <c r="E254" i="23"/>
  <c r="F254" i="23"/>
  <c r="O254" i="23"/>
  <c r="V254" i="23"/>
  <c r="J254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3" i="24"/>
  <c r="N19" i="24"/>
  <c r="C19" i="24"/>
  <c r="O19" i="24"/>
  <c r="H19" i="24"/>
  <c r="S19" i="24"/>
  <c r="J19" i="24"/>
  <c r="T19" i="24"/>
  <c r="D188" i="23"/>
  <c r="E188" i="23"/>
  <c r="K188" i="23"/>
  <c r="Q188" i="23"/>
  <c r="V188" i="23"/>
  <c r="A222" i="23"/>
  <c r="F188" i="23"/>
  <c r="M188" i="23"/>
  <c r="R188" i="23"/>
  <c r="W188" i="23"/>
  <c r="N188" i="23"/>
  <c r="Y188" i="23"/>
  <c r="C188" i="23"/>
  <c r="O188" i="23"/>
  <c r="S188" i="23"/>
  <c r="U188" i="23"/>
  <c r="I188" i="23"/>
  <c r="J188" i="23"/>
  <c r="P188" i="23"/>
  <c r="L188" i="23"/>
  <c r="X188" i="23"/>
  <c r="T188" i="23"/>
  <c r="H188" i="23"/>
  <c r="B188" i="23"/>
  <c r="G188" i="23"/>
  <c r="E187" i="19"/>
  <c r="D187" i="19"/>
  <c r="H187" i="19"/>
  <c r="P187" i="19"/>
  <c r="X187" i="19"/>
  <c r="A221" i="19"/>
  <c r="K187" i="19"/>
  <c r="T187" i="19"/>
  <c r="L187" i="19"/>
  <c r="W187" i="19"/>
  <c r="C187" i="19"/>
  <c r="O187" i="19"/>
  <c r="G187" i="19"/>
  <c r="S187" i="19"/>
  <c r="R187" i="19"/>
  <c r="B187" i="19"/>
  <c r="Q187" i="19"/>
  <c r="N187" i="19"/>
  <c r="M187" i="19"/>
  <c r="J187" i="19"/>
  <c r="Y187" i="19"/>
  <c r="I187" i="19"/>
  <c r="V187" i="19"/>
  <c r="F187" i="19"/>
  <c r="U187" i="19"/>
  <c r="L53" i="21"/>
  <c r="S53" i="21"/>
  <c r="C53" i="21"/>
  <c r="M53" i="21"/>
  <c r="H53" i="21"/>
  <c r="O53" i="21"/>
  <c r="I53" i="21"/>
  <c r="F53" i="21"/>
  <c r="A87" i="21"/>
  <c r="P53" i="21"/>
  <c r="G53" i="21"/>
  <c r="Q53" i="21"/>
  <c r="J53" i="21"/>
  <c r="N53" i="21"/>
  <c r="U53" i="21"/>
  <c r="T53" i="21"/>
  <c r="E53" i="21"/>
  <c r="D53" i="21"/>
  <c r="R53" i="21"/>
  <c r="K53" i="21"/>
  <c r="X52" i="23"/>
  <c r="T52" i="23"/>
  <c r="P52" i="23"/>
  <c r="L52" i="23"/>
  <c r="H52" i="23"/>
  <c r="D52" i="23"/>
  <c r="W52" i="23"/>
  <c r="S52" i="23"/>
  <c r="O52" i="23"/>
  <c r="K52" i="23"/>
  <c r="G52" i="23"/>
  <c r="C52" i="23"/>
  <c r="V52" i="23"/>
  <c r="R52" i="23"/>
  <c r="N52" i="23"/>
  <c r="J52" i="23"/>
  <c r="F52" i="23"/>
  <c r="B52" i="23"/>
  <c r="A86" i="23"/>
  <c r="Y52" i="23"/>
  <c r="U52" i="23"/>
  <c r="Q52" i="23"/>
  <c r="M52" i="23"/>
  <c r="I52" i="23"/>
  <c r="E52" i="23"/>
  <c r="J20" i="21"/>
  <c r="Q20" i="21"/>
  <c r="H20" i="21"/>
  <c r="O20" i="21"/>
  <c r="V20" i="21"/>
  <c r="M20" i="21"/>
  <c r="T20" i="21"/>
  <c r="K20" i="21"/>
  <c r="N20" i="21"/>
  <c r="S20" i="21"/>
  <c r="A54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4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3" i="23"/>
  <c r="C154" i="19"/>
  <c r="G154" i="19"/>
  <c r="K154" i="19"/>
  <c r="O154" i="19"/>
  <c r="S154" i="19"/>
  <c r="W154" i="19"/>
  <c r="E154" i="19"/>
  <c r="I154" i="19"/>
  <c r="M154" i="19"/>
  <c r="Q154" i="19"/>
  <c r="U154" i="19"/>
  <c r="Y154" i="19"/>
  <c r="F154" i="19"/>
  <c r="N154" i="19"/>
  <c r="V154" i="19"/>
  <c r="H154" i="19"/>
  <c r="P154" i="19"/>
  <c r="X154" i="19"/>
  <c r="A188" i="19"/>
  <c r="B154" i="19"/>
  <c r="J154" i="19"/>
  <c r="R154" i="19"/>
  <c r="A155" i="19"/>
  <c r="D154" i="19"/>
  <c r="L154" i="19"/>
  <c r="T154" i="19"/>
  <c r="H53" i="19"/>
  <c r="X53" i="19"/>
  <c r="Q53" i="19"/>
  <c r="F53" i="19"/>
  <c r="V53" i="19"/>
  <c r="O53" i="19"/>
  <c r="L53" i="19"/>
  <c r="E53" i="19"/>
  <c r="U53" i="19"/>
  <c r="J53" i="19"/>
  <c r="C53" i="19"/>
  <c r="S53" i="19"/>
  <c r="D53" i="19"/>
  <c r="T53" i="19"/>
  <c r="M53" i="19"/>
  <c r="B53" i="19"/>
  <c r="R53" i="19"/>
  <c r="K53" i="19"/>
  <c r="A87" i="19"/>
  <c r="N53" i="19"/>
  <c r="P53" i="19"/>
  <c r="G53" i="19"/>
  <c r="I53" i="19"/>
  <c r="W53" i="19"/>
  <c r="Y53" i="19"/>
  <c r="U20" i="24"/>
  <c r="E37" i="8"/>
  <c r="B37" i="8"/>
  <c r="C37" i="8"/>
  <c r="D37" i="8"/>
  <c r="N837" i="21"/>
  <c r="P559" i="23"/>
  <c r="P559" i="19"/>
  <c r="N837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24" i="19"/>
  <c r="F324" i="19"/>
  <c r="J324" i="19"/>
  <c r="N324" i="19"/>
  <c r="R324" i="19"/>
  <c r="V324" i="19"/>
  <c r="A358" i="19"/>
  <c r="C324" i="19"/>
  <c r="G324" i="19"/>
  <c r="K324" i="19"/>
  <c r="O324" i="19"/>
  <c r="S324" i="19"/>
  <c r="W324" i="19"/>
  <c r="I324" i="19"/>
  <c r="Q324" i="19"/>
  <c r="Y324" i="19"/>
  <c r="E324" i="19"/>
  <c r="M324" i="19"/>
  <c r="U324" i="19"/>
  <c r="H324" i="19"/>
  <c r="P324" i="19"/>
  <c r="X324" i="19"/>
  <c r="T324" i="19"/>
  <c r="D324" i="19"/>
  <c r="L324" i="19"/>
  <c r="E86" i="19"/>
  <c r="U86" i="19"/>
  <c r="J86" i="19"/>
  <c r="C86" i="19"/>
  <c r="S86" i="19"/>
  <c r="L86" i="19"/>
  <c r="I86" i="19"/>
  <c r="Y86" i="19"/>
  <c r="N86" i="19"/>
  <c r="G86" i="19"/>
  <c r="W86" i="19"/>
  <c r="P86" i="19"/>
  <c r="M86" i="19"/>
  <c r="B86" i="19"/>
  <c r="R86" i="19"/>
  <c r="K86" i="19"/>
  <c r="D86" i="19"/>
  <c r="T86" i="19"/>
  <c r="A120" i="19"/>
  <c r="Q86" i="19"/>
  <c r="F86" i="19"/>
  <c r="V86" i="19"/>
  <c r="O86" i="19"/>
  <c r="H86" i="19"/>
  <c r="X86" i="19"/>
  <c r="C357" i="19"/>
  <c r="G357" i="19"/>
  <c r="K357" i="19"/>
  <c r="O357" i="19"/>
  <c r="S357" i="19"/>
  <c r="W357" i="19"/>
  <c r="A391" i="19"/>
  <c r="D357" i="19"/>
  <c r="H357" i="19"/>
  <c r="L357" i="19"/>
  <c r="P357" i="19"/>
  <c r="T357" i="19"/>
  <c r="X357" i="19"/>
  <c r="J357" i="19"/>
  <c r="R357" i="19"/>
  <c r="B357" i="19"/>
  <c r="F357" i="19"/>
  <c r="N357" i="19"/>
  <c r="V357" i="19"/>
  <c r="I357" i="19"/>
  <c r="Q357" i="19"/>
  <c r="Y357" i="19"/>
  <c r="E357" i="19"/>
  <c r="M357" i="19"/>
  <c r="U357" i="19"/>
  <c r="B486" i="2"/>
  <c r="R155" i="21"/>
  <c r="K155" i="21"/>
  <c r="D155" i="21"/>
  <c r="T155" i="21"/>
  <c r="M155" i="21"/>
  <c r="F155" i="21"/>
  <c r="V155" i="21"/>
  <c r="O155" i="21"/>
  <c r="H155" i="21"/>
  <c r="X155" i="21"/>
  <c r="Q155" i="21"/>
  <c r="J155" i="21"/>
  <c r="S155" i="21"/>
  <c r="L155" i="21"/>
  <c r="E155" i="21"/>
  <c r="U155" i="21"/>
  <c r="A156" i="21"/>
  <c r="N155" i="21"/>
  <c r="G155" i="21"/>
  <c r="W155" i="21"/>
  <c r="P155" i="21"/>
  <c r="I155" i="21"/>
  <c r="B291" i="19"/>
  <c r="F291" i="19"/>
  <c r="J291" i="19"/>
  <c r="N291" i="19"/>
  <c r="R291" i="19"/>
  <c r="V291" i="19"/>
  <c r="C291" i="19"/>
  <c r="G291" i="19"/>
  <c r="K291" i="19"/>
  <c r="O291" i="19"/>
  <c r="S291" i="19"/>
  <c r="W291" i="19"/>
  <c r="I291" i="19"/>
  <c r="Q291" i="19"/>
  <c r="Y291" i="19"/>
  <c r="E291" i="19"/>
  <c r="M291" i="19"/>
  <c r="U291" i="19"/>
  <c r="A292" i="19"/>
  <c r="H291" i="19"/>
  <c r="P291" i="19"/>
  <c r="X291" i="19"/>
  <c r="L291" i="19"/>
  <c r="T291" i="19"/>
  <c r="A325" i="19"/>
  <c r="D291" i="19"/>
  <c r="E85" i="19"/>
  <c r="I85" i="19"/>
  <c r="M85" i="19"/>
  <c r="Q85" i="19"/>
  <c r="U85" i="19"/>
  <c r="Y85" i="19"/>
  <c r="A119" i="19"/>
  <c r="B85" i="19"/>
  <c r="F85" i="19"/>
  <c r="J85" i="19"/>
  <c r="N85" i="19"/>
  <c r="R85" i="19"/>
  <c r="V85" i="19"/>
  <c r="C85" i="19"/>
  <c r="G85" i="19"/>
  <c r="K85" i="19"/>
  <c r="O85" i="19"/>
  <c r="S85" i="19"/>
  <c r="W85" i="19"/>
  <c r="D85" i="19"/>
  <c r="H85" i="19"/>
  <c r="L85" i="19"/>
  <c r="P85" i="19"/>
  <c r="T85" i="19"/>
  <c r="X85" i="19"/>
  <c r="D221" i="23" l="1"/>
  <c r="A255" i="23"/>
  <c r="M221" i="23"/>
  <c r="R221" i="23"/>
  <c r="F221" i="23"/>
  <c r="E221" i="23"/>
  <c r="J221" i="23"/>
  <c r="Y221" i="23"/>
  <c r="B221" i="23"/>
  <c r="Q221" i="23"/>
  <c r="N221" i="23"/>
  <c r="U221" i="23"/>
  <c r="I221" i="23"/>
  <c r="P221" i="23"/>
  <c r="O221" i="23"/>
  <c r="T221" i="23"/>
  <c r="V221" i="23"/>
  <c r="S221" i="23"/>
  <c r="X221" i="23"/>
  <c r="W221" i="23"/>
  <c r="C221" i="23"/>
  <c r="H221" i="23"/>
  <c r="G221" i="23"/>
  <c r="L221" i="23"/>
  <c r="K221" i="23"/>
  <c r="B865" i="2"/>
  <c r="C51" i="21"/>
  <c r="C17" i="21"/>
  <c r="Y16" i="21"/>
  <c r="Y153" i="21"/>
  <c r="B17" i="21"/>
  <c r="Y16" i="24"/>
  <c r="C85" i="21"/>
  <c r="C17" i="24"/>
  <c r="Y84" i="21"/>
  <c r="B85" i="21"/>
  <c r="B17" i="24"/>
  <c r="B51" i="24"/>
  <c r="B154" i="21"/>
  <c r="B51" i="21"/>
  <c r="Y118" i="21"/>
  <c r="C51" i="24"/>
  <c r="C154" i="21"/>
  <c r="Y50" i="21"/>
  <c r="Y50" i="24"/>
  <c r="Y187" i="21"/>
  <c r="K118" i="24"/>
  <c r="B118" i="24"/>
  <c r="X118" i="24"/>
  <c r="T118" i="24"/>
  <c r="L118" i="24"/>
  <c r="F118" i="24"/>
  <c r="O118" i="24"/>
  <c r="H118" i="24"/>
  <c r="D118" i="24"/>
  <c r="Y118" i="24"/>
  <c r="V118" i="24"/>
  <c r="Q118" i="24"/>
  <c r="C118" i="24"/>
  <c r="S118" i="24"/>
  <c r="M118" i="24"/>
  <c r="I118" i="24"/>
  <c r="J118" i="24"/>
  <c r="E118" i="24"/>
  <c r="G118" i="24"/>
  <c r="W118" i="24"/>
  <c r="R118" i="24"/>
  <c r="N118" i="24"/>
  <c r="U118" i="24"/>
  <c r="P118" i="24"/>
  <c r="B189" i="21"/>
  <c r="T189" i="21"/>
  <c r="H189" i="21"/>
  <c r="V189" i="21"/>
  <c r="O189" i="21"/>
  <c r="U189" i="21"/>
  <c r="X189" i="21"/>
  <c r="R189" i="21"/>
  <c r="M189" i="21"/>
  <c r="E189" i="21"/>
  <c r="S189" i="21"/>
  <c r="I189" i="21"/>
  <c r="N189" i="21"/>
  <c r="K189" i="21"/>
  <c r="J189" i="21"/>
  <c r="P189" i="21"/>
  <c r="F189" i="21"/>
  <c r="L189" i="21"/>
  <c r="D189" i="21"/>
  <c r="G189" i="21"/>
  <c r="A190" i="21"/>
  <c r="Q189" i="21"/>
  <c r="W189" i="21"/>
  <c r="C189" i="21"/>
  <c r="W19" i="19"/>
  <c r="X19" i="19"/>
  <c r="Y19" i="19"/>
  <c r="B916" i="2"/>
  <c r="D19" i="21"/>
  <c r="E19" i="21"/>
  <c r="G222" i="21"/>
  <c r="Y222" i="21"/>
  <c r="X222" i="21"/>
  <c r="L222" i="21"/>
  <c r="E222" i="21"/>
  <c r="H222" i="21"/>
  <c r="J222" i="21"/>
  <c r="W222" i="21"/>
  <c r="N222" i="21"/>
  <c r="U222" i="21"/>
  <c r="M222" i="21"/>
  <c r="V222" i="21"/>
  <c r="B222" i="21"/>
  <c r="P222" i="21"/>
  <c r="C222" i="21"/>
  <c r="R222" i="21"/>
  <c r="F222" i="21"/>
  <c r="S222" i="21"/>
  <c r="A223" i="21"/>
  <c r="I222" i="21"/>
  <c r="D222" i="21"/>
  <c r="O222" i="21"/>
  <c r="K222" i="21"/>
  <c r="Q222" i="21"/>
  <c r="T222" i="21"/>
  <c r="A257" i="21"/>
  <c r="P256" i="21"/>
  <c r="I256" i="21"/>
  <c r="Y256" i="21"/>
  <c r="N256" i="21"/>
  <c r="G256" i="21"/>
  <c r="W256" i="21"/>
  <c r="H256" i="21"/>
  <c r="E256" i="21"/>
  <c r="B256" i="21"/>
  <c r="V256" i="21"/>
  <c r="S256" i="21"/>
  <c r="L256" i="21"/>
  <c r="Q256" i="21"/>
  <c r="R256" i="21"/>
  <c r="T256" i="21"/>
  <c r="U256" i="21"/>
  <c r="C256" i="21"/>
  <c r="X256" i="21"/>
  <c r="F256" i="21"/>
  <c r="K256" i="21"/>
  <c r="D256" i="21"/>
  <c r="M256" i="21"/>
  <c r="J256" i="21"/>
  <c r="O256" i="21"/>
  <c r="E189" i="23"/>
  <c r="N189" i="23"/>
  <c r="C189" i="23"/>
  <c r="J189" i="23"/>
  <c r="T189" i="23"/>
  <c r="A223" i="23"/>
  <c r="X189" i="23"/>
  <c r="Y189" i="23"/>
  <c r="I189" i="23"/>
  <c r="U189" i="23"/>
  <c r="Q189" i="23"/>
  <c r="M189" i="23"/>
  <c r="H189" i="23"/>
  <c r="D189" i="23"/>
  <c r="G189" i="23"/>
  <c r="V189" i="23"/>
  <c r="W189" i="23"/>
  <c r="B189" i="23"/>
  <c r="P189" i="23"/>
  <c r="R189" i="23"/>
  <c r="K189" i="23"/>
  <c r="S189" i="23"/>
  <c r="O189" i="23"/>
  <c r="L189" i="23"/>
  <c r="F189" i="23"/>
  <c r="E186" i="24"/>
  <c r="I186" i="24"/>
  <c r="M186" i="24"/>
  <c r="Q186" i="24"/>
  <c r="U186" i="24"/>
  <c r="Y186" i="24"/>
  <c r="F186" i="24"/>
  <c r="J186" i="24"/>
  <c r="N186" i="24"/>
  <c r="R186" i="24"/>
  <c r="V186" i="24"/>
  <c r="B186" i="24"/>
  <c r="A220" i="24"/>
  <c r="G186" i="24"/>
  <c r="O186" i="24"/>
  <c r="W186" i="24"/>
  <c r="H186" i="24"/>
  <c r="P186" i="24"/>
  <c r="X186" i="24"/>
  <c r="C186" i="24"/>
  <c r="S186" i="24"/>
  <c r="D186" i="24"/>
  <c r="T186" i="24"/>
  <c r="K186" i="24"/>
  <c r="L186" i="24"/>
  <c r="A187" i="24"/>
  <c r="D153" i="24"/>
  <c r="H153" i="24"/>
  <c r="L153" i="24"/>
  <c r="P153" i="24"/>
  <c r="T153" i="24"/>
  <c r="X153" i="24"/>
  <c r="E153" i="24"/>
  <c r="I153" i="24"/>
  <c r="M153" i="24"/>
  <c r="Q153" i="24"/>
  <c r="U153" i="24"/>
  <c r="Y153" i="24"/>
  <c r="F153" i="24"/>
  <c r="N153" i="24"/>
  <c r="V153" i="24"/>
  <c r="G153" i="24"/>
  <c r="O153" i="24"/>
  <c r="W153" i="24"/>
  <c r="J153" i="24"/>
  <c r="K153" i="24"/>
  <c r="B153" i="24"/>
  <c r="R153" i="24"/>
  <c r="A154" i="24"/>
  <c r="C153" i="24"/>
  <c r="S153" i="24"/>
  <c r="E53" i="24"/>
  <c r="I53" i="24"/>
  <c r="M53" i="24"/>
  <c r="Q53" i="24"/>
  <c r="F53" i="24"/>
  <c r="J53" i="24"/>
  <c r="N53" i="24"/>
  <c r="R53" i="24"/>
  <c r="G53" i="24"/>
  <c r="O53" i="24"/>
  <c r="H53" i="24"/>
  <c r="P53" i="24"/>
  <c r="C53" i="24"/>
  <c r="S53" i="24"/>
  <c r="D53" i="24"/>
  <c r="T53" i="24"/>
  <c r="K53" i="24"/>
  <c r="A87" i="24"/>
  <c r="L53" i="24"/>
  <c r="U53" i="24"/>
  <c r="F289" i="23"/>
  <c r="L289" i="23"/>
  <c r="Q289" i="23"/>
  <c r="V289" i="23"/>
  <c r="H289" i="23"/>
  <c r="M289" i="23"/>
  <c r="R289" i="23"/>
  <c r="X289" i="23"/>
  <c r="I289" i="23"/>
  <c r="T289" i="23"/>
  <c r="A323" i="23"/>
  <c r="J289" i="23"/>
  <c r="U289" i="23"/>
  <c r="A290" i="23"/>
  <c r="D289" i="23"/>
  <c r="Y289" i="23"/>
  <c r="E289" i="23"/>
  <c r="B289" i="23"/>
  <c r="N289" i="23"/>
  <c r="P289" i="23"/>
  <c r="K289" i="23"/>
  <c r="O289" i="23"/>
  <c r="C289" i="23"/>
  <c r="S289" i="23"/>
  <c r="G289" i="23"/>
  <c r="W289" i="23"/>
  <c r="G120" i="21"/>
  <c r="D120" i="21"/>
  <c r="V120" i="21"/>
  <c r="Q120" i="21"/>
  <c r="L120" i="21"/>
  <c r="W120" i="21"/>
  <c r="B120" i="21"/>
  <c r="T120" i="21"/>
  <c r="O120" i="21"/>
  <c r="J120" i="21"/>
  <c r="E120" i="21"/>
  <c r="P120" i="21"/>
  <c r="R120" i="21"/>
  <c r="M120" i="21"/>
  <c r="H120" i="21"/>
  <c r="C120" i="21"/>
  <c r="U120" i="21"/>
  <c r="N120" i="21"/>
  <c r="I120" i="21"/>
  <c r="K120" i="21"/>
  <c r="F120" i="21"/>
  <c r="X120" i="21"/>
  <c r="S120" i="21"/>
  <c r="D323" i="21"/>
  <c r="T323" i="21"/>
  <c r="I323" i="21"/>
  <c r="Y323" i="21"/>
  <c r="N323" i="21"/>
  <c r="C323" i="21"/>
  <c r="S323" i="21"/>
  <c r="L323" i="21"/>
  <c r="E323" i="21"/>
  <c r="A324" i="21"/>
  <c r="V323" i="21"/>
  <c r="O323" i="21"/>
  <c r="A357" i="21"/>
  <c r="F323" i="21"/>
  <c r="G323" i="21"/>
  <c r="H323" i="21"/>
  <c r="M323" i="21"/>
  <c r="J323" i="21"/>
  <c r="K323" i="21"/>
  <c r="P323" i="21"/>
  <c r="Q323" i="21"/>
  <c r="R323" i="21"/>
  <c r="W323" i="21"/>
  <c r="X323" i="21"/>
  <c r="U323" i="21"/>
  <c r="B323" i="21"/>
  <c r="G290" i="21"/>
  <c r="W290" i="21"/>
  <c r="P290" i="21"/>
  <c r="I290" i="21"/>
  <c r="Y290" i="21"/>
  <c r="N290" i="21"/>
  <c r="C290" i="21"/>
  <c r="D290" i="21"/>
  <c r="X290" i="21"/>
  <c r="U290" i="21"/>
  <c r="R290" i="21"/>
  <c r="H290" i="21"/>
  <c r="M290" i="21"/>
  <c r="J290" i="21"/>
  <c r="K290" i="21"/>
  <c r="L290" i="21"/>
  <c r="Q290" i="21"/>
  <c r="V290" i="21"/>
  <c r="O290" i="21"/>
  <c r="T290" i="21"/>
  <c r="B290" i="21"/>
  <c r="A291" i="21"/>
  <c r="S290" i="21"/>
  <c r="E290" i="21"/>
  <c r="F290" i="21"/>
  <c r="I20" i="24"/>
  <c r="M20" i="24"/>
  <c r="Q20" i="24"/>
  <c r="A54" i="24"/>
  <c r="J20" i="24"/>
  <c r="N20" i="24"/>
  <c r="R20" i="24"/>
  <c r="A21" i="24"/>
  <c r="K20" i="24"/>
  <c r="S20" i="24"/>
  <c r="L20" i="24"/>
  <c r="T20" i="24"/>
  <c r="H20" i="24"/>
  <c r="O20" i="24"/>
  <c r="P20" i="24"/>
  <c r="E222" i="23"/>
  <c r="C222" i="23"/>
  <c r="N222" i="23"/>
  <c r="X222" i="23"/>
  <c r="D222" i="23"/>
  <c r="O222" i="23"/>
  <c r="H222" i="23"/>
  <c r="J222" i="23"/>
  <c r="A256" i="23"/>
  <c r="S222" i="23"/>
  <c r="T222" i="23"/>
  <c r="Y222" i="23"/>
  <c r="I222" i="23"/>
  <c r="U222" i="23"/>
  <c r="Q222" i="23"/>
  <c r="M222" i="23"/>
  <c r="L222" i="23"/>
  <c r="V222" i="23"/>
  <c r="G222" i="23"/>
  <c r="P222" i="23"/>
  <c r="W222" i="23"/>
  <c r="B222" i="23"/>
  <c r="K222" i="23"/>
  <c r="R222" i="23"/>
  <c r="F222" i="23"/>
  <c r="E86" i="24"/>
  <c r="I86" i="24"/>
  <c r="M86" i="24"/>
  <c r="Q86" i="24"/>
  <c r="U86" i="24"/>
  <c r="B86" i="24"/>
  <c r="F86" i="24"/>
  <c r="J86" i="24"/>
  <c r="N86" i="24"/>
  <c r="R86" i="24"/>
  <c r="V86" i="24"/>
  <c r="C86" i="24"/>
  <c r="K86" i="24"/>
  <c r="S86" i="24"/>
  <c r="D86" i="24"/>
  <c r="L86" i="24"/>
  <c r="T86" i="24"/>
  <c r="A120" i="24"/>
  <c r="O86" i="24"/>
  <c r="P86" i="24"/>
  <c r="G86" i="24"/>
  <c r="W86" i="24"/>
  <c r="H86" i="24"/>
  <c r="X86" i="24"/>
  <c r="C119" i="24"/>
  <c r="G119" i="24"/>
  <c r="K119" i="24"/>
  <c r="O119" i="24"/>
  <c r="S119" i="24"/>
  <c r="W119" i="24"/>
  <c r="D119" i="24"/>
  <c r="H119" i="24"/>
  <c r="L119" i="24"/>
  <c r="P119" i="24"/>
  <c r="T119" i="24"/>
  <c r="X119" i="24"/>
  <c r="I119" i="24"/>
  <c r="Q119" i="24"/>
  <c r="Y119" i="24"/>
  <c r="B119" i="24"/>
  <c r="J119" i="24"/>
  <c r="R119" i="24"/>
  <c r="M119" i="24"/>
  <c r="N119" i="24"/>
  <c r="E119" i="24"/>
  <c r="U119" i="24"/>
  <c r="F119" i="24"/>
  <c r="V119" i="24"/>
  <c r="Q156" i="23"/>
  <c r="G156" i="23"/>
  <c r="X156" i="23"/>
  <c r="M156" i="23"/>
  <c r="C156" i="23"/>
  <c r="W156" i="23"/>
  <c r="S156" i="23"/>
  <c r="A157" i="23"/>
  <c r="L156" i="23"/>
  <c r="H156" i="23"/>
  <c r="A190" i="23"/>
  <c r="N156" i="23"/>
  <c r="B156" i="23"/>
  <c r="R156" i="23"/>
  <c r="F156" i="23"/>
  <c r="J156" i="23"/>
  <c r="T156" i="23"/>
  <c r="D156" i="23"/>
  <c r="Y156" i="23"/>
  <c r="E156" i="23"/>
  <c r="I156" i="23"/>
  <c r="K156" i="23"/>
  <c r="O156" i="23"/>
  <c r="P156" i="23"/>
  <c r="V156" i="23"/>
  <c r="U156" i="23"/>
  <c r="U21" i="24"/>
  <c r="T21" i="24"/>
  <c r="V21" i="24"/>
  <c r="D54" i="19"/>
  <c r="T54" i="19"/>
  <c r="M54" i="19"/>
  <c r="B54" i="19"/>
  <c r="R54" i="19"/>
  <c r="K54" i="19"/>
  <c r="H54" i="19"/>
  <c r="X54" i="19"/>
  <c r="Q54" i="19"/>
  <c r="F54" i="19"/>
  <c r="V54" i="19"/>
  <c r="O54" i="19"/>
  <c r="L54" i="19"/>
  <c r="E54" i="19"/>
  <c r="U54" i="19"/>
  <c r="J54" i="19"/>
  <c r="C54" i="19"/>
  <c r="S54" i="19"/>
  <c r="A88" i="19"/>
  <c r="P54" i="19"/>
  <c r="I54" i="19"/>
  <c r="Y54" i="19"/>
  <c r="N54" i="19"/>
  <c r="G54" i="19"/>
  <c r="W54" i="19"/>
  <c r="J87" i="21"/>
  <c r="C87" i="21"/>
  <c r="S87" i="21"/>
  <c r="L87" i="21"/>
  <c r="E87" i="21"/>
  <c r="U87" i="21"/>
  <c r="A121" i="21"/>
  <c r="N87" i="21"/>
  <c r="G87" i="21"/>
  <c r="P87" i="21"/>
  <c r="I87" i="21"/>
  <c r="R87" i="21"/>
  <c r="K87" i="21"/>
  <c r="D87" i="21"/>
  <c r="T87" i="21"/>
  <c r="M87" i="21"/>
  <c r="F87" i="21"/>
  <c r="O87" i="21"/>
  <c r="H87" i="21"/>
  <c r="Q87" i="21"/>
  <c r="W53" i="23"/>
  <c r="V53" i="23"/>
  <c r="Q53" i="23"/>
  <c r="M53" i="23"/>
  <c r="I53" i="23"/>
  <c r="E53" i="23"/>
  <c r="U53" i="23"/>
  <c r="P53" i="23"/>
  <c r="L53" i="23"/>
  <c r="H53" i="23"/>
  <c r="D53" i="23"/>
  <c r="A87" i="23"/>
  <c r="Y53" i="23"/>
  <c r="T53" i="23"/>
  <c r="O53" i="23"/>
  <c r="K53" i="23"/>
  <c r="G53" i="23"/>
  <c r="C53" i="23"/>
  <c r="X53" i="23"/>
  <c r="R53" i="23"/>
  <c r="N53" i="23"/>
  <c r="J53" i="23"/>
  <c r="F53" i="23"/>
  <c r="B53" i="23"/>
  <c r="S53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5" i="19"/>
  <c r="L21" i="19"/>
  <c r="S21" i="19"/>
  <c r="C21" i="19"/>
  <c r="J21" i="19"/>
  <c r="Q21" i="19"/>
  <c r="W86" i="23"/>
  <c r="M86" i="23"/>
  <c r="E86" i="23"/>
  <c r="A120" i="23"/>
  <c r="U86" i="23"/>
  <c r="L86" i="23"/>
  <c r="C86" i="23"/>
  <c r="S86" i="23"/>
  <c r="D86" i="23"/>
  <c r="T86" i="23"/>
  <c r="H86" i="23"/>
  <c r="X86" i="23"/>
  <c r="O86" i="23"/>
  <c r="G86" i="23"/>
  <c r="K86" i="23"/>
  <c r="P86" i="23"/>
  <c r="R86" i="23"/>
  <c r="F86" i="23"/>
  <c r="I86" i="23"/>
  <c r="N86" i="23"/>
  <c r="Q86" i="23"/>
  <c r="B86" i="23"/>
  <c r="V86" i="23"/>
  <c r="Y86" i="23"/>
  <c r="J86" i="23"/>
  <c r="E155" i="19"/>
  <c r="F155" i="19"/>
  <c r="V155" i="19"/>
  <c r="A156" i="19"/>
  <c r="J155" i="19"/>
  <c r="A189" i="19"/>
  <c r="N155" i="19"/>
  <c r="R155" i="19"/>
  <c r="B155" i="19"/>
  <c r="L155" i="19"/>
  <c r="W155" i="19"/>
  <c r="G155" i="19"/>
  <c r="Q155" i="19"/>
  <c r="X155" i="19"/>
  <c r="H155" i="19"/>
  <c r="S155" i="19"/>
  <c r="C155" i="19"/>
  <c r="M155" i="19"/>
  <c r="T155" i="19"/>
  <c r="D155" i="19"/>
  <c r="O155" i="19"/>
  <c r="Y155" i="19"/>
  <c r="I155" i="19"/>
  <c r="P155" i="19"/>
  <c r="K155" i="19"/>
  <c r="U155" i="19"/>
  <c r="C188" i="19"/>
  <c r="I188" i="19"/>
  <c r="Q188" i="19"/>
  <c r="Y188" i="19"/>
  <c r="E188" i="19"/>
  <c r="N188" i="19"/>
  <c r="F188" i="19"/>
  <c r="R188" i="19"/>
  <c r="A222" i="19"/>
  <c r="J188" i="19"/>
  <c r="U188" i="19"/>
  <c r="B188" i="19"/>
  <c r="M188" i="19"/>
  <c r="V188" i="19"/>
  <c r="T188" i="19"/>
  <c r="D188" i="19"/>
  <c r="S188" i="19"/>
  <c r="P188" i="19"/>
  <c r="O188" i="19"/>
  <c r="L188" i="19"/>
  <c r="K188" i="19"/>
  <c r="X188" i="19"/>
  <c r="H188" i="19"/>
  <c r="W188" i="19"/>
  <c r="G188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4" i="23"/>
  <c r="I20" i="23"/>
  <c r="Y20" i="23"/>
  <c r="N20" i="23"/>
  <c r="M20" i="23"/>
  <c r="B20" i="23"/>
  <c r="R20" i="23"/>
  <c r="Q20" i="23"/>
  <c r="F20" i="23"/>
  <c r="E20" i="23"/>
  <c r="U20" i="23"/>
  <c r="J20" i="23"/>
  <c r="B221" i="19"/>
  <c r="F221" i="19"/>
  <c r="J221" i="19"/>
  <c r="N221" i="19"/>
  <c r="R221" i="19"/>
  <c r="V221" i="19"/>
  <c r="E221" i="19"/>
  <c r="K221" i="19"/>
  <c r="P221" i="19"/>
  <c r="U221" i="19"/>
  <c r="Y221" i="19"/>
  <c r="G221" i="19"/>
  <c r="L221" i="19"/>
  <c r="Q221" i="19"/>
  <c r="W221" i="19"/>
  <c r="C221" i="19"/>
  <c r="H221" i="19"/>
  <c r="M221" i="19"/>
  <c r="S221" i="19"/>
  <c r="X221" i="19"/>
  <c r="D221" i="19"/>
  <c r="I221" i="19"/>
  <c r="O221" i="19"/>
  <c r="T221" i="19"/>
  <c r="A255" i="19"/>
  <c r="A121" i="19"/>
  <c r="Q87" i="19"/>
  <c r="F87" i="19"/>
  <c r="V87" i="19"/>
  <c r="O87" i="19"/>
  <c r="H87" i="19"/>
  <c r="X87" i="19"/>
  <c r="E87" i="19"/>
  <c r="U87" i="19"/>
  <c r="J87" i="19"/>
  <c r="C87" i="19"/>
  <c r="S87" i="19"/>
  <c r="L87" i="19"/>
  <c r="I87" i="19"/>
  <c r="Y87" i="19"/>
  <c r="N87" i="19"/>
  <c r="G87" i="19"/>
  <c r="W87" i="19"/>
  <c r="P87" i="19"/>
  <c r="M87" i="19"/>
  <c r="B87" i="19"/>
  <c r="R87" i="19"/>
  <c r="K87" i="19"/>
  <c r="D87" i="19"/>
  <c r="T87" i="19"/>
  <c r="A22" i="21"/>
  <c r="K21" i="21"/>
  <c r="P21" i="21"/>
  <c r="A55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4" i="21"/>
  <c r="T54" i="21"/>
  <c r="J54" i="21"/>
  <c r="O54" i="21"/>
  <c r="I54" i="21"/>
  <c r="P54" i="21"/>
  <c r="V54" i="21"/>
  <c r="K54" i="21"/>
  <c r="U54" i="21"/>
  <c r="L54" i="21"/>
  <c r="R54" i="21"/>
  <c r="S54" i="21"/>
  <c r="W54" i="21"/>
  <c r="A88" i="21"/>
  <c r="Q54" i="21"/>
  <c r="X54" i="21"/>
  <c r="H54" i="21"/>
  <c r="N54" i="21"/>
  <c r="E11" i="1"/>
  <c r="D11" i="1"/>
  <c r="C11" i="1"/>
  <c r="F11" i="1"/>
  <c r="C10" i="1"/>
  <c r="E10" i="1"/>
  <c r="D10" i="1"/>
  <c r="F10" i="1"/>
  <c r="T559" i="23"/>
  <c r="R837" i="21"/>
  <c r="R837" i="24"/>
  <c r="T559" i="19"/>
  <c r="R559" i="19"/>
  <c r="P837" i="24"/>
  <c r="R559" i="23"/>
  <c r="P837" i="21"/>
  <c r="C119" i="19"/>
  <c r="G119" i="19"/>
  <c r="K119" i="19"/>
  <c r="O119" i="19"/>
  <c r="S119" i="19"/>
  <c r="W119" i="19"/>
  <c r="D119" i="19"/>
  <c r="H119" i="19"/>
  <c r="L119" i="19"/>
  <c r="P119" i="19"/>
  <c r="T119" i="19"/>
  <c r="X119" i="19"/>
  <c r="E119" i="19"/>
  <c r="I119" i="19"/>
  <c r="M119" i="19"/>
  <c r="Q119" i="19"/>
  <c r="U119" i="19"/>
  <c r="Y119" i="19"/>
  <c r="B119" i="19"/>
  <c r="F119" i="19"/>
  <c r="J119" i="19"/>
  <c r="N119" i="19"/>
  <c r="R119" i="19"/>
  <c r="V119" i="19"/>
  <c r="E292" i="19"/>
  <c r="I292" i="19"/>
  <c r="M292" i="19"/>
  <c r="Q292" i="19"/>
  <c r="U292" i="19"/>
  <c r="Y292" i="19"/>
  <c r="B292" i="19"/>
  <c r="F292" i="19"/>
  <c r="J292" i="19"/>
  <c r="N292" i="19"/>
  <c r="R292" i="19"/>
  <c r="V292" i="19"/>
  <c r="D292" i="19"/>
  <c r="L292" i="19"/>
  <c r="T292" i="19"/>
  <c r="A293" i="19"/>
  <c r="C292" i="19"/>
  <c r="K292" i="19"/>
  <c r="S292" i="19"/>
  <c r="A326" i="19"/>
  <c r="O292" i="19"/>
  <c r="P292" i="19"/>
  <c r="G292" i="19"/>
  <c r="W292" i="19"/>
  <c r="H292" i="19"/>
  <c r="X292" i="19"/>
  <c r="B510" i="2"/>
  <c r="C120" i="19"/>
  <c r="S120" i="19"/>
  <c r="L120" i="19"/>
  <c r="E120" i="19"/>
  <c r="U120" i="19"/>
  <c r="J120" i="19"/>
  <c r="G120" i="19"/>
  <c r="W120" i="19"/>
  <c r="P120" i="19"/>
  <c r="I120" i="19"/>
  <c r="Y120" i="19"/>
  <c r="N120" i="19"/>
  <c r="K120" i="19"/>
  <c r="D120" i="19"/>
  <c r="T120" i="19"/>
  <c r="M120" i="19"/>
  <c r="B120" i="19"/>
  <c r="R120" i="19"/>
  <c r="O120" i="19"/>
  <c r="H120" i="19"/>
  <c r="X120" i="19"/>
  <c r="Q120" i="19"/>
  <c r="F120" i="19"/>
  <c r="V120" i="19"/>
  <c r="F156" i="21"/>
  <c r="O156" i="21"/>
  <c r="H156" i="21"/>
  <c r="Q156" i="21"/>
  <c r="J156" i="21"/>
  <c r="C156" i="21"/>
  <c r="S156" i="21"/>
  <c r="L156" i="21"/>
  <c r="E156" i="21"/>
  <c r="U156" i="21"/>
  <c r="A157" i="21"/>
  <c r="N156" i="21"/>
  <c r="G156" i="21"/>
  <c r="P156" i="21"/>
  <c r="I156" i="21"/>
  <c r="R156" i="21"/>
  <c r="K156" i="21"/>
  <c r="D156" i="21"/>
  <c r="T156" i="21"/>
  <c r="M156" i="21"/>
  <c r="E325" i="19"/>
  <c r="I325" i="19"/>
  <c r="M325" i="19"/>
  <c r="Q325" i="19"/>
  <c r="U325" i="19"/>
  <c r="Y325" i="19"/>
  <c r="A359" i="19"/>
  <c r="B325" i="19"/>
  <c r="F325" i="19"/>
  <c r="J325" i="19"/>
  <c r="N325" i="19"/>
  <c r="R325" i="19"/>
  <c r="V325" i="19"/>
  <c r="D325" i="19"/>
  <c r="L325" i="19"/>
  <c r="T325" i="19"/>
  <c r="C325" i="19"/>
  <c r="K325" i="19"/>
  <c r="S325" i="19"/>
  <c r="G325" i="19"/>
  <c r="W325" i="19"/>
  <c r="H325" i="19"/>
  <c r="X325" i="19"/>
  <c r="O325" i="19"/>
  <c r="P325" i="19"/>
  <c r="F391" i="19"/>
  <c r="J391" i="19"/>
  <c r="N391" i="19"/>
  <c r="R391" i="19"/>
  <c r="V391" i="19"/>
  <c r="B391" i="19"/>
  <c r="A426" i="19"/>
  <c r="C391" i="19"/>
  <c r="G391" i="19"/>
  <c r="K391" i="19"/>
  <c r="O391" i="19"/>
  <c r="S391" i="19"/>
  <c r="W391" i="19"/>
  <c r="E391" i="19"/>
  <c r="M391" i="19"/>
  <c r="U391" i="19"/>
  <c r="D391" i="19"/>
  <c r="L391" i="19"/>
  <c r="T391" i="19"/>
  <c r="P391" i="19"/>
  <c r="Q391" i="19"/>
  <c r="H391" i="19"/>
  <c r="X391" i="19"/>
  <c r="I391" i="19"/>
  <c r="Y391" i="19"/>
  <c r="E358" i="19"/>
  <c r="I358" i="19"/>
  <c r="M358" i="19"/>
  <c r="Q358" i="19"/>
  <c r="U358" i="19"/>
  <c r="Y358" i="19"/>
  <c r="B358" i="19"/>
  <c r="F358" i="19"/>
  <c r="J358" i="19"/>
  <c r="N358" i="19"/>
  <c r="R358" i="19"/>
  <c r="V358" i="19"/>
  <c r="A392" i="19"/>
  <c r="D358" i="19"/>
  <c r="L358" i="19"/>
  <c r="T358" i="19"/>
  <c r="C358" i="19"/>
  <c r="K358" i="19"/>
  <c r="S358" i="19"/>
  <c r="G358" i="19"/>
  <c r="W358" i="19"/>
  <c r="H358" i="19"/>
  <c r="X358" i="19"/>
  <c r="O358" i="19"/>
  <c r="P358" i="19"/>
  <c r="B889" i="2" l="1"/>
  <c r="C18" i="21"/>
  <c r="Y51" i="21"/>
  <c r="Y17" i="21"/>
  <c r="Y17" i="24"/>
  <c r="Y85" i="21"/>
  <c r="Y154" i="21"/>
  <c r="B18" i="21"/>
  <c r="B18" i="24"/>
  <c r="C18" i="24"/>
  <c r="C52" i="21"/>
  <c r="B52" i="21"/>
  <c r="Y51" i="24"/>
  <c r="Y188" i="21"/>
  <c r="Y85" i="24"/>
  <c r="B155" i="21"/>
  <c r="Y119" i="21"/>
  <c r="B52" i="24"/>
  <c r="C155" i="21"/>
  <c r="B86" i="21"/>
  <c r="C86" i="21"/>
  <c r="C52" i="24"/>
  <c r="P255" i="23"/>
  <c r="W255" i="23"/>
  <c r="G255" i="23"/>
  <c r="L255" i="23"/>
  <c r="S255" i="23"/>
  <c r="X255" i="23"/>
  <c r="H255" i="23"/>
  <c r="O255" i="23"/>
  <c r="T255" i="23"/>
  <c r="D255" i="23"/>
  <c r="K255" i="23"/>
  <c r="M255" i="23"/>
  <c r="Y255" i="23"/>
  <c r="J255" i="23"/>
  <c r="U255" i="23"/>
  <c r="F255" i="23"/>
  <c r="R255" i="23"/>
  <c r="C255" i="23"/>
  <c r="B255" i="23"/>
  <c r="Q255" i="23"/>
  <c r="V255" i="23"/>
  <c r="E255" i="23"/>
  <c r="N255" i="23"/>
  <c r="I255" i="23"/>
  <c r="K223" i="21"/>
  <c r="B223" i="21"/>
  <c r="I223" i="21"/>
  <c r="A224" i="21"/>
  <c r="G223" i="21"/>
  <c r="E223" i="21"/>
  <c r="N223" i="21"/>
  <c r="D223" i="21"/>
  <c r="R223" i="21"/>
  <c r="F223" i="21"/>
  <c r="P223" i="21"/>
  <c r="X223" i="21"/>
  <c r="J223" i="21"/>
  <c r="T223" i="21"/>
  <c r="O223" i="21"/>
  <c r="C223" i="21"/>
  <c r="U223" i="21"/>
  <c r="Y223" i="21"/>
  <c r="H223" i="21"/>
  <c r="M223" i="21"/>
  <c r="L223" i="21"/>
  <c r="W223" i="21"/>
  <c r="V223" i="21"/>
  <c r="S223" i="21"/>
  <c r="Q223" i="21"/>
  <c r="W20" i="19"/>
  <c r="X20" i="24"/>
  <c r="X20" i="21"/>
  <c r="X20" i="19"/>
  <c r="W20" i="21"/>
  <c r="W20" i="24"/>
  <c r="U190" i="21"/>
  <c r="S190" i="21"/>
  <c r="J190" i="21"/>
  <c r="B190" i="21"/>
  <c r="M190" i="21"/>
  <c r="Q190" i="21"/>
  <c r="L190" i="21"/>
  <c r="K190" i="21"/>
  <c r="O190" i="21"/>
  <c r="A191" i="21"/>
  <c r="F190" i="21"/>
  <c r="E190" i="21"/>
  <c r="H190" i="21"/>
  <c r="T190" i="21"/>
  <c r="R190" i="21"/>
  <c r="G190" i="21"/>
  <c r="C190" i="21"/>
  <c r="I190" i="21"/>
  <c r="N190" i="21"/>
  <c r="D190" i="21"/>
  <c r="P190" i="21"/>
  <c r="B940" i="2"/>
  <c r="D190" i="23"/>
  <c r="F190" i="23"/>
  <c r="K190" i="23"/>
  <c r="Q190" i="23"/>
  <c r="Y190" i="23"/>
  <c r="B190" i="23"/>
  <c r="G190" i="23"/>
  <c r="M190" i="23"/>
  <c r="R190" i="23"/>
  <c r="I190" i="23"/>
  <c r="S190" i="23"/>
  <c r="J190" i="23"/>
  <c r="W190" i="23"/>
  <c r="C190" i="23"/>
  <c r="N190" i="23"/>
  <c r="E190" i="23"/>
  <c r="O190" i="23"/>
  <c r="A224" i="23"/>
  <c r="P190" i="23"/>
  <c r="L190" i="23"/>
  <c r="X190" i="23"/>
  <c r="H190" i="23"/>
  <c r="T190" i="23"/>
  <c r="V190" i="23"/>
  <c r="U190" i="23"/>
  <c r="D256" i="23"/>
  <c r="Q256" i="23"/>
  <c r="F256" i="23"/>
  <c r="V256" i="23"/>
  <c r="Y256" i="23"/>
  <c r="I256" i="23"/>
  <c r="N256" i="23"/>
  <c r="O256" i="23"/>
  <c r="L256" i="23"/>
  <c r="K256" i="23"/>
  <c r="X256" i="23"/>
  <c r="H256" i="23"/>
  <c r="W256" i="23"/>
  <c r="G256" i="23"/>
  <c r="T256" i="23"/>
  <c r="S256" i="23"/>
  <c r="C256" i="23"/>
  <c r="P256" i="23"/>
  <c r="M256" i="23"/>
  <c r="J256" i="23"/>
  <c r="E256" i="23"/>
  <c r="B256" i="23"/>
  <c r="U256" i="23"/>
  <c r="R256" i="23"/>
  <c r="H324" i="21"/>
  <c r="X324" i="21"/>
  <c r="Q324" i="21"/>
  <c r="F324" i="21"/>
  <c r="V324" i="21"/>
  <c r="O324" i="21"/>
  <c r="L324" i="21"/>
  <c r="E324" i="21"/>
  <c r="U324" i="21"/>
  <c r="J324" i="21"/>
  <c r="C324" i="21"/>
  <c r="S324" i="21"/>
  <c r="P324" i="21"/>
  <c r="I324" i="21"/>
  <c r="Y324" i="21"/>
  <c r="N324" i="21"/>
  <c r="G324" i="21"/>
  <c r="W324" i="21"/>
  <c r="D324" i="21"/>
  <c r="T324" i="21"/>
  <c r="M324" i="21"/>
  <c r="B324" i="21"/>
  <c r="R324" i="21"/>
  <c r="K324" i="21"/>
  <c r="A325" i="21"/>
  <c r="D87" i="24"/>
  <c r="H87" i="24"/>
  <c r="L87" i="24"/>
  <c r="P87" i="24"/>
  <c r="T87" i="24"/>
  <c r="A121" i="24"/>
  <c r="E87" i="24"/>
  <c r="I87" i="24"/>
  <c r="M87" i="24"/>
  <c r="Q87" i="24"/>
  <c r="B87" i="24"/>
  <c r="J87" i="24"/>
  <c r="R87" i="24"/>
  <c r="C87" i="24"/>
  <c r="K87" i="24"/>
  <c r="S87" i="24"/>
  <c r="F87" i="24"/>
  <c r="G87" i="24"/>
  <c r="N87" i="24"/>
  <c r="O87" i="24"/>
  <c r="U87" i="24"/>
  <c r="C187" i="24"/>
  <c r="G187" i="24"/>
  <c r="K187" i="24"/>
  <c r="O187" i="24"/>
  <c r="S187" i="24"/>
  <c r="W187" i="24"/>
  <c r="D187" i="24"/>
  <c r="H187" i="24"/>
  <c r="L187" i="24"/>
  <c r="P187" i="24"/>
  <c r="T187" i="24"/>
  <c r="X187" i="24"/>
  <c r="I187" i="24"/>
  <c r="Q187" i="24"/>
  <c r="Y187" i="24"/>
  <c r="B187" i="24"/>
  <c r="J187" i="24"/>
  <c r="R187" i="24"/>
  <c r="E187" i="24"/>
  <c r="U187" i="24"/>
  <c r="F187" i="24"/>
  <c r="V187" i="24"/>
  <c r="M187" i="24"/>
  <c r="N187" i="24"/>
  <c r="A188" i="24"/>
  <c r="C120" i="24"/>
  <c r="G120" i="24"/>
  <c r="K120" i="24"/>
  <c r="O120" i="24"/>
  <c r="S120" i="24"/>
  <c r="W120" i="24"/>
  <c r="D120" i="24"/>
  <c r="H120" i="24"/>
  <c r="L120" i="24"/>
  <c r="P120" i="24"/>
  <c r="T120" i="24"/>
  <c r="X120" i="24"/>
  <c r="E120" i="24"/>
  <c r="M120" i="24"/>
  <c r="U120" i="24"/>
  <c r="F120" i="24"/>
  <c r="N120" i="24"/>
  <c r="V120" i="24"/>
  <c r="I120" i="24"/>
  <c r="Y120" i="24"/>
  <c r="J120" i="24"/>
  <c r="Q120" i="24"/>
  <c r="B120" i="24"/>
  <c r="R120" i="24"/>
  <c r="K54" i="24"/>
  <c r="O54" i="24"/>
  <c r="S54" i="24"/>
  <c r="A88" i="24"/>
  <c r="H54" i="24"/>
  <c r="L54" i="24"/>
  <c r="P54" i="24"/>
  <c r="T54" i="24"/>
  <c r="I54" i="24"/>
  <c r="Q54" i="24"/>
  <c r="J54" i="24"/>
  <c r="R54" i="24"/>
  <c r="M54" i="24"/>
  <c r="N54" i="24"/>
  <c r="U54" i="24"/>
  <c r="X54" i="24"/>
  <c r="W54" i="24"/>
  <c r="V54" i="24"/>
  <c r="I357" i="21"/>
  <c r="Y357" i="21"/>
  <c r="N357" i="21"/>
  <c r="C357" i="21"/>
  <c r="S357" i="21"/>
  <c r="H357" i="21"/>
  <c r="X357" i="21"/>
  <c r="M357" i="21"/>
  <c r="A391" i="21"/>
  <c r="R357" i="21"/>
  <c r="G357" i="21"/>
  <c r="W357" i="21"/>
  <c r="L357" i="21"/>
  <c r="Q357" i="21"/>
  <c r="F357" i="21"/>
  <c r="V357" i="21"/>
  <c r="K357" i="21"/>
  <c r="A358" i="21"/>
  <c r="P357" i="21"/>
  <c r="E357" i="21"/>
  <c r="U357" i="21"/>
  <c r="J357" i="21"/>
  <c r="B357" i="21"/>
  <c r="O357" i="21"/>
  <c r="D357" i="21"/>
  <c r="T357" i="21"/>
  <c r="F323" i="23"/>
  <c r="J323" i="23"/>
  <c r="N323" i="23"/>
  <c r="R323" i="23"/>
  <c r="V323" i="23"/>
  <c r="B323" i="23"/>
  <c r="C323" i="23"/>
  <c r="G323" i="23"/>
  <c r="K323" i="23"/>
  <c r="O323" i="23"/>
  <c r="S323" i="23"/>
  <c r="W323" i="23"/>
  <c r="H323" i="23"/>
  <c r="P323" i="23"/>
  <c r="X323" i="23"/>
  <c r="I323" i="23"/>
  <c r="Q323" i="23"/>
  <c r="Y323" i="23"/>
  <c r="D323" i="23"/>
  <c r="L323" i="23"/>
  <c r="T323" i="23"/>
  <c r="E323" i="23"/>
  <c r="M323" i="23"/>
  <c r="U323" i="23"/>
  <c r="A357" i="23"/>
  <c r="C154" i="24"/>
  <c r="G154" i="24"/>
  <c r="K154" i="24"/>
  <c r="O154" i="24"/>
  <c r="S154" i="24"/>
  <c r="W154" i="24"/>
  <c r="D154" i="24"/>
  <c r="H154" i="24"/>
  <c r="L154" i="24"/>
  <c r="P154" i="24"/>
  <c r="T154" i="24"/>
  <c r="X154" i="24"/>
  <c r="I154" i="24"/>
  <c r="Q154" i="24"/>
  <c r="Y154" i="24"/>
  <c r="A155" i="24"/>
  <c r="B154" i="24"/>
  <c r="J154" i="24"/>
  <c r="R154" i="24"/>
  <c r="E154" i="24"/>
  <c r="U154" i="24"/>
  <c r="F154" i="24"/>
  <c r="V154" i="24"/>
  <c r="M154" i="24"/>
  <c r="N154" i="24"/>
  <c r="D220" i="24"/>
  <c r="H220" i="24"/>
  <c r="L220" i="24"/>
  <c r="P220" i="24"/>
  <c r="T220" i="24"/>
  <c r="X220" i="24"/>
  <c r="A254" i="24"/>
  <c r="E220" i="24"/>
  <c r="I220" i="24"/>
  <c r="M220" i="24"/>
  <c r="Q220" i="24"/>
  <c r="U220" i="24"/>
  <c r="Y220" i="24"/>
  <c r="A221" i="24"/>
  <c r="J220" i="24"/>
  <c r="R220" i="24"/>
  <c r="B220" i="24"/>
  <c r="C220" i="24"/>
  <c r="K220" i="24"/>
  <c r="S220" i="24"/>
  <c r="N220" i="24"/>
  <c r="O220" i="24"/>
  <c r="F220" i="24"/>
  <c r="V220" i="24"/>
  <c r="G220" i="24"/>
  <c r="W220" i="24"/>
  <c r="D223" i="23"/>
  <c r="E223" i="23"/>
  <c r="N223" i="23"/>
  <c r="F223" i="23"/>
  <c r="R223" i="23"/>
  <c r="J223" i="23"/>
  <c r="M223" i="23"/>
  <c r="U223" i="23"/>
  <c r="A257" i="23"/>
  <c r="B223" i="23"/>
  <c r="V223" i="23"/>
  <c r="W223" i="23"/>
  <c r="G223" i="23"/>
  <c r="T223" i="23"/>
  <c r="S223" i="23"/>
  <c r="C223" i="23"/>
  <c r="P223" i="23"/>
  <c r="O223" i="23"/>
  <c r="L223" i="23"/>
  <c r="K223" i="23"/>
  <c r="X223" i="23"/>
  <c r="H223" i="23"/>
  <c r="Y223" i="23"/>
  <c r="Q223" i="23"/>
  <c r="I223" i="23"/>
  <c r="D291" i="21"/>
  <c r="T291" i="21"/>
  <c r="M291" i="21"/>
  <c r="B291" i="21"/>
  <c r="R291" i="21"/>
  <c r="K291" i="21"/>
  <c r="A292" i="21"/>
  <c r="L291" i="21"/>
  <c r="E291" i="21"/>
  <c r="U291" i="21"/>
  <c r="J291" i="21"/>
  <c r="C291" i="21"/>
  <c r="S291" i="21"/>
  <c r="I291" i="21"/>
  <c r="N291" i="21"/>
  <c r="W291" i="21"/>
  <c r="H291" i="21"/>
  <c r="Q291" i="21"/>
  <c r="V291" i="21"/>
  <c r="P291" i="21"/>
  <c r="Y291" i="21"/>
  <c r="G291" i="21"/>
  <c r="X291" i="21"/>
  <c r="F291" i="21"/>
  <c r="O291" i="21"/>
  <c r="D290" i="23"/>
  <c r="C290" i="23"/>
  <c r="N290" i="23"/>
  <c r="Y290" i="23"/>
  <c r="G290" i="23"/>
  <c r="R290" i="23"/>
  <c r="S290" i="23"/>
  <c r="B290" i="23"/>
  <c r="W290" i="23"/>
  <c r="I290" i="23"/>
  <c r="A324" i="23"/>
  <c r="M290" i="23"/>
  <c r="A291" i="23"/>
  <c r="X290" i="23"/>
  <c r="H290" i="23"/>
  <c r="T290" i="23"/>
  <c r="P290" i="23"/>
  <c r="L290" i="23"/>
  <c r="F290" i="23"/>
  <c r="E290" i="23"/>
  <c r="V290" i="23"/>
  <c r="U290" i="23"/>
  <c r="Q290" i="23"/>
  <c r="O290" i="23"/>
  <c r="K290" i="23"/>
  <c r="J290" i="23"/>
  <c r="Y157" i="23"/>
  <c r="H157" i="23"/>
  <c r="Q157" i="23"/>
  <c r="P157" i="23"/>
  <c r="I157" i="23"/>
  <c r="A191" i="23"/>
  <c r="A158" i="23"/>
  <c r="J157" i="23"/>
  <c r="K157" i="23"/>
  <c r="D157" i="23"/>
  <c r="E157" i="23"/>
  <c r="N157" i="23"/>
  <c r="O157" i="23"/>
  <c r="L157" i="23"/>
  <c r="M157" i="23"/>
  <c r="B157" i="23"/>
  <c r="R157" i="23"/>
  <c r="C157" i="23"/>
  <c r="S157" i="23"/>
  <c r="T157" i="23"/>
  <c r="F157" i="23"/>
  <c r="G157" i="23"/>
  <c r="X157" i="23"/>
  <c r="W157" i="23"/>
  <c r="V157" i="23"/>
  <c r="U157" i="23"/>
  <c r="F21" i="24"/>
  <c r="J21" i="24"/>
  <c r="N21" i="24"/>
  <c r="R21" i="24"/>
  <c r="G21" i="24"/>
  <c r="K21" i="24"/>
  <c r="O21" i="24"/>
  <c r="S21" i="24"/>
  <c r="A55" i="24"/>
  <c r="D21" i="24"/>
  <c r="L21" i="24"/>
  <c r="E21" i="24"/>
  <c r="M21" i="24"/>
  <c r="P21" i="24"/>
  <c r="Q21" i="24"/>
  <c r="H21" i="24"/>
  <c r="A22" i="24"/>
  <c r="I21" i="24"/>
  <c r="A258" i="21"/>
  <c r="P257" i="21"/>
  <c r="I257" i="21"/>
  <c r="Y257" i="21"/>
  <c r="N257" i="21"/>
  <c r="G257" i="21"/>
  <c r="W257" i="21"/>
  <c r="D257" i="21"/>
  <c r="T257" i="21"/>
  <c r="M257" i="21"/>
  <c r="B257" i="21"/>
  <c r="R257" i="21"/>
  <c r="K257" i="21"/>
  <c r="H257" i="21"/>
  <c r="X257" i="21"/>
  <c r="Q257" i="21"/>
  <c r="F257" i="21"/>
  <c r="V257" i="21"/>
  <c r="O257" i="21"/>
  <c r="L257" i="21"/>
  <c r="E257" i="21"/>
  <c r="U257" i="21"/>
  <c r="J257" i="21"/>
  <c r="C257" i="21"/>
  <c r="S257" i="21"/>
  <c r="N121" i="21"/>
  <c r="G121" i="21"/>
  <c r="P121" i="21"/>
  <c r="I121" i="21"/>
  <c r="B121" i="21"/>
  <c r="R121" i="21"/>
  <c r="K121" i="21"/>
  <c r="D121" i="21"/>
  <c r="T121" i="21"/>
  <c r="M121" i="21"/>
  <c r="F121" i="21"/>
  <c r="O121" i="21"/>
  <c r="H121" i="21"/>
  <c r="Q121" i="21"/>
  <c r="J121" i="21"/>
  <c r="C121" i="21"/>
  <c r="S121" i="21"/>
  <c r="L121" i="21"/>
  <c r="E121" i="21"/>
  <c r="U121" i="21"/>
  <c r="K121" i="19"/>
  <c r="D121" i="19"/>
  <c r="T121" i="19"/>
  <c r="M121" i="19"/>
  <c r="B121" i="19"/>
  <c r="R121" i="19"/>
  <c r="O121" i="19"/>
  <c r="H121" i="19"/>
  <c r="X121" i="19"/>
  <c r="Q121" i="19"/>
  <c r="F121" i="19"/>
  <c r="V121" i="19"/>
  <c r="C121" i="19"/>
  <c r="S121" i="19"/>
  <c r="L121" i="19"/>
  <c r="E121" i="19"/>
  <c r="U121" i="19"/>
  <c r="J121" i="19"/>
  <c r="G121" i="19"/>
  <c r="W121" i="19"/>
  <c r="P121" i="19"/>
  <c r="I121" i="19"/>
  <c r="Y121" i="19"/>
  <c r="N121" i="19"/>
  <c r="X21" i="23"/>
  <c r="R21" i="23"/>
  <c r="J21" i="23"/>
  <c r="B21" i="23"/>
  <c r="A55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56" i="19"/>
  <c r="D156" i="19"/>
  <c r="T156" i="19"/>
  <c r="A157" i="19"/>
  <c r="H156" i="19"/>
  <c r="X156" i="19"/>
  <c r="L156" i="19"/>
  <c r="P156" i="19"/>
  <c r="A190" i="19"/>
  <c r="J156" i="19"/>
  <c r="M156" i="19"/>
  <c r="K156" i="19"/>
  <c r="V156" i="19"/>
  <c r="F156" i="19"/>
  <c r="Y156" i="19"/>
  <c r="I156" i="19"/>
  <c r="W156" i="19"/>
  <c r="G156" i="19"/>
  <c r="R156" i="19"/>
  <c r="B156" i="19"/>
  <c r="U156" i="19"/>
  <c r="E156" i="19"/>
  <c r="S156" i="19"/>
  <c r="N156" i="19"/>
  <c r="Q156" i="19"/>
  <c r="O156" i="19"/>
  <c r="W87" i="23"/>
  <c r="X87" i="23"/>
  <c r="R87" i="23"/>
  <c r="M87" i="23"/>
  <c r="H87" i="23"/>
  <c r="B87" i="23"/>
  <c r="V87" i="23"/>
  <c r="Q87" i="23"/>
  <c r="L87" i="23"/>
  <c r="F87" i="23"/>
  <c r="U87" i="23"/>
  <c r="P87" i="23"/>
  <c r="J87" i="23"/>
  <c r="E87" i="23"/>
  <c r="Y87" i="23"/>
  <c r="T87" i="23"/>
  <c r="N87" i="23"/>
  <c r="I87" i="23"/>
  <c r="D87" i="23"/>
  <c r="A121" i="23"/>
  <c r="K87" i="23"/>
  <c r="C87" i="23"/>
  <c r="G87" i="23"/>
  <c r="O87" i="23"/>
  <c r="S87" i="23"/>
  <c r="E88" i="19"/>
  <c r="U88" i="19"/>
  <c r="J88" i="19"/>
  <c r="C88" i="19"/>
  <c r="S88" i="19"/>
  <c r="L88" i="19"/>
  <c r="I88" i="19"/>
  <c r="Y88" i="19"/>
  <c r="N88" i="19"/>
  <c r="G88" i="19"/>
  <c r="W88" i="19"/>
  <c r="P88" i="19"/>
  <c r="M88" i="19"/>
  <c r="B88" i="19"/>
  <c r="R88" i="19"/>
  <c r="K88" i="19"/>
  <c r="D88" i="19"/>
  <c r="T88" i="19"/>
  <c r="A122" i="19"/>
  <c r="Q88" i="19"/>
  <c r="F88" i="19"/>
  <c r="V88" i="19"/>
  <c r="O88" i="19"/>
  <c r="H88" i="19"/>
  <c r="X88" i="19"/>
  <c r="D255" i="19"/>
  <c r="H255" i="19"/>
  <c r="L255" i="19"/>
  <c r="P255" i="19"/>
  <c r="T255" i="19"/>
  <c r="X255" i="19"/>
  <c r="E255" i="19"/>
  <c r="I255" i="19"/>
  <c r="M255" i="19"/>
  <c r="Q255" i="19"/>
  <c r="U255" i="19"/>
  <c r="Y255" i="19"/>
  <c r="B255" i="19"/>
  <c r="F255" i="19"/>
  <c r="J255" i="19"/>
  <c r="N255" i="19"/>
  <c r="R255" i="19"/>
  <c r="V255" i="19"/>
  <c r="C255" i="19"/>
  <c r="G255" i="19"/>
  <c r="K255" i="19"/>
  <c r="O255" i="19"/>
  <c r="S255" i="19"/>
  <c r="W255" i="19"/>
  <c r="Y222" i="19"/>
  <c r="E222" i="19"/>
  <c r="I222" i="19"/>
  <c r="M222" i="19"/>
  <c r="B222" i="19"/>
  <c r="G222" i="19"/>
  <c r="L222" i="19"/>
  <c r="Q222" i="19"/>
  <c r="U222" i="19"/>
  <c r="C222" i="19"/>
  <c r="H222" i="19"/>
  <c r="N222" i="19"/>
  <c r="R222" i="19"/>
  <c r="V222" i="19"/>
  <c r="D222" i="19"/>
  <c r="J222" i="19"/>
  <c r="O222" i="19"/>
  <c r="S222" i="19"/>
  <c r="W222" i="19"/>
  <c r="A256" i="19"/>
  <c r="F222" i="19"/>
  <c r="K222" i="19"/>
  <c r="P222" i="19"/>
  <c r="T222" i="19"/>
  <c r="X222" i="19"/>
  <c r="V120" i="23"/>
  <c r="R120" i="23"/>
  <c r="N120" i="23"/>
  <c r="J120" i="23"/>
  <c r="F120" i="23"/>
  <c r="B120" i="23"/>
  <c r="Y120" i="23"/>
  <c r="U120" i="23"/>
  <c r="Q120" i="23"/>
  <c r="M120" i="23"/>
  <c r="I120" i="23"/>
  <c r="E120" i="23"/>
  <c r="X120" i="23"/>
  <c r="T120" i="23"/>
  <c r="P120" i="23"/>
  <c r="L120" i="23"/>
  <c r="H120" i="23"/>
  <c r="D120" i="23"/>
  <c r="W120" i="23"/>
  <c r="S120" i="23"/>
  <c r="O120" i="23"/>
  <c r="K120" i="23"/>
  <c r="G120" i="23"/>
  <c r="C120" i="23"/>
  <c r="B22" i="19"/>
  <c r="E22" i="19"/>
  <c r="L22" i="19"/>
  <c r="S22" i="19"/>
  <c r="C22" i="19"/>
  <c r="J22" i="19"/>
  <c r="A23" i="19"/>
  <c r="Q22" i="19"/>
  <c r="H22" i="19"/>
  <c r="O22" i="19"/>
  <c r="F22" i="19"/>
  <c r="A56" i="19"/>
  <c r="M22" i="19"/>
  <c r="D22" i="19"/>
  <c r="K22" i="19"/>
  <c r="R22" i="19"/>
  <c r="I22" i="19"/>
  <c r="P22" i="19"/>
  <c r="G22" i="19"/>
  <c r="N22" i="19"/>
  <c r="R88" i="21"/>
  <c r="K88" i="21"/>
  <c r="T88" i="21"/>
  <c r="M88" i="21"/>
  <c r="V88" i="21"/>
  <c r="O88" i="21"/>
  <c r="H88" i="21"/>
  <c r="X88" i="21"/>
  <c r="Q88" i="21"/>
  <c r="J88" i="21"/>
  <c r="S88" i="21"/>
  <c r="L88" i="21"/>
  <c r="U88" i="21"/>
  <c r="W88" i="21"/>
  <c r="A122" i="21"/>
  <c r="P88" i="21"/>
  <c r="N88" i="21"/>
  <c r="I88" i="21"/>
  <c r="R55" i="21"/>
  <c r="I55" i="21"/>
  <c r="O55" i="21"/>
  <c r="L55" i="21"/>
  <c r="D55" i="21"/>
  <c r="A89" i="21"/>
  <c r="N55" i="21"/>
  <c r="U55" i="21"/>
  <c r="E55" i="21"/>
  <c r="K55" i="21"/>
  <c r="X55" i="21"/>
  <c r="P55" i="21"/>
  <c r="J55" i="21"/>
  <c r="Q55" i="21"/>
  <c r="W55" i="21"/>
  <c r="G55" i="21"/>
  <c r="H55" i="21"/>
  <c r="V55" i="21"/>
  <c r="F55" i="21"/>
  <c r="M55" i="21"/>
  <c r="S55" i="21"/>
  <c r="T55" i="21"/>
  <c r="A56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4" i="23"/>
  <c r="R54" i="23"/>
  <c r="N54" i="23"/>
  <c r="J54" i="23"/>
  <c r="F54" i="23"/>
  <c r="B54" i="23"/>
  <c r="A88" i="23"/>
  <c r="Y54" i="23"/>
  <c r="U54" i="23"/>
  <c r="Q54" i="23"/>
  <c r="M54" i="23"/>
  <c r="I54" i="23"/>
  <c r="E54" i="23"/>
  <c r="X54" i="23"/>
  <c r="T54" i="23"/>
  <c r="P54" i="23"/>
  <c r="L54" i="23"/>
  <c r="H54" i="23"/>
  <c r="D54" i="23"/>
  <c r="W54" i="23"/>
  <c r="S54" i="23"/>
  <c r="O54" i="23"/>
  <c r="K54" i="23"/>
  <c r="G54" i="23"/>
  <c r="C54" i="23"/>
  <c r="E189" i="19"/>
  <c r="G189" i="19"/>
  <c r="O189" i="19"/>
  <c r="W189" i="19"/>
  <c r="H189" i="19"/>
  <c r="P189" i="19"/>
  <c r="X189" i="19"/>
  <c r="A223" i="19"/>
  <c r="C189" i="19"/>
  <c r="K189" i="19"/>
  <c r="S189" i="19"/>
  <c r="D189" i="19"/>
  <c r="L189" i="19"/>
  <c r="T189" i="19"/>
  <c r="R189" i="19"/>
  <c r="B189" i="19"/>
  <c r="Y189" i="19"/>
  <c r="I189" i="19"/>
  <c r="N189" i="19"/>
  <c r="U189" i="19"/>
  <c r="J189" i="19"/>
  <c r="Q189" i="19"/>
  <c r="V189" i="19"/>
  <c r="F189" i="19"/>
  <c r="M189" i="19"/>
  <c r="D55" i="19"/>
  <c r="T55" i="19"/>
  <c r="M55" i="19"/>
  <c r="B55" i="19"/>
  <c r="R55" i="19"/>
  <c r="K55" i="19"/>
  <c r="H55" i="19"/>
  <c r="X55" i="19"/>
  <c r="Q55" i="19"/>
  <c r="F55" i="19"/>
  <c r="V55" i="19"/>
  <c r="O55" i="19"/>
  <c r="L55" i="19"/>
  <c r="E55" i="19"/>
  <c r="U55" i="19"/>
  <c r="J55" i="19"/>
  <c r="C55" i="19"/>
  <c r="S55" i="19"/>
  <c r="Y55" i="19"/>
  <c r="A89" i="19"/>
  <c r="N55" i="19"/>
  <c r="P55" i="19"/>
  <c r="G55" i="19"/>
  <c r="I55" i="19"/>
  <c r="W55" i="19"/>
  <c r="D426" i="19"/>
  <c r="H426" i="19"/>
  <c r="L426" i="19"/>
  <c r="P426" i="19"/>
  <c r="T426" i="19"/>
  <c r="X426" i="19"/>
  <c r="A427" i="19"/>
  <c r="E426" i="19"/>
  <c r="I426" i="19"/>
  <c r="M426" i="19"/>
  <c r="Q426" i="19"/>
  <c r="U426" i="19"/>
  <c r="Y426" i="19"/>
  <c r="G426" i="19"/>
  <c r="O426" i="19"/>
  <c r="W426" i="19"/>
  <c r="F426" i="19"/>
  <c r="N426" i="19"/>
  <c r="V426" i="19"/>
  <c r="R426" i="19"/>
  <c r="C426" i="19"/>
  <c r="S426" i="19"/>
  <c r="J426" i="19"/>
  <c r="B426" i="19"/>
  <c r="K426" i="19"/>
  <c r="A460" i="19"/>
  <c r="D359" i="19"/>
  <c r="H359" i="19"/>
  <c r="L359" i="19"/>
  <c r="P359" i="19"/>
  <c r="T359" i="19"/>
  <c r="X359" i="19"/>
  <c r="C359" i="19"/>
  <c r="G359" i="19"/>
  <c r="K359" i="19"/>
  <c r="O359" i="19"/>
  <c r="S359" i="19"/>
  <c r="W359" i="19"/>
  <c r="E359" i="19"/>
  <c r="M359" i="19"/>
  <c r="U359" i="19"/>
  <c r="F359" i="19"/>
  <c r="N359" i="19"/>
  <c r="V359" i="19"/>
  <c r="I359" i="19"/>
  <c r="Q359" i="19"/>
  <c r="Y359" i="19"/>
  <c r="B359" i="19"/>
  <c r="J359" i="19"/>
  <c r="R359" i="19"/>
  <c r="A393" i="19"/>
  <c r="A158" i="21"/>
  <c r="N157" i="21"/>
  <c r="W157" i="21"/>
  <c r="P157" i="21"/>
  <c r="I157" i="21"/>
  <c r="R157" i="21"/>
  <c r="K157" i="21"/>
  <c r="T157" i="21"/>
  <c r="M157" i="21"/>
  <c r="V157" i="21"/>
  <c r="O157" i="21"/>
  <c r="H157" i="21"/>
  <c r="X157" i="21"/>
  <c r="Q157" i="21"/>
  <c r="J157" i="21"/>
  <c r="S157" i="21"/>
  <c r="L157" i="21"/>
  <c r="U157" i="21"/>
  <c r="D326" i="19"/>
  <c r="H326" i="19"/>
  <c r="L326" i="19"/>
  <c r="P326" i="19"/>
  <c r="T326" i="19"/>
  <c r="X326" i="19"/>
  <c r="C326" i="19"/>
  <c r="G326" i="19"/>
  <c r="K326" i="19"/>
  <c r="O326" i="19"/>
  <c r="S326" i="19"/>
  <c r="W326" i="19"/>
  <c r="E326" i="19"/>
  <c r="M326" i="19"/>
  <c r="U326" i="19"/>
  <c r="A360" i="19"/>
  <c r="F326" i="19"/>
  <c r="N326" i="19"/>
  <c r="V326" i="19"/>
  <c r="I326" i="19"/>
  <c r="Q326" i="19"/>
  <c r="Y326" i="19"/>
  <c r="B326" i="19"/>
  <c r="J326" i="19"/>
  <c r="R326" i="19"/>
  <c r="D293" i="19"/>
  <c r="H293" i="19"/>
  <c r="L293" i="19"/>
  <c r="P293" i="19"/>
  <c r="T293" i="19"/>
  <c r="X293" i="19"/>
  <c r="A294" i="19"/>
  <c r="C293" i="19"/>
  <c r="G293" i="19"/>
  <c r="K293" i="19"/>
  <c r="O293" i="19"/>
  <c r="S293" i="19"/>
  <c r="W293" i="19"/>
  <c r="A327" i="19"/>
  <c r="E293" i="19"/>
  <c r="M293" i="19"/>
  <c r="U293" i="19"/>
  <c r="F293" i="19"/>
  <c r="N293" i="19"/>
  <c r="V293" i="19"/>
  <c r="I293" i="19"/>
  <c r="Q293" i="19"/>
  <c r="Y293" i="19"/>
  <c r="B293" i="19"/>
  <c r="J293" i="19"/>
  <c r="R293" i="19"/>
  <c r="B534" i="2"/>
  <c r="D392" i="19"/>
  <c r="H392" i="19"/>
  <c r="L392" i="19"/>
  <c r="P392" i="19"/>
  <c r="T392" i="19"/>
  <c r="X392" i="19"/>
  <c r="C392" i="19"/>
  <c r="G392" i="19"/>
  <c r="K392" i="19"/>
  <c r="O392" i="19"/>
  <c r="S392" i="19"/>
  <c r="W392" i="19"/>
  <c r="E392" i="19"/>
  <c r="M392" i="19"/>
  <c r="U392" i="19"/>
  <c r="F392" i="19"/>
  <c r="N392" i="19"/>
  <c r="V392" i="19"/>
  <c r="I392" i="19"/>
  <c r="Q392" i="19"/>
  <c r="Y392" i="19"/>
  <c r="B392" i="19"/>
  <c r="J392" i="19"/>
  <c r="R392" i="19"/>
  <c r="B913" i="2" l="1"/>
  <c r="Y18" i="24"/>
  <c r="Y52" i="21"/>
  <c r="B19" i="21"/>
  <c r="Y18" i="21"/>
  <c r="Y86" i="21"/>
  <c r="B53" i="21"/>
  <c r="Y155" i="21"/>
  <c r="B19" i="24"/>
  <c r="Y52" i="24"/>
  <c r="Y86" i="24"/>
  <c r="B156" i="21"/>
  <c r="Y189" i="21"/>
  <c r="Y120" i="21"/>
  <c r="B53" i="24"/>
  <c r="B87" i="21"/>
  <c r="D224" i="21"/>
  <c r="A225" i="21"/>
  <c r="Q224" i="21"/>
  <c r="L224" i="21"/>
  <c r="G224" i="21"/>
  <c r="B224" i="21"/>
  <c r="T224" i="21"/>
  <c r="O224" i="21"/>
  <c r="J224" i="21"/>
  <c r="E224" i="21"/>
  <c r="W224" i="21"/>
  <c r="R224" i="21"/>
  <c r="M224" i="21"/>
  <c r="H224" i="21"/>
  <c r="C224" i="21"/>
  <c r="Y224" i="21"/>
  <c r="P224" i="21"/>
  <c r="V224" i="21"/>
  <c r="K224" i="21"/>
  <c r="F224" i="21"/>
  <c r="X224" i="21"/>
  <c r="S224" i="21"/>
  <c r="N224" i="21"/>
  <c r="I224" i="21"/>
  <c r="U224" i="21"/>
  <c r="B964" i="2"/>
  <c r="D21" i="21"/>
  <c r="F21" i="21"/>
  <c r="E21" i="21"/>
  <c r="X21" i="24"/>
  <c r="W21" i="19"/>
  <c r="X21" i="21"/>
  <c r="W21" i="24"/>
  <c r="X21" i="19"/>
  <c r="W21" i="21"/>
  <c r="W191" i="21"/>
  <c r="U191" i="21"/>
  <c r="V191" i="21"/>
  <c r="X191" i="21"/>
  <c r="L191" i="21"/>
  <c r="S191" i="21"/>
  <c r="G191" i="21"/>
  <c r="A192" i="21"/>
  <c r="I191" i="21"/>
  <c r="B191" i="21"/>
  <c r="M191" i="21"/>
  <c r="P191" i="21"/>
  <c r="D191" i="21"/>
  <c r="N191" i="21"/>
  <c r="T191" i="21"/>
  <c r="R191" i="21"/>
  <c r="F191" i="21"/>
  <c r="Q191" i="21"/>
  <c r="E191" i="21"/>
  <c r="K191" i="21"/>
  <c r="O191" i="21"/>
  <c r="C191" i="21"/>
  <c r="J191" i="21"/>
  <c r="H191" i="21"/>
  <c r="L258" i="21"/>
  <c r="E258" i="21"/>
  <c r="Y258" i="21"/>
  <c r="N258" i="21"/>
  <c r="K258" i="21"/>
  <c r="D258" i="21"/>
  <c r="T258" i="21"/>
  <c r="M258" i="21"/>
  <c r="F258" i="21"/>
  <c r="C258" i="21"/>
  <c r="S258" i="21"/>
  <c r="X258" i="21"/>
  <c r="J258" i="21"/>
  <c r="W258" i="21"/>
  <c r="A259" i="21"/>
  <c r="I258" i="21"/>
  <c r="R258" i="21"/>
  <c r="H258" i="21"/>
  <c r="Q258" i="21"/>
  <c r="G258" i="21"/>
  <c r="P258" i="21"/>
  <c r="B258" i="21"/>
  <c r="O258" i="21"/>
  <c r="V258" i="21"/>
  <c r="U258" i="21"/>
  <c r="E55" i="24"/>
  <c r="I55" i="24"/>
  <c r="M55" i="24"/>
  <c r="Q55" i="24"/>
  <c r="F55" i="24"/>
  <c r="J55" i="24"/>
  <c r="N55" i="24"/>
  <c r="R55" i="24"/>
  <c r="G55" i="24"/>
  <c r="O55" i="24"/>
  <c r="H55" i="24"/>
  <c r="P55" i="24"/>
  <c r="K55" i="24"/>
  <c r="S55" i="24"/>
  <c r="D55" i="24"/>
  <c r="L55" i="24"/>
  <c r="A89" i="24"/>
  <c r="W55" i="24"/>
  <c r="T55" i="24"/>
  <c r="V55" i="24"/>
  <c r="X55" i="24"/>
  <c r="U55" i="24"/>
  <c r="B324" i="23"/>
  <c r="G324" i="23"/>
  <c r="L324" i="23"/>
  <c r="R324" i="23"/>
  <c r="W324" i="23"/>
  <c r="A358" i="23"/>
  <c r="M324" i="23"/>
  <c r="C324" i="23"/>
  <c r="H324" i="23"/>
  <c r="N324" i="23"/>
  <c r="S324" i="23"/>
  <c r="X324" i="23"/>
  <c r="Q324" i="23"/>
  <c r="K324" i="23"/>
  <c r="V324" i="23"/>
  <c r="I324" i="23"/>
  <c r="D324" i="23"/>
  <c r="O324" i="23"/>
  <c r="U324" i="23"/>
  <c r="F324" i="23"/>
  <c r="P324" i="23"/>
  <c r="Y324" i="23"/>
  <c r="J324" i="23"/>
  <c r="T324" i="23"/>
  <c r="E324" i="23"/>
  <c r="D257" i="23"/>
  <c r="J257" i="23"/>
  <c r="O257" i="23"/>
  <c r="T257" i="23"/>
  <c r="E257" i="23"/>
  <c r="U257" i="23"/>
  <c r="F257" i="23"/>
  <c r="K257" i="23"/>
  <c r="P257" i="23"/>
  <c r="V257" i="23"/>
  <c r="I257" i="23"/>
  <c r="Y257" i="23"/>
  <c r="H257" i="23"/>
  <c r="S257" i="23"/>
  <c r="Q257" i="23"/>
  <c r="B257" i="23"/>
  <c r="L257" i="23"/>
  <c r="W257" i="23"/>
  <c r="C257" i="23"/>
  <c r="N257" i="23"/>
  <c r="X257" i="23"/>
  <c r="G257" i="23"/>
  <c r="R257" i="23"/>
  <c r="M257" i="23"/>
  <c r="E254" i="24"/>
  <c r="I254" i="24"/>
  <c r="M254" i="24"/>
  <c r="Q254" i="24"/>
  <c r="U254" i="24"/>
  <c r="Y254" i="24"/>
  <c r="F254" i="24"/>
  <c r="J254" i="24"/>
  <c r="N254" i="24"/>
  <c r="R254" i="24"/>
  <c r="V254" i="24"/>
  <c r="B254" i="24"/>
  <c r="A289" i="24"/>
  <c r="C254" i="24"/>
  <c r="K254" i="24"/>
  <c r="S254" i="24"/>
  <c r="A255" i="24"/>
  <c r="D254" i="24"/>
  <c r="L254" i="24"/>
  <c r="T254" i="24"/>
  <c r="G254" i="24"/>
  <c r="W254" i="24"/>
  <c r="H254" i="24"/>
  <c r="X254" i="24"/>
  <c r="O254" i="24"/>
  <c r="P254" i="24"/>
  <c r="E155" i="24"/>
  <c r="B155" i="24"/>
  <c r="R155" i="24"/>
  <c r="F155" i="24"/>
  <c r="V155" i="24"/>
  <c r="J155" i="24"/>
  <c r="N155" i="24"/>
  <c r="A156" i="24"/>
  <c r="X155" i="24"/>
  <c r="H155" i="24"/>
  <c r="S155" i="24"/>
  <c r="C155" i="24"/>
  <c r="Q155" i="24"/>
  <c r="T155" i="24"/>
  <c r="D155" i="24"/>
  <c r="O155" i="24"/>
  <c r="M155" i="24"/>
  <c r="P155" i="24"/>
  <c r="K155" i="24"/>
  <c r="Y155" i="24"/>
  <c r="I155" i="24"/>
  <c r="L155" i="24"/>
  <c r="W155" i="24"/>
  <c r="G155" i="24"/>
  <c r="U155" i="24"/>
  <c r="H357" i="23"/>
  <c r="P357" i="23"/>
  <c r="S357" i="23"/>
  <c r="C357" i="23"/>
  <c r="A391" i="23"/>
  <c r="E357" i="23"/>
  <c r="U357" i="23"/>
  <c r="N357" i="23"/>
  <c r="G357" i="23"/>
  <c r="L357" i="23"/>
  <c r="I357" i="23"/>
  <c r="Y357" i="23"/>
  <c r="R357" i="23"/>
  <c r="D357" i="23"/>
  <c r="M357" i="23"/>
  <c r="F357" i="23"/>
  <c r="V357" i="23"/>
  <c r="W357" i="23"/>
  <c r="K357" i="23"/>
  <c r="X357" i="23"/>
  <c r="Q357" i="23"/>
  <c r="J357" i="23"/>
  <c r="B357" i="23"/>
  <c r="O357" i="23"/>
  <c r="T357" i="23"/>
  <c r="D188" i="24"/>
  <c r="H188" i="24"/>
  <c r="L188" i="24"/>
  <c r="P188" i="24"/>
  <c r="T188" i="24"/>
  <c r="X188" i="24"/>
  <c r="E188" i="24"/>
  <c r="I188" i="24"/>
  <c r="M188" i="24"/>
  <c r="Q188" i="24"/>
  <c r="U188" i="24"/>
  <c r="Y188" i="24"/>
  <c r="B188" i="24"/>
  <c r="J188" i="24"/>
  <c r="R188" i="24"/>
  <c r="C188" i="24"/>
  <c r="K188" i="24"/>
  <c r="S188" i="24"/>
  <c r="A189" i="24"/>
  <c r="N188" i="24"/>
  <c r="O188" i="24"/>
  <c r="F188" i="24"/>
  <c r="V188" i="24"/>
  <c r="G188" i="24"/>
  <c r="W188" i="24"/>
  <c r="B121" i="24"/>
  <c r="F121" i="24"/>
  <c r="J121" i="24"/>
  <c r="N121" i="24"/>
  <c r="R121" i="24"/>
  <c r="X121" i="24"/>
  <c r="C121" i="24"/>
  <c r="G121" i="24"/>
  <c r="K121" i="24"/>
  <c r="O121" i="24"/>
  <c r="S121" i="24"/>
  <c r="Y121" i="24"/>
  <c r="D121" i="24"/>
  <c r="L121" i="24"/>
  <c r="T121" i="24"/>
  <c r="E121" i="24"/>
  <c r="M121" i="24"/>
  <c r="W121" i="24"/>
  <c r="H121" i="24"/>
  <c r="P121" i="24"/>
  <c r="I121" i="24"/>
  <c r="Q121" i="24"/>
  <c r="V121" i="24"/>
  <c r="U121" i="24"/>
  <c r="B292" i="21"/>
  <c r="R292" i="21"/>
  <c r="G292" i="21"/>
  <c r="W292" i="21"/>
  <c r="P292" i="21"/>
  <c r="I292" i="21"/>
  <c r="Y292" i="21"/>
  <c r="J292" i="21"/>
  <c r="A293" i="21"/>
  <c r="O292" i="21"/>
  <c r="H292" i="21"/>
  <c r="X292" i="21"/>
  <c r="Q292" i="21"/>
  <c r="C292" i="21"/>
  <c r="L292" i="21"/>
  <c r="U292" i="21"/>
  <c r="F292" i="21"/>
  <c r="K292" i="21"/>
  <c r="T292" i="21"/>
  <c r="N292" i="21"/>
  <c r="S292" i="21"/>
  <c r="E292" i="21"/>
  <c r="V292" i="21"/>
  <c r="D292" i="21"/>
  <c r="M292" i="21"/>
  <c r="D221" i="24"/>
  <c r="H221" i="24"/>
  <c r="L221" i="24"/>
  <c r="P221" i="24"/>
  <c r="T221" i="24"/>
  <c r="X221" i="24"/>
  <c r="A222" i="24"/>
  <c r="E221" i="24"/>
  <c r="I221" i="24"/>
  <c r="M221" i="24"/>
  <c r="Q221" i="24"/>
  <c r="U221" i="24"/>
  <c r="Y221" i="24"/>
  <c r="B221" i="24"/>
  <c r="J221" i="24"/>
  <c r="R221" i="24"/>
  <c r="C221" i="24"/>
  <c r="K221" i="24"/>
  <c r="S221" i="24"/>
  <c r="N221" i="24"/>
  <c r="O221" i="24"/>
  <c r="F221" i="24"/>
  <c r="V221" i="24"/>
  <c r="G221" i="24"/>
  <c r="W221" i="24"/>
  <c r="F358" i="21"/>
  <c r="V358" i="21"/>
  <c r="O358" i="21"/>
  <c r="D358" i="21"/>
  <c r="T358" i="21"/>
  <c r="M358" i="21"/>
  <c r="N358" i="21"/>
  <c r="G358" i="21"/>
  <c r="W358" i="21"/>
  <c r="L358" i="21"/>
  <c r="E358" i="21"/>
  <c r="U358" i="21"/>
  <c r="R358" i="21"/>
  <c r="A359" i="21"/>
  <c r="I358" i="21"/>
  <c r="C358" i="21"/>
  <c r="H358" i="21"/>
  <c r="Q358" i="21"/>
  <c r="B358" i="21"/>
  <c r="K358" i="21"/>
  <c r="P358" i="21"/>
  <c r="Y358" i="21"/>
  <c r="J358" i="21"/>
  <c r="S358" i="21"/>
  <c r="X358" i="21"/>
  <c r="R158" i="23"/>
  <c r="K158" i="23"/>
  <c r="J158" i="23"/>
  <c r="S158" i="23"/>
  <c r="B158" i="23"/>
  <c r="A159" i="23"/>
  <c r="N158" i="23"/>
  <c r="Y158" i="23"/>
  <c r="E158" i="23"/>
  <c r="D158" i="23"/>
  <c r="Q158" i="23"/>
  <c r="P158" i="23"/>
  <c r="A192" i="23"/>
  <c r="F158" i="23"/>
  <c r="M158" i="23"/>
  <c r="L158" i="23"/>
  <c r="G158" i="23"/>
  <c r="C158" i="23"/>
  <c r="I158" i="23"/>
  <c r="H158" i="23"/>
  <c r="O158" i="23"/>
  <c r="V158" i="23"/>
  <c r="X158" i="23"/>
  <c r="U158" i="23"/>
  <c r="T158" i="23"/>
  <c r="W158" i="23"/>
  <c r="S291" i="23"/>
  <c r="M291" i="23"/>
  <c r="A292" i="23"/>
  <c r="Q291" i="23"/>
  <c r="L291" i="23"/>
  <c r="Y291" i="23"/>
  <c r="E291" i="23"/>
  <c r="I291" i="23"/>
  <c r="H291" i="23"/>
  <c r="U291" i="23"/>
  <c r="J291" i="23"/>
  <c r="K291" i="23"/>
  <c r="R291" i="23"/>
  <c r="X291" i="23"/>
  <c r="W291" i="23"/>
  <c r="O291" i="23"/>
  <c r="P291" i="23"/>
  <c r="G291" i="23"/>
  <c r="N291" i="23"/>
  <c r="B291" i="23"/>
  <c r="T291" i="23"/>
  <c r="V291" i="23"/>
  <c r="C291" i="23"/>
  <c r="D291" i="23"/>
  <c r="F291" i="23"/>
  <c r="A325" i="23"/>
  <c r="K391" i="21"/>
  <c r="A426" i="21"/>
  <c r="P391" i="21"/>
  <c r="I391" i="21"/>
  <c r="Y391" i="21"/>
  <c r="N391" i="21"/>
  <c r="C391" i="21"/>
  <c r="S391" i="21"/>
  <c r="H391" i="21"/>
  <c r="X391" i="21"/>
  <c r="Q391" i="21"/>
  <c r="F391" i="21"/>
  <c r="V391" i="21"/>
  <c r="G391" i="21"/>
  <c r="L391" i="21"/>
  <c r="U391" i="21"/>
  <c r="B391" i="21"/>
  <c r="O391" i="21"/>
  <c r="T391" i="21"/>
  <c r="A392" i="21"/>
  <c r="W391" i="21"/>
  <c r="E391" i="21"/>
  <c r="J391" i="21"/>
  <c r="D391" i="21"/>
  <c r="M391" i="21"/>
  <c r="R391" i="21"/>
  <c r="E88" i="24"/>
  <c r="C88" i="24"/>
  <c r="H88" i="24"/>
  <c r="G88" i="24"/>
  <c r="N88" i="24"/>
  <c r="S88" i="24"/>
  <c r="A122" i="24"/>
  <c r="B88" i="24"/>
  <c r="J88" i="24"/>
  <c r="O88" i="24"/>
  <c r="T88" i="24"/>
  <c r="D88" i="24"/>
  <c r="P88" i="24"/>
  <c r="F88" i="24"/>
  <c r="R88" i="24"/>
  <c r="K88" i="24"/>
  <c r="L88" i="24"/>
  <c r="Q88" i="24"/>
  <c r="M88" i="24"/>
  <c r="I88" i="24"/>
  <c r="X88" i="24"/>
  <c r="W88" i="24"/>
  <c r="U88" i="24"/>
  <c r="V88" i="24"/>
  <c r="N325" i="21"/>
  <c r="G325" i="21"/>
  <c r="W325" i="21"/>
  <c r="P325" i="21"/>
  <c r="I325" i="21"/>
  <c r="Y325" i="21"/>
  <c r="F325" i="21"/>
  <c r="V325" i="21"/>
  <c r="O325" i="21"/>
  <c r="H325" i="21"/>
  <c r="X325" i="21"/>
  <c r="Q325" i="21"/>
  <c r="J325" i="21"/>
  <c r="S325" i="21"/>
  <c r="E325" i="21"/>
  <c r="R325" i="21"/>
  <c r="D325" i="21"/>
  <c r="M325" i="21"/>
  <c r="C325" i="21"/>
  <c r="L325" i="21"/>
  <c r="U325" i="21"/>
  <c r="B325" i="21"/>
  <c r="K325" i="21"/>
  <c r="T325" i="21"/>
  <c r="A326" i="21"/>
  <c r="D224" i="23"/>
  <c r="J224" i="23"/>
  <c r="O224" i="23"/>
  <c r="T224" i="23"/>
  <c r="F224" i="23"/>
  <c r="K224" i="23"/>
  <c r="P224" i="23"/>
  <c r="W224" i="23"/>
  <c r="A258" i="23"/>
  <c r="H224" i="23"/>
  <c r="S224" i="23"/>
  <c r="Q224" i="23"/>
  <c r="B224" i="23"/>
  <c r="L224" i="23"/>
  <c r="X224" i="23"/>
  <c r="E224" i="23"/>
  <c r="Y224" i="23"/>
  <c r="C224" i="23"/>
  <c r="N224" i="23"/>
  <c r="I224" i="23"/>
  <c r="G224" i="23"/>
  <c r="R224" i="23"/>
  <c r="M224" i="23"/>
  <c r="U224" i="23"/>
  <c r="V224" i="23"/>
  <c r="F22" i="24"/>
  <c r="K22" i="24"/>
  <c r="P22" i="24"/>
  <c r="X22" i="24"/>
  <c r="G22" i="24"/>
  <c r="L22" i="24"/>
  <c r="R22" i="24"/>
  <c r="A56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191" i="23"/>
  <c r="P191" i="23"/>
  <c r="Q191" i="23"/>
  <c r="T191" i="23"/>
  <c r="E191" i="23"/>
  <c r="Y191" i="23"/>
  <c r="F191" i="23"/>
  <c r="I191" i="23"/>
  <c r="M191" i="23"/>
  <c r="B191" i="23"/>
  <c r="A225" i="23"/>
  <c r="S191" i="23"/>
  <c r="O191" i="23"/>
  <c r="G191" i="23"/>
  <c r="C191" i="23"/>
  <c r="D191" i="23"/>
  <c r="K191" i="23"/>
  <c r="L191" i="23"/>
  <c r="H191" i="23"/>
  <c r="R191" i="23"/>
  <c r="N191" i="23"/>
  <c r="W191" i="23"/>
  <c r="U191" i="23"/>
  <c r="X191" i="23"/>
  <c r="V191" i="23"/>
  <c r="H56" i="19"/>
  <c r="X56" i="19"/>
  <c r="Q56" i="19"/>
  <c r="F56" i="19"/>
  <c r="V56" i="19"/>
  <c r="O56" i="19"/>
  <c r="L56" i="19"/>
  <c r="E56" i="19"/>
  <c r="U56" i="19"/>
  <c r="J56" i="19"/>
  <c r="C56" i="19"/>
  <c r="S56" i="19"/>
  <c r="A90" i="19"/>
  <c r="P56" i="19"/>
  <c r="I56" i="19"/>
  <c r="Y56" i="19"/>
  <c r="N56" i="19"/>
  <c r="G56" i="19"/>
  <c r="W56" i="19"/>
  <c r="D56" i="19"/>
  <c r="T56" i="19"/>
  <c r="M56" i="19"/>
  <c r="B56" i="19"/>
  <c r="R56" i="19"/>
  <c r="K56" i="19"/>
  <c r="C256" i="19"/>
  <c r="G256" i="19"/>
  <c r="K256" i="19"/>
  <c r="O256" i="19"/>
  <c r="S256" i="19"/>
  <c r="W256" i="19"/>
  <c r="D256" i="19"/>
  <c r="H256" i="19"/>
  <c r="L256" i="19"/>
  <c r="P256" i="19"/>
  <c r="T256" i="19"/>
  <c r="X256" i="19"/>
  <c r="E256" i="19"/>
  <c r="I256" i="19"/>
  <c r="M256" i="19"/>
  <c r="Q256" i="19"/>
  <c r="U256" i="19"/>
  <c r="Y256" i="19"/>
  <c r="B256" i="19"/>
  <c r="F256" i="19"/>
  <c r="J256" i="19"/>
  <c r="N256" i="19"/>
  <c r="R256" i="19"/>
  <c r="V256" i="19"/>
  <c r="F190" i="19"/>
  <c r="G190" i="19"/>
  <c r="R190" i="19"/>
  <c r="J190" i="19"/>
  <c r="S190" i="19"/>
  <c r="B190" i="19"/>
  <c r="K190" i="19"/>
  <c r="W190" i="19"/>
  <c r="C190" i="19"/>
  <c r="O190" i="19"/>
  <c r="N190" i="19"/>
  <c r="D190" i="19"/>
  <c r="T190" i="19"/>
  <c r="M190" i="19"/>
  <c r="A224" i="19"/>
  <c r="H190" i="19"/>
  <c r="X190" i="19"/>
  <c r="Q190" i="19"/>
  <c r="L190" i="19"/>
  <c r="E190" i="19"/>
  <c r="U190" i="19"/>
  <c r="V190" i="19"/>
  <c r="P190" i="19"/>
  <c r="I190" i="19"/>
  <c r="Y190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6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88" i="23"/>
  <c r="R88" i="23"/>
  <c r="N88" i="23"/>
  <c r="J88" i="23"/>
  <c r="W88" i="23"/>
  <c r="S88" i="23"/>
  <c r="O88" i="23"/>
  <c r="K88" i="23"/>
  <c r="G88" i="23"/>
  <c r="C88" i="23"/>
  <c r="X88" i="23"/>
  <c r="P88" i="23"/>
  <c r="H88" i="23"/>
  <c r="B88" i="23"/>
  <c r="U88" i="23"/>
  <c r="M88" i="23"/>
  <c r="F88" i="23"/>
  <c r="T88" i="23"/>
  <c r="L88" i="23"/>
  <c r="E88" i="23"/>
  <c r="A122" i="23"/>
  <c r="Y88" i="23"/>
  <c r="Q88" i="23"/>
  <c r="I88" i="23"/>
  <c r="D88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57" i="21"/>
  <c r="Q23" i="21"/>
  <c r="C23" i="21"/>
  <c r="F23" i="21"/>
  <c r="A123" i="21"/>
  <c r="N89" i="21"/>
  <c r="G89" i="21"/>
  <c r="W89" i="21"/>
  <c r="P89" i="21"/>
  <c r="I89" i="21"/>
  <c r="R89" i="21"/>
  <c r="K89" i="21"/>
  <c r="D89" i="21"/>
  <c r="T89" i="21"/>
  <c r="M89" i="21"/>
  <c r="F89" i="21"/>
  <c r="V89" i="21"/>
  <c r="O89" i="21"/>
  <c r="H89" i="21"/>
  <c r="X89" i="21"/>
  <c r="Q89" i="21"/>
  <c r="J89" i="21"/>
  <c r="S89" i="21"/>
  <c r="L89" i="21"/>
  <c r="E89" i="21"/>
  <c r="U89" i="21"/>
  <c r="C157" i="19"/>
  <c r="J157" i="19"/>
  <c r="A191" i="19"/>
  <c r="R157" i="19"/>
  <c r="B157" i="19"/>
  <c r="P157" i="19"/>
  <c r="E157" i="19"/>
  <c r="U157" i="19"/>
  <c r="V157" i="19"/>
  <c r="S157" i="19"/>
  <c r="D157" i="19"/>
  <c r="T157" i="19"/>
  <c r="I157" i="19"/>
  <c r="Y157" i="19"/>
  <c r="W157" i="19"/>
  <c r="N157" i="19"/>
  <c r="K157" i="19"/>
  <c r="H157" i="19"/>
  <c r="X157" i="19"/>
  <c r="M157" i="19"/>
  <c r="O157" i="19"/>
  <c r="F157" i="19"/>
  <c r="L157" i="19"/>
  <c r="A158" i="19"/>
  <c r="Q157" i="19"/>
  <c r="G157" i="19"/>
  <c r="I89" i="19"/>
  <c r="Y89" i="19"/>
  <c r="N89" i="19"/>
  <c r="G89" i="19"/>
  <c r="W89" i="19"/>
  <c r="P89" i="19"/>
  <c r="M89" i="19"/>
  <c r="B89" i="19"/>
  <c r="R89" i="19"/>
  <c r="K89" i="19"/>
  <c r="D89" i="19"/>
  <c r="T89" i="19"/>
  <c r="A123" i="19"/>
  <c r="Q89" i="19"/>
  <c r="F89" i="19"/>
  <c r="V89" i="19"/>
  <c r="O89" i="19"/>
  <c r="H89" i="19"/>
  <c r="X89" i="19"/>
  <c r="E89" i="19"/>
  <c r="U89" i="19"/>
  <c r="J89" i="19"/>
  <c r="C89" i="19"/>
  <c r="S89" i="19"/>
  <c r="L89" i="19"/>
  <c r="H56" i="21"/>
  <c r="N56" i="21"/>
  <c r="S56" i="21"/>
  <c r="U56" i="21"/>
  <c r="V56" i="21"/>
  <c r="I56" i="21"/>
  <c r="K56" i="21"/>
  <c r="Q56" i="21"/>
  <c r="T56" i="21"/>
  <c r="F56" i="21"/>
  <c r="R56" i="21"/>
  <c r="W56" i="21"/>
  <c r="D56" i="21"/>
  <c r="J56" i="21"/>
  <c r="A90" i="21"/>
  <c r="L56" i="21"/>
  <c r="X56" i="21"/>
  <c r="G56" i="21"/>
  <c r="M56" i="21"/>
  <c r="P56" i="21"/>
  <c r="O56" i="21"/>
  <c r="E56" i="21"/>
  <c r="C122" i="19"/>
  <c r="S122" i="19"/>
  <c r="L122" i="19"/>
  <c r="E122" i="19"/>
  <c r="U122" i="19"/>
  <c r="J122" i="19"/>
  <c r="G122" i="19"/>
  <c r="W122" i="19"/>
  <c r="P122" i="19"/>
  <c r="I122" i="19"/>
  <c r="Y122" i="19"/>
  <c r="N122" i="19"/>
  <c r="K122" i="19"/>
  <c r="D122" i="19"/>
  <c r="T122" i="19"/>
  <c r="M122" i="19"/>
  <c r="B122" i="19"/>
  <c r="R122" i="19"/>
  <c r="O122" i="19"/>
  <c r="H122" i="19"/>
  <c r="X122" i="19"/>
  <c r="Q122" i="19"/>
  <c r="F122" i="19"/>
  <c r="V122" i="19"/>
  <c r="X55" i="23"/>
  <c r="P55" i="23"/>
  <c r="H55" i="23"/>
  <c r="Y55" i="23"/>
  <c r="M55" i="23"/>
  <c r="D55" i="23"/>
  <c r="V55" i="23"/>
  <c r="U55" i="23"/>
  <c r="L55" i="23"/>
  <c r="T55" i="23"/>
  <c r="I55" i="23"/>
  <c r="A89" i="23"/>
  <c r="Q55" i="23"/>
  <c r="E55" i="23"/>
  <c r="K55" i="23"/>
  <c r="B55" i="23"/>
  <c r="R55" i="23"/>
  <c r="C55" i="23"/>
  <c r="S55" i="23"/>
  <c r="J55" i="23"/>
  <c r="G55" i="23"/>
  <c r="W55" i="23"/>
  <c r="N55" i="23"/>
  <c r="O55" i="23"/>
  <c r="F55" i="23"/>
  <c r="B223" i="19"/>
  <c r="F223" i="19"/>
  <c r="J223" i="19"/>
  <c r="N223" i="19"/>
  <c r="R223" i="19"/>
  <c r="V223" i="19"/>
  <c r="C223" i="19"/>
  <c r="G223" i="19"/>
  <c r="K223" i="19"/>
  <c r="O223" i="19"/>
  <c r="S223" i="19"/>
  <c r="W223" i="19"/>
  <c r="D223" i="19"/>
  <c r="H223" i="19"/>
  <c r="L223" i="19"/>
  <c r="P223" i="19"/>
  <c r="T223" i="19"/>
  <c r="X223" i="19"/>
  <c r="Y223" i="19"/>
  <c r="E223" i="19"/>
  <c r="I223" i="19"/>
  <c r="M223" i="19"/>
  <c r="Q223" i="19"/>
  <c r="U223" i="19"/>
  <c r="A257" i="19"/>
  <c r="F122" i="21"/>
  <c r="V122" i="21"/>
  <c r="O122" i="21"/>
  <c r="H122" i="21"/>
  <c r="X122" i="21"/>
  <c r="Q122" i="21"/>
  <c r="J122" i="21"/>
  <c r="C122" i="21"/>
  <c r="S122" i="21"/>
  <c r="L122" i="21"/>
  <c r="E122" i="21"/>
  <c r="U122" i="21"/>
  <c r="N122" i="21"/>
  <c r="G122" i="21"/>
  <c r="W122" i="21"/>
  <c r="P122" i="21"/>
  <c r="I122" i="21"/>
  <c r="B122" i="21"/>
  <c r="R122" i="21"/>
  <c r="K122" i="21"/>
  <c r="D122" i="21"/>
  <c r="T122" i="21"/>
  <c r="M122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57" i="19"/>
  <c r="J23" i="19"/>
  <c r="Q23" i="19"/>
  <c r="H23" i="19"/>
  <c r="O23" i="19"/>
  <c r="V23" i="19"/>
  <c r="F23" i="19"/>
  <c r="M23" i="19"/>
  <c r="T23" i="19"/>
  <c r="D23" i="19"/>
  <c r="K23" i="19"/>
  <c r="X121" i="23"/>
  <c r="V121" i="23"/>
  <c r="U121" i="23"/>
  <c r="K121" i="23"/>
  <c r="O121" i="23"/>
  <c r="Y121" i="23"/>
  <c r="I121" i="23"/>
  <c r="T121" i="23"/>
  <c r="E121" i="23"/>
  <c r="P121" i="23"/>
  <c r="D121" i="23"/>
  <c r="F121" i="23"/>
  <c r="N121" i="23"/>
  <c r="B121" i="23"/>
  <c r="R121" i="23"/>
  <c r="J121" i="23"/>
  <c r="W121" i="23"/>
  <c r="S121" i="23"/>
  <c r="G121" i="23"/>
  <c r="C121" i="23"/>
  <c r="L121" i="23"/>
  <c r="H121" i="23"/>
  <c r="Q121" i="23"/>
  <c r="M121" i="23"/>
  <c r="B558" i="2"/>
  <c r="E294" i="19"/>
  <c r="I294" i="19"/>
  <c r="M294" i="19"/>
  <c r="Q294" i="19"/>
  <c r="U294" i="19"/>
  <c r="Y294" i="19"/>
  <c r="F294" i="19"/>
  <c r="K294" i="19"/>
  <c r="P294" i="19"/>
  <c r="V294" i="19"/>
  <c r="A328" i="19"/>
  <c r="B294" i="19"/>
  <c r="G294" i="19"/>
  <c r="L294" i="19"/>
  <c r="R294" i="19"/>
  <c r="W294" i="19"/>
  <c r="A295" i="19"/>
  <c r="C294" i="19"/>
  <c r="H294" i="19"/>
  <c r="N294" i="19"/>
  <c r="S294" i="19"/>
  <c r="X294" i="19"/>
  <c r="D294" i="19"/>
  <c r="J294" i="19"/>
  <c r="O294" i="19"/>
  <c r="T294" i="19"/>
  <c r="E360" i="19"/>
  <c r="I360" i="19"/>
  <c r="M360" i="19"/>
  <c r="Q360" i="19"/>
  <c r="U360" i="19"/>
  <c r="Y360" i="19"/>
  <c r="C360" i="19"/>
  <c r="H360" i="19"/>
  <c r="N360" i="19"/>
  <c r="S360" i="19"/>
  <c r="X360" i="19"/>
  <c r="D360" i="19"/>
  <c r="J360" i="19"/>
  <c r="O360" i="19"/>
  <c r="T360" i="19"/>
  <c r="F360" i="19"/>
  <c r="K360" i="19"/>
  <c r="P360" i="19"/>
  <c r="V360" i="19"/>
  <c r="B360" i="19"/>
  <c r="G360" i="19"/>
  <c r="L360" i="19"/>
  <c r="R360" i="19"/>
  <c r="W360" i="19"/>
  <c r="A394" i="19"/>
  <c r="F158" i="21"/>
  <c r="V158" i="21"/>
  <c r="O158" i="21"/>
  <c r="H158" i="21"/>
  <c r="X158" i="21"/>
  <c r="Q158" i="21"/>
  <c r="J158" i="21"/>
  <c r="S158" i="21"/>
  <c r="L158" i="21"/>
  <c r="E158" i="21"/>
  <c r="U158" i="21"/>
  <c r="A159" i="21"/>
  <c r="N158" i="21"/>
  <c r="G158" i="21"/>
  <c r="W158" i="21"/>
  <c r="P158" i="21"/>
  <c r="I158" i="21"/>
  <c r="R158" i="21"/>
  <c r="K158" i="21"/>
  <c r="D158" i="21"/>
  <c r="T158" i="21"/>
  <c r="M158" i="21"/>
  <c r="D460" i="19"/>
  <c r="H460" i="19"/>
  <c r="L460" i="19"/>
  <c r="P460" i="19"/>
  <c r="T460" i="19"/>
  <c r="X460" i="19"/>
  <c r="A494" i="19"/>
  <c r="C460" i="19"/>
  <c r="G460" i="19"/>
  <c r="K460" i="19"/>
  <c r="O460" i="19"/>
  <c r="S460" i="19"/>
  <c r="W460" i="19"/>
  <c r="I460" i="19"/>
  <c r="Q460" i="19"/>
  <c r="Y460" i="19"/>
  <c r="J460" i="19"/>
  <c r="R460" i="19"/>
  <c r="B460" i="19"/>
  <c r="E460" i="19"/>
  <c r="M460" i="19"/>
  <c r="U460" i="19"/>
  <c r="A461" i="19"/>
  <c r="F460" i="19"/>
  <c r="N460" i="19"/>
  <c r="V460" i="19"/>
  <c r="E327" i="19"/>
  <c r="I327" i="19"/>
  <c r="M327" i="19"/>
  <c r="Q327" i="19"/>
  <c r="U327" i="19"/>
  <c r="Y327" i="19"/>
  <c r="A361" i="19"/>
  <c r="C327" i="19"/>
  <c r="H327" i="19"/>
  <c r="N327" i="19"/>
  <c r="S327" i="19"/>
  <c r="X327" i="19"/>
  <c r="D327" i="19"/>
  <c r="J327" i="19"/>
  <c r="O327" i="19"/>
  <c r="T327" i="19"/>
  <c r="F327" i="19"/>
  <c r="K327" i="19"/>
  <c r="P327" i="19"/>
  <c r="V327" i="19"/>
  <c r="B327" i="19"/>
  <c r="G327" i="19"/>
  <c r="L327" i="19"/>
  <c r="R327" i="19"/>
  <c r="W327" i="19"/>
  <c r="E393" i="19"/>
  <c r="I393" i="19"/>
  <c r="M393" i="19"/>
  <c r="Q393" i="19"/>
  <c r="U393" i="19"/>
  <c r="Y393" i="19"/>
  <c r="F393" i="19"/>
  <c r="K393" i="19"/>
  <c r="P393" i="19"/>
  <c r="V393" i="19"/>
  <c r="B393" i="19"/>
  <c r="G393" i="19"/>
  <c r="L393" i="19"/>
  <c r="R393" i="19"/>
  <c r="W393" i="19"/>
  <c r="C393" i="19"/>
  <c r="H393" i="19"/>
  <c r="N393" i="19"/>
  <c r="S393" i="19"/>
  <c r="X393" i="19"/>
  <c r="D393" i="19"/>
  <c r="J393" i="19"/>
  <c r="O393" i="19"/>
  <c r="T393" i="19"/>
  <c r="C427" i="19"/>
  <c r="G427" i="19"/>
  <c r="K427" i="19"/>
  <c r="O427" i="19"/>
  <c r="D427" i="19"/>
  <c r="H427" i="19"/>
  <c r="L427" i="19"/>
  <c r="P427" i="19"/>
  <c r="T427" i="19"/>
  <c r="B427" i="19"/>
  <c r="J427" i="19"/>
  <c r="R427" i="19"/>
  <c r="W427" i="19"/>
  <c r="I427" i="19"/>
  <c r="Q427" i="19"/>
  <c r="V427" i="19"/>
  <c r="A428" i="19"/>
  <c r="M427" i="19"/>
  <c r="X427" i="19"/>
  <c r="N427" i="19"/>
  <c r="Y427" i="19"/>
  <c r="E427" i="19"/>
  <c r="S427" i="19"/>
  <c r="F427" i="19"/>
  <c r="U427" i="19"/>
  <c r="B937" i="2" l="1"/>
  <c r="V19" i="21"/>
  <c r="V19" i="24"/>
  <c r="X19" i="24"/>
  <c r="Y19" i="24"/>
  <c r="V53" i="21"/>
  <c r="Y53" i="21"/>
  <c r="X53" i="21"/>
  <c r="W53" i="21"/>
  <c r="B20" i="21"/>
  <c r="W19" i="24"/>
  <c r="Y19" i="21"/>
  <c r="X53" i="24"/>
  <c r="E20" i="24"/>
  <c r="C20" i="24"/>
  <c r="D54" i="21"/>
  <c r="C54" i="21"/>
  <c r="W156" i="21"/>
  <c r="X87" i="21"/>
  <c r="B54" i="21"/>
  <c r="G54" i="21"/>
  <c r="X156" i="21"/>
  <c r="W19" i="21"/>
  <c r="W53" i="24"/>
  <c r="V53" i="24"/>
  <c r="B20" i="24"/>
  <c r="G20" i="24"/>
  <c r="Y87" i="21"/>
  <c r="V87" i="21"/>
  <c r="E54" i="21"/>
  <c r="V156" i="21"/>
  <c r="X19" i="21"/>
  <c r="Y53" i="24"/>
  <c r="F20" i="24"/>
  <c r="D20" i="24"/>
  <c r="W87" i="21"/>
  <c r="F54" i="21"/>
  <c r="Y156" i="21"/>
  <c r="X190" i="21"/>
  <c r="G20" i="21"/>
  <c r="W87" i="24"/>
  <c r="X87" i="24"/>
  <c r="C54" i="24"/>
  <c r="F54" i="24"/>
  <c r="Y121" i="21"/>
  <c r="V121" i="21"/>
  <c r="F88" i="21"/>
  <c r="G88" i="21"/>
  <c r="F157" i="21"/>
  <c r="V190" i="21"/>
  <c r="Y190" i="21"/>
  <c r="C20" i="21"/>
  <c r="G54" i="24"/>
  <c r="B54" i="24"/>
  <c r="W121" i="21"/>
  <c r="D88" i="21"/>
  <c r="G157" i="21"/>
  <c r="D157" i="21"/>
  <c r="W190" i="21"/>
  <c r="F20" i="21"/>
  <c r="Y87" i="24"/>
  <c r="V87" i="24"/>
  <c r="D54" i="24"/>
  <c r="E54" i="24"/>
  <c r="B88" i="21"/>
  <c r="E88" i="21"/>
  <c r="B157" i="21"/>
  <c r="E157" i="21"/>
  <c r="D20" i="21"/>
  <c r="E20" i="21"/>
  <c r="X121" i="21"/>
  <c r="C88" i="21"/>
  <c r="C157" i="21"/>
  <c r="U192" i="21"/>
  <c r="W192" i="21"/>
  <c r="V192" i="21"/>
  <c r="T192" i="21"/>
  <c r="X192" i="21"/>
  <c r="D192" i="21"/>
  <c r="R192" i="21"/>
  <c r="C192" i="21"/>
  <c r="I192" i="21"/>
  <c r="N192" i="21"/>
  <c r="E192" i="21"/>
  <c r="O192" i="21"/>
  <c r="P192" i="21"/>
  <c r="F192" i="21"/>
  <c r="H192" i="21"/>
  <c r="J192" i="21"/>
  <c r="L192" i="21"/>
  <c r="A193" i="21"/>
  <c r="S192" i="21"/>
  <c r="G192" i="21"/>
  <c r="B192" i="21"/>
  <c r="M192" i="21"/>
  <c r="K192" i="21"/>
  <c r="Q192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25" i="21"/>
  <c r="P225" i="21"/>
  <c r="T225" i="21"/>
  <c r="R225" i="21"/>
  <c r="L225" i="21"/>
  <c r="W225" i="21"/>
  <c r="K225" i="21"/>
  <c r="N225" i="21"/>
  <c r="M225" i="21"/>
  <c r="J225" i="21"/>
  <c r="D225" i="21"/>
  <c r="B225" i="21"/>
  <c r="X225" i="21"/>
  <c r="H225" i="21"/>
  <c r="C225" i="21"/>
  <c r="F225" i="21"/>
  <c r="O225" i="21"/>
  <c r="Q225" i="21"/>
  <c r="V225" i="21"/>
  <c r="E225" i="21"/>
  <c r="S225" i="21"/>
  <c r="G225" i="21"/>
  <c r="I225" i="21"/>
  <c r="A226" i="21"/>
  <c r="U225" i="21"/>
  <c r="D56" i="24"/>
  <c r="E56" i="24"/>
  <c r="J56" i="24"/>
  <c r="O56" i="24"/>
  <c r="F56" i="24"/>
  <c r="K56" i="24"/>
  <c r="Q56" i="24"/>
  <c r="G56" i="24"/>
  <c r="M56" i="24"/>
  <c r="R56" i="24"/>
  <c r="A90" i="24"/>
  <c r="P56" i="24"/>
  <c r="I56" i="24"/>
  <c r="L56" i="24"/>
  <c r="N56" i="24"/>
  <c r="X56" i="24"/>
  <c r="H56" i="24"/>
  <c r="S56" i="24"/>
  <c r="T56" i="24"/>
  <c r="V56" i="24"/>
  <c r="W56" i="24"/>
  <c r="U56" i="24"/>
  <c r="D189" i="24"/>
  <c r="H189" i="24"/>
  <c r="L189" i="24"/>
  <c r="P189" i="24"/>
  <c r="T189" i="24"/>
  <c r="X189" i="24"/>
  <c r="A190" i="24"/>
  <c r="E189" i="24"/>
  <c r="I189" i="24"/>
  <c r="M189" i="24"/>
  <c r="Q189" i="24"/>
  <c r="U189" i="24"/>
  <c r="Y189" i="24"/>
  <c r="F189" i="24"/>
  <c r="N189" i="24"/>
  <c r="V189" i="24"/>
  <c r="G189" i="24"/>
  <c r="O189" i="24"/>
  <c r="W189" i="24"/>
  <c r="B189" i="24"/>
  <c r="J189" i="24"/>
  <c r="R189" i="24"/>
  <c r="C189" i="24"/>
  <c r="K189" i="24"/>
  <c r="S189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57" i="24"/>
  <c r="P23" i="24"/>
  <c r="N23" i="24"/>
  <c r="A24" i="24"/>
  <c r="L23" i="24"/>
  <c r="H23" i="24"/>
  <c r="Q426" i="21"/>
  <c r="J426" i="21"/>
  <c r="B426" i="21"/>
  <c r="O426" i="21"/>
  <c r="D426" i="21"/>
  <c r="T426" i="21"/>
  <c r="I426" i="21"/>
  <c r="Y426" i="21"/>
  <c r="R426" i="21"/>
  <c r="G426" i="21"/>
  <c r="W426" i="21"/>
  <c r="L426" i="21"/>
  <c r="A427" i="21"/>
  <c r="M426" i="21"/>
  <c r="V426" i="21"/>
  <c r="A460" i="21"/>
  <c r="U426" i="21"/>
  <c r="C426" i="21"/>
  <c r="H426" i="21"/>
  <c r="F426" i="21"/>
  <c r="K426" i="21"/>
  <c r="P426" i="21"/>
  <c r="E426" i="21"/>
  <c r="N426" i="21"/>
  <c r="S426" i="21"/>
  <c r="X426" i="21"/>
  <c r="T159" i="23"/>
  <c r="S159" i="23"/>
  <c r="H159" i="23"/>
  <c r="P159" i="23"/>
  <c r="G159" i="23"/>
  <c r="X159" i="23"/>
  <c r="O159" i="23"/>
  <c r="K159" i="23"/>
  <c r="A193" i="23"/>
  <c r="C159" i="23"/>
  <c r="F159" i="23"/>
  <c r="Q159" i="23"/>
  <c r="R159" i="23"/>
  <c r="B159" i="23"/>
  <c r="M159" i="23"/>
  <c r="D159" i="23"/>
  <c r="N159" i="23"/>
  <c r="A160" i="23"/>
  <c r="I159" i="23"/>
  <c r="L159" i="23"/>
  <c r="J159" i="23"/>
  <c r="Y159" i="23"/>
  <c r="E159" i="23"/>
  <c r="W159" i="23"/>
  <c r="V159" i="23"/>
  <c r="U159" i="23"/>
  <c r="Q293" i="21"/>
  <c r="J293" i="21"/>
  <c r="C293" i="21"/>
  <c r="S293" i="21"/>
  <c r="L293" i="21"/>
  <c r="I293" i="21"/>
  <c r="B293" i="21"/>
  <c r="R293" i="21"/>
  <c r="K293" i="21"/>
  <c r="D293" i="21"/>
  <c r="T293" i="21"/>
  <c r="F293" i="21"/>
  <c r="O293" i="21"/>
  <c r="X293" i="21"/>
  <c r="E293" i="21"/>
  <c r="N293" i="21"/>
  <c r="W293" i="21"/>
  <c r="M293" i="21"/>
  <c r="A294" i="21"/>
  <c r="H293" i="21"/>
  <c r="Y293" i="21"/>
  <c r="G293" i="21"/>
  <c r="P293" i="21"/>
  <c r="V293" i="21"/>
  <c r="U293" i="21"/>
  <c r="D156" i="24"/>
  <c r="H156" i="24"/>
  <c r="L156" i="24"/>
  <c r="P156" i="24"/>
  <c r="T156" i="24"/>
  <c r="E156" i="24"/>
  <c r="I156" i="24"/>
  <c r="M156" i="24"/>
  <c r="Q156" i="24"/>
  <c r="W156" i="24"/>
  <c r="F156" i="24"/>
  <c r="N156" i="24"/>
  <c r="X156" i="24"/>
  <c r="G156" i="24"/>
  <c r="O156" i="24"/>
  <c r="Y156" i="24"/>
  <c r="B156" i="24"/>
  <c r="J156" i="24"/>
  <c r="R156" i="24"/>
  <c r="C156" i="24"/>
  <c r="K156" i="24"/>
  <c r="S156" i="24"/>
  <c r="A157" i="24"/>
  <c r="V156" i="24"/>
  <c r="U156" i="24"/>
  <c r="C89" i="24"/>
  <c r="B89" i="24"/>
  <c r="G89" i="24"/>
  <c r="K89" i="24"/>
  <c r="O89" i="24"/>
  <c r="S89" i="24"/>
  <c r="D89" i="24"/>
  <c r="H89" i="24"/>
  <c r="L89" i="24"/>
  <c r="P89" i="24"/>
  <c r="E89" i="24"/>
  <c r="I89" i="24"/>
  <c r="M89" i="24"/>
  <c r="Q89" i="24"/>
  <c r="A123" i="24"/>
  <c r="F89" i="24"/>
  <c r="J89" i="24"/>
  <c r="N89" i="24"/>
  <c r="R89" i="24"/>
  <c r="V89" i="24"/>
  <c r="T89" i="24"/>
  <c r="W89" i="24"/>
  <c r="X89" i="24"/>
  <c r="U89" i="24"/>
  <c r="D259" i="21"/>
  <c r="T259" i="21"/>
  <c r="Q259" i="21"/>
  <c r="J259" i="21"/>
  <c r="G259" i="21"/>
  <c r="L259" i="21"/>
  <c r="I259" i="21"/>
  <c r="B259" i="21"/>
  <c r="R259" i="21"/>
  <c r="O259" i="21"/>
  <c r="A260" i="21"/>
  <c r="M259" i="21"/>
  <c r="C259" i="21"/>
  <c r="H259" i="21"/>
  <c r="Y259" i="21"/>
  <c r="K259" i="21"/>
  <c r="P259" i="21"/>
  <c r="F259" i="21"/>
  <c r="S259" i="21"/>
  <c r="E259" i="21"/>
  <c r="N259" i="21"/>
  <c r="X259" i="21"/>
  <c r="V259" i="21"/>
  <c r="W259" i="21"/>
  <c r="U259" i="21"/>
  <c r="Y258" i="23"/>
  <c r="O258" i="23"/>
  <c r="J258" i="23"/>
  <c r="K258" i="23"/>
  <c r="H258" i="23"/>
  <c r="X258" i="23"/>
  <c r="L258" i="23"/>
  <c r="P258" i="23"/>
  <c r="D258" i="23"/>
  <c r="T258" i="23"/>
  <c r="F258" i="23"/>
  <c r="N258" i="23"/>
  <c r="I258" i="23"/>
  <c r="C258" i="23"/>
  <c r="M258" i="23"/>
  <c r="V258" i="23"/>
  <c r="Q258" i="23"/>
  <c r="S258" i="23"/>
  <c r="B258" i="23"/>
  <c r="E258" i="23"/>
  <c r="G258" i="23"/>
  <c r="W258" i="23"/>
  <c r="R258" i="23"/>
  <c r="U258" i="23"/>
  <c r="D122" i="24"/>
  <c r="F122" i="24"/>
  <c r="B122" i="24"/>
  <c r="G122" i="24"/>
  <c r="M122" i="24"/>
  <c r="R122" i="24"/>
  <c r="C122" i="24"/>
  <c r="I122" i="24"/>
  <c r="N122" i="24"/>
  <c r="S122" i="24"/>
  <c r="E122" i="24"/>
  <c r="Q122" i="24"/>
  <c r="L122" i="24"/>
  <c r="J122" i="24"/>
  <c r="Y122" i="24"/>
  <c r="H122" i="24"/>
  <c r="K122" i="24"/>
  <c r="T122" i="24"/>
  <c r="O122" i="24"/>
  <c r="P122" i="24"/>
  <c r="V122" i="24"/>
  <c r="W122" i="24"/>
  <c r="U122" i="24"/>
  <c r="X122" i="24"/>
  <c r="P292" i="23"/>
  <c r="G292" i="23"/>
  <c r="A326" i="23"/>
  <c r="S292" i="23"/>
  <c r="J292" i="23"/>
  <c r="K292" i="23"/>
  <c r="D292" i="23"/>
  <c r="T292" i="23"/>
  <c r="M292" i="23"/>
  <c r="C292" i="23"/>
  <c r="Y292" i="23"/>
  <c r="O292" i="23"/>
  <c r="Q292" i="23"/>
  <c r="H292" i="23"/>
  <c r="X292" i="23"/>
  <c r="R292" i="23"/>
  <c r="I292" i="23"/>
  <c r="A293" i="23"/>
  <c r="U292" i="23"/>
  <c r="V292" i="23"/>
  <c r="L292" i="23"/>
  <c r="B292" i="23"/>
  <c r="W292" i="23"/>
  <c r="N292" i="23"/>
  <c r="E292" i="23"/>
  <c r="F292" i="23"/>
  <c r="N192" i="23"/>
  <c r="I192" i="23"/>
  <c r="P192" i="23"/>
  <c r="J192" i="23"/>
  <c r="L192" i="23"/>
  <c r="Y192" i="23"/>
  <c r="Q192" i="23"/>
  <c r="O192" i="23"/>
  <c r="H192" i="23"/>
  <c r="A226" i="23"/>
  <c r="K192" i="23"/>
  <c r="B192" i="23"/>
  <c r="S192" i="23"/>
  <c r="G192" i="23"/>
  <c r="E192" i="23"/>
  <c r="C192" i="23"/>
  <c r="F192" i="23"/>
  <c r="M192" i="23"/>
  <c r="D192" i="23"/>
  <c r="R192" i="23"/>
  <c r="T192" i="23"/>
  <c r="W192" i="23"/>
  <c r="X192" i="23"/>
  <c r="U192" i="23"/>
  <c r="V192" i="23"/>
  <c r="I359" i="21"/>
  <c r="E359" i="21"/>
  <c r="F359" i="21"/>
  <c r="O359" i="21"/>
  <c r="X359" i="21"/>
  <c r="U359" i="21"/>
  <c r="V359" i="21"/>
  <c r="H359" i="21"/>
  <c r="A360" i="21"/>
  <c r="P359" i="21"/>
  <c r="N359" i="21"/>
  <c r="G359" i="21"/>
  <c r="M359" i="21"/>
  <c r="W359" i="21"/>
  <c r="T359" i="21"/>
  <c r="B359" i="21"/>
  <c r="J359" i="21"/>
  <c r="D359" i="21"/>
  <c r="Q359" i="21"/>
  <c r="L359" i="21"/>
  <c r="Y359" i="21"/>
  <c r="K359" i="21"/>
  <c r="S359" i="21"/>
  <c r="R359" i="21"/>
  <c r="C359" i="21"/>
  <c r="D222" i="24"/>
  <c r="H222" i="24"/>
  <c r="L222" i="24"/>
  <c r="P222" i="24"/>
  <c r="T222" i="24"/>
  <c r="X222" i="24"/>
  <c r="E222" i="24"/>
  <c r="I222" i="24"/>
  <c r="M222" i="24"/>
  <c r="Q222" i="24"/>
  <c r="U222" i="24"/>
  <c r="Y222" i="24"/>
  <c r="A223" i="24"/>
  <c r="F222" i="24"/>
  <c r="N222" i="24"/>
  <c r="V222" i="24"/>
  <c r="G222" i="24"/>
  <c r="O222" i="24"/>
  <c r="W222" i="24"/>
  <c r="B222" i="24"/>
  <c r="J222" i="24"/>
  <c r="R222" i="24"/>
  <c r="C222" i="24"/>
  <c r="K222" i="24"/>
  <c r="S222" i="24"/>
  <c r="D255" i="24"/>
  <c r="H255" i="24"/>
  <c r="L255" i="24"/>
  <c r="P255" i="24"/>
  <c r="T255" i="24"/>
  <c r="X255" i="24"/>
  <c r="E255" i="24"/>
  <c r="I255" i="24"/>
  <c r="M255" i="24"/>
  <c r="Q255" i="24"/>
  <c r="U255" i="24"/>
  <c r="Y255" i="24"/>
  <c r="A256" i="24"/>
  <c r="F255" i="24"/>
  <c r="N255" i="24"/>
  <c r="V255" i="24"/>
  <c r="G255" i="24"/>
  <c r="O255" i="24"/>
  <c r="W255" i="24"/>
  <c r="B255" i="24"/>
  <c r="J255" i="24"/>
  <c r="R255" i="24"/>
  <c r="C255" i="24"/>
  <c r="K255" i="24"/>
  <c r="S255" i="24"/>
  <c r="E289" i="24"/>
  <c r="I289" i="24"/>
  <c r="M289" i="24"/>
  <c r="Q289" i="24"/>
  <c r="U289" i="24"/>
  <c r="Y289" i="24"/>
  <c r="A290" i="24"/>
  <c r="F289" i="24"/>
  <c r="J289" i="24"/>
  <c r="N289" i="24"/>
  <c r="R289" i="24"/>
  <c r="V289" i="24"/>
  <c r="B289" i="24"/>
  <c r="G289" i="24"/>
  <c r="O289" i="24"/>
  <c r="W289" i="24"/>
  <c r="H289" i="24"/>
  <c r="P289" i="24"/>
  <c r="X289" i="24"/>
  <c r="A323" i="24"/>
  <c r="C289" i="24"/>
  <c r="K289" i="24"/>
  <c r="S289" i="24"/>
  <c r="D289" i="24"/>
  <c r="L289" i="24"/>
  <c r="T289" i="24"/>
  <c r="S358" i="23"/>
  <c r="D358" i="23"/>
  <c r="X358" i="23"/>
  <c r="W358" i="23"/>
  <c r="V358" i="23"/>
  <c r="H358" i="23"/>
  <c r="R358" i="23"/>
  <c r="B358" i="23"/>
  <c r="O358" i="23"/>
  <c r="P358" i="23"/>
  <c r="J358" i="23"/>
  <c r="T358" i="23"/>
  <c r="E358" i="23"/>
  <c r="G358" i="23"/>
  <c r="U358" i="23"/>
  <c r="M358" i="23"/>
  <c r="F358" i="23"/>
  <c r="L358" i="23"/>
  <c r="I358" i="23"/>
  <c r="C358" i="23"/>
  <c r="Q358" i="23"/>
  <c r="N358" i="23"/>
  <c r="A392" i="23"/>
  <c r="K358" i="23"/>
  <c r="Y358" i="23"/>
  <c r="K225" i="23"/>
  <c r="J225" i="23"/>
  <c r="L225" i="23"/>
  <c r="P225" i="23"/>
  <c r="D225" i="23"/>
  <c r="W225" i="23"/>
  <c r="V225" i="23"/>
  <c r="Q225" i="23"/>
  <c r="Y225" i="23"/>
  <c r="E225" i="23"/>
  <c r="U225" i="23"/>
  <c r="T225" i="23"/>
  <c r="B225" i="23"/>
  <c r="A259" i="23"/>
  <c r="H225" i="23"/>
  <c r="C225" i="23"/>
  <c r="S225" i="23"/>
  <c r="N225" i="23"/>
  <c r="O225" i="23"/>
  <c r="F225" i="23"/>
  <c r="X225" i="23"/>
  <c r="R225" i="23"/>
  <c r="M225" i="23"/>
  <c r="G225" i="23"/>
  <c r="I225" i="23"/>
  <c r="Q326" i="21"/>
  <c r="F326" i="21"/>
  <c r="V326" i="21"/>
  <c r="O326" i="21"/>
  <c r="D326" i="21"/>
  <c r="T326" i="21"/>
  <c r="I326" i="21"/>
  <c r="Y326" i="21"/>
  <c r="N326" i="21"/>
  <c r="G326" i="21"/>
  <c r="W326" i="21"/>
  <c r="L326" i="21"/>
  <c r="B326" i="21"/>
  <c r="K326" i="21"/>
  <c r="P326" i="21"/>
  <c r="E326" i="21"/>
  <c r="J326" i="21"/>
  <c r="S326" i="21"/>
  <c r="X326" i="21"/>
  <c r="M326" i="21"/>
  <c r="R326" i="21"/>
  <c r="A327" i="21"/>
  <c r="U326" i="21"/>
  <c r="C326" i="21"/>
  <c r="H326" i="21"/>
  <c r="E392" i="21"/>
  <c r="U392" i="21"/>
  <c r="J392" i="21"/>
  <c r="C392" i="21"/>
  <c r="S392" i="21"/>
  <c r="L392" i="21"/>
  <c r="A393" i="21"/>
  <c r="I392" i="21"/>
  <c r="Y392" i="21"/>
  <c r="N392" i="21"/>
  <c r="G392" i="21"/>
  <c r="W392" i="21"/>
  <c r="P392" i="21"/>
  <c r="M392" i="21"/>
  <c r="B392" i="21"/>
  <c r="R392" i="21"/>
  <c r="K392" i="21"/>
  <c r="D392" i="21"/>
  <c r="T392" i="21"/>
  <c r="Q392" i="21"/>
  <c r="F392" i="21"/>
  <c r="V392" i="21"/>
  <c r="O392" i="21"/>
  <c r="H392" i="21"/>
  <c r="X392" i="21"/>
  <c r="V325" i="23"/>
  <c r="R325" i="23"/>
  <c r="Y325" i="23"/>
  <c r="S325" i="23"/>
  <c r="A359" i="23"/>
  <c r="H325" i="23"/>
  <c r="F325" i="23"/>
  <c r="B325" i="23"/>
  <c r="W325" i="23"/>
  <c r="E325" i="23"/>
  <c r="J325" i="23"/>
  <c r="P325" i="23"/>
  <c r="X325" i="23"/>
  <c r="K325" i="23"/>
  <c r="G325" i="23"/>
  <c r="C325" i="23"/>
  <c r="O325" i="23"/>
  <c r="U325" i="23"/>
  <c r="D325" i="23"/>
  <c r="Q325" i="23"/>
  <c r="M325" i="23"/>
  <c r="N325" i="23"/>
  <c r="I325" i="23"/>
  <c r="L325" i="23"/>
  <c r="T325" i="23"/>
  <c r="J391" i="23"/>
  <c r="A426" i="23"/>
  <c r="M391" i="23"/>
  <c r="Q391" i="23"/>
  <c r="I391" i="23"/>
  <c r="O391" i="23"/>
  <c r="V391" i="23"/>
  <c r="Y391" i="23"/>
  <c r="K391" i="23"/>
  <c r="H391" i="23"/>
  <c r="X391" i="23"/>
  <c r="F391" i="23"/>
  <c r="B391" i="23"/>
  <c r="P391" i="23"/>
  <c r="D391" i="23"/>
  <c r="G391" i="23"/>
  <c r="U391" i="23"/>
  <c r="R391" i="23"/>
  <c r="L391" i="23"/>
  <c r="N391" i="23"/>
  <c r="E391" i="23"/>
  <c r="W391" i="23"/>
  <c r="C391" i="23"/>
  <c r="S391" i="23"/>
  <c r="T391" i="23"/>
  <c r="V89" i="23"/>
  <c r="T89" i="23"/>
  <c r="I89" i="23"/>
  <c r="R89" i="23"/>
  <c r="H89" i="23"/>
  <c r="Y89" i="23"/>
  <c r="N89" i="23"/>
  <c r="D89" i="23"/>
  <c r="A123" i="23"/>
  <c r="X89" i="23"/>
  <c r="M89" i="23"/>
  <c r="B89" i="23"/>
  <c r="O89" i="23"/>
  <c r="G89" i="23"/>
  <c r="K89" i="23"/>
  <c r="C89" i="23"/>
  <c r="S89" i="23"/>
  <c r="E89" i="23"/>
  <c r="W89" i="23"/>
  <c r="J89" i="23"/>
  <c r="F89" i="23"/>
  <c r="P89" i="23"/>
  <c r="L89" i="23"/>
  <c r="U89" i="23"/>
  <c r="Q89" i="23"/>
  <c r="V56" i="23"/>
  <c r="T56" i="23"/>
  <c r="I56" i="23"/>
  <c r="R56" i="23"/>
  <c r="H56" i="23"/>
  <c r="Y56" i="23"/>
  <c r="N56" i="23"/>
  <c r="D56" i="23"/>
  <c r="X56" i="23"/>
  <c r="M56" i="23"/>
  <c r="B56" i="23"/>
  <c r="A90" i="23"/>
  <c r="G56" i="23"/>
  <c r="O56" i="23"/>
  <c r="C56" i="23"/>
  <c r="S56" i="23"/>
  <c r="K56" i="23"/>
  <c r="E56" i="23"/>
  <c r="Q56" i="23"/>
  <c r="J56" i="23"/>
  <c r="W56" i="23"/>
  <c r="P56" i="23"/>
  <c r="F56" i="23"/>
  <c r="U56" i="23"/>
  <c r="L56" i="23"/>
  <c r="C123" i="19"/>
  <c r="S123" i="19"/>
  <c r="L123" i="19"/>
  <c r="E123" i="19"/>
  <c r="U123" i="19"/>
  <c r="J123" i="19"/>
  <c r="G123" i="19"/>
  <c r="W123" i="19"/>
  <c r="P123" i="19"/>
  <c r="I123" i="19"/>
  <c r="Y123" i="19"/>
  <c r="N123" i="19"/>
  <c r="K123" i="19"/>
  <c r="D123" i="19"/>
  <c r="T123" i="19"/>
  <c r="M123" i="19"/>
  <c r="B123" i="19"/>
  <c r="R123" i="19"/>
  <c r="O123" i="19"/>
  <c r="H123" i="19"/>
  <c r="X123" i="19"/>
  <c r="Q123" i="19"/>
  <c r="F123" i="19"/>
  <c r="V123" i="19"/>
  <c r="M158" i="19"/>
  <c r="B158" i="19"/>
  <c r="R158" i="19"/>
  <c r="T158" i="19"/>
  <c r="X158" i="19"/>
  <c r="A192" i="19"/>
  <c r="Q158" i="19"/>
  <c r="F158" i="19"/>
  <c r="V158" i="19"/>
  <c r="A159" i="19"/>
  <c r="C158" i="19"/>
  <c r="G158" i="19"/>
  <c r="E158" i="19"/>
  <c r="U158" i="19"/>
  <c r="J158" i="19"/>
  <c r="D158" i="19"/>
  <c r="H158" i="19"/>
  <c r="K158" i="19"/>
  <c r="O158" i="19"/>
  <c r="I158" i="19"/>
  <c r="Y158" i="19"/>
  <c r="N158" i="19"/>
  <c r="L158" i="19"/>
  <c r="P158" i="19"/>
  <c r="S158" i="19"/>
  <c r="W158" i="19"/>
  <c r="H57" i="21"/>
  <c r="P57" i="21"/>
  <c r="N57" i="21"/>
  <c r="O57" i="21"/>
  <c r="E57" i="21"/>
  <c r="R57" i="21"/>
  <c r="C57" i="21"/>
  <c r="D57" i="21"/>
  <c r="F57" i="21"/>
  <c r="G57" i="21"/>
  <c r="M57" i="21"/>
  <c r="I57" i="21"/>
  <c r="K57" i="21"/>
  <c r="A91" i="21"/>
  <c r="Q57" i="21"/>
  <c r="L57" i="21"/>
  <c r="J57" i="21"/>
  <c r="A25" i="19"/>
  <c r="K24" i="19"/>
  <c r="R24" i="19"/>
  <c r="Y24" i="19"/>
  <c r="I24" i="19"/>
  <c r="P24" i="19"/>
  <c r="G24" i="19"/>
  <c r="N24" i="19"/>
  <c r="U24" i="19"/>
  <c r="E24" i="19"/>
  <c r="L24" i="19"/>
  <c r="A58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57" i="19"/>
  <c r="O257" i="19"/>
  <c r="H257" i="19"/>
  <c r="I257" i="19"/>
  <c r="Y257" i="19"/>
  <c r="N257" i="19"/>
  <c r="L257" i="19"/>
  <c r="S257" i="19"/>
  <c r="W257" i="19"/>
  <c r="M257" i="19"/>
  <c r="B257" i="19"/>
  <c r="R257" i="19"/>
  <c r="T257" i="19"/>
  <c r="G257" i="19"/>
  <c r="Q257" i="19"/>
  <c r="F257" i="19"/>
  <c r="V257" i="19"/>
  <c r="C257" i="19"/>
  <c r="X257" i="19"/>
  <c r="E257" i="19"/>
  <c r="U257" i="19"/>
  <c r="J257" i="19"/>
  <c r="D257" i="19"/>
  <c r="K257" i="19"/>
  <c r="C191" i="19"/>
  <c r="H191" i="19"/>
  <c r="X191" i="19"/>
  <c r="O191" i="19"/>
  <c r="P191" i="19"/>
  <c r="G191" i="19"/>
  <c r="W191" i="19"/>
  <c r="E191" i="19"/>
  <c r="U191" i="19"/>
  <c r="F191" i="19"/>
  <c r="V191" i="19"/>
  <c r="D191" i="19"/>
  <c r="S191" i="19"/>
  <c r="I191" i="19"/>
  <c r="Y191" i="19"/>
  <c r="J191" i="19"/>
  <c r="K191" i="19"/>
  <c r="M191" i="19"/>
  <c r="A225" i="19"/>
  <c r="N191" i="19"/>
  <c r="T191" i="19"/>
  <c r="Q191" i="19"/>
  <c r="B191" i="19"/>
  <c r="R191" i="19"/>
  <c r="L191" i="19"/>
  <c r="F123" i="21"/>
  <c r="V123" i="21"/>
  <c r="O123" i="21"/>
  <c r="H123" i="21"/>
  <c r="X123" i="21"/>
  <c r="Q123" i="21"/>
  <c r="J123" i="21"/>
  <c r="C123" i="21"/>
  <c r="S123" i="21"/>
  <c r="L123" i="21"/>
  <c r="E123" i="21"/>
  <c r="U123" i="21"/>
  <c r="N123" i="21"/>
  <c r="G123" i="21"/>
  <c r="W123" i="21"/>
  <c r="P123" i="21"/>
  <c r="I123" i="21"/>
  <c r="B123" i="21"/>
  <c r="R123" i="21"/>
  <c r="K123" i="21"/>
  <c r="D123" i="21"/>
  <c r="T123" i="21"/>
  <c r="M123" i="21"/>
  <c r="A58" i="21"/>
  <c r="S24" i="21"/>
  <c r="Q24" i="21"/>
  <c r="T24" i="21"/>
  <c r="R24" i="21"/>
  <c r="U24" i="21"/>
  <c r="V24" i="21"/>
  <c r="A25" i="21"/>
  <c r="Y122" i="23"/>
  <c r="U122" i="23"/>
  <c r="Q122" i="23"/>
  <c r="M122" i="23"/>
  <c r="I122" i="23"/>
  <c r="E122" i="23"/>
  <c r="X122" i="23"/>
  <c r="T122" i="23"/>
  <c r="P122" i="23"/>
  <c r="L122" i="23"/>
  <c r="H122" i="23"/>
  <c r="D122" i="23"/>
  <c r="W122" i="23"/>
  <c r="S122" i="23"/>
  <c r="O122" i="23"/>
  <c r="K122" i="23"/>
  <c r="G122" i="23"/>
  <c r="C122" i="23"/>
  <c r="V122" i="23"/>
  <c r="R122" i="23"/>
  <c r="N122" i="23"/>
  <c r="J122" i="23"/>
  <c r="F122" i="23"/>
  <c r="B122" i="23"/>
  <c r="I90" i="19"/>
  <c r="Y90" i="19"/>
  <c r="N90" i="19"/>
  <c r="G90" i="19"/>
  <c r="W90" i="19"/>
  <c r="P90" i="19"/>
  <c r="M90" i="19"/>
  <c r="B90" i="19"/>
  <c r="R90" i="19"/>
  <c r="K90" i="19"/>
  <c r="D90" i="19"/>
  <c r="T90" i="19"/>
  <c r="A124" i="19"/>
  <c r="Q90" i="19"/>
  <c r="F90" i="19"/>
  <c r="V90" i="19"/>
  <c r="O90" i="19"/>
  <c r="H90" i="19"/>
  <c r="X90" i="19"/>
  <c r="E90" i="19"/>
  <c r="U90" i="19"/>
  <c r="J90" i="19"/>
  <c r="C90" i="19"/>
  <c r="S90" i="19"/>
  <c r="L90" i="19"/>
  <c r="A91" i="19"/>
  <c r="P57" i="19"/>
  <c r="I57" i="19"/>
  <c r="Y57" i="19"/>
  <c r="N57" i="19"/>
  <c r="G57" i="19"/>
  <c r="W57" i="19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S90" i="21"/>
  <c r="A124" i="21"/>
  <c r="P90" i="21"/>
  <c r="R90" i="21"/>
  <c r="M90" i="21"/>
  <c r="H90" i="21"/>
  <c r="L90" i="21"/>
  <c r="N90" i="21"/>
  <c r="I90" i="21"/>
  <c r="K90" i="21"/>
  <c r="F90" i="21"/>
  <c r="X90" i="21"/>
  <c r="J90" i="21"/>
  <c r="E90" i="21"/>
  <c r="G90" i="21"/>
  <c r="D90" i="21"/>
  <c r="V90" i="21"/>
  <c r="Q90" i="21"/>
  <c r="U90" i="21"/>
  <c r="W90" i="21"/>
  <c r="T90" i="21"/>
  <c r="O90" i="21"/>
  <c r="Y23" i="23"/>
  <c r="T23" i="23"/>
  <c r="N23" i="23"/>
  <c r="I23" i="23"/>
  <c r="D23" i="23"/>
  <c r="A57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24" i="19"/>
  <c r="X224" i="19"/>
  <c r="M224" i="19"/>
  <c r="C224" i="19"/>
  <c r="O224" i="19"/>
  <c r="R224" i="19"/>
  <c r="L224" i="19"/>
  <c r="Y224" i="19"/>
  <c r="Q224" i="19"/>
  <c r="K224" i="19"/>
  <c r="W224" i="19"/>
  <c r="V224" i="19"/>
  <c r="P224" i="19"/>
  <c r="E224" i="19"/>
  <c r="U224" i="19"/>
  <c r="S224" i="19"/>
  <c r="B224" i="19"/>
  <c r="F224" i="19"/>
  <c r="D224" i="19"/>
  <c r="T224" i="19"/>
  <c r="I224" i="19"/>
  <c r="A258" i="19"/>
  <c r="G224" i="19"/>
  <c r="J224" i="19"/>
  <c r="N224" i="19"/>
  <c r="S24" i="24"/>
  <c r="T24" i="24"/>
  <c r="R24" i="24"/>
  <c r="V24" i="24"/>
  <c r="U24" i="24"/>
  <c r="E428" i="19"/>
  <c r="I428" i="19"/>
  <c r="M428" i="19"/>
  <c r="Q428" i="19"/>
  <c r="U428" i="19"/>
  <c r="Y428" i="19"/>
  <c r="A429" i="19"/>
  <c r="D428" i="19"/>
  <c r="J428" i="19"/>
  <c r="O428" i="19"/>
  <c r="T428" i="19"/>
  <c r="F428" i="19"/>
  <c r="K428" i="19"/>
  <c r="P428" i="19"/>
  <c r="V428" i="19"/>
  <c r="B428" i="19"/>
  <c r="G428" i="19"/>
  <c r="L428" i="19"/>
  <c r="R428" i="19"/>
  <c r="W428" i="19"/>
  <c r="C428" i="19"/>
  <c r="H428" i="19"/>
  <c r="N428" i="19"/>
  <c r="S428" i="19"/>
  <c r="X428" i="19"/>
  <c r="C361" i="19"/>
  <c r="G361" i="19"/>
  <c r="K361" i="19"/>
  <c r="O361" i="19"/>
  <c r="S361" i="19"/>
  <c r="W361" i="19"/>
  <c r="E361" i="19"/>
  <c r="J361" i="19"/>
  <c r="F361" i="19"/>
  <c r="L361" i="19"/>
  <c r="Q361" i="19"/>
  <c r="V361" i="19"/>
  <c r="B361" i="19"/>
  <c r="H361" i="19"/>
  <c r="M361" i="19"/>
  <c r="R361" i="19"/>
  <c r="X361" i="19"/>
  <c r="A395" i="19"/>
  <c r="D361" i="19"/>
  <c r="I361" i="19"/>
  <c r="N361" i="19"/>
  <c r="T361" i="19"/>
  <c r="Y361" i="19"/>
  <c r="U361" i="19"/>
  <c r="P361" i="19"/>
  <c r="R159" i="21"/>
  <c r="K159" i="21"/>
  <c r="D159" i="21"/>
  <c r="T159" i="21"/>
  <c r="M159" i="21"/>
  <c r="F159" i="21"/>
  <c r="V159" i="21"/>
  <c r="O159" i="21"/>
  <c r="H159" i="21"/>
  <c r="X159" i="21"/>
  <c r="Q159" i="21"/>
  <c r="J159" i="21"/>
  <c r="S159" i="21"/>
  <c r="L159" i="21"/>
  <c r="E159" i="21"/>
  <c r="U159" i="21"/>
  <c r="A160" i="21"/>
  <c r="N159" i="21"/>
  <c r="G159" i="21"/>
  <c r="W159" i="21"/>
  <c r="P159" i="21"/>
  <c r="I159" i="21"/>
  <c r="C394" i="19"/>
  <c r="G394" i="19"/>
  <c r="K394" i="19"/>
  <c r="O394" i="19"/>
  <c r="S394" i="19"/>
  <c r="W394" i="19"/>
  <c r="D394" i="19"/>
  <c r="I394" i="19"/>
  <c r="N394" i="19"/>
  <c r="T394" i="19"/>
  <c r="Y394" i="19"/>
  <c r="E394" i="19"/>
  <c r="J394" i="19"/>
  <c r="P394" i="19"/>
  <c r="U394" i="19"/>
  <c r="F394" i="19"/>
  <c r="L394" i="19"/>
  <c r="Q394" i="19"/>
  <c r="V394" i="19"/>
  <c r="M394" i="19"/>
  <c r="R394" i="19"/>
  <c r="B394" i="19"/>
  <c r="X394" i="19"/>
  <c r="H394" i="19"/>
  <c r="C328" i="19"/>
  <c r="G328" i="19"/>
  <c r="K328" i="19"/>
  <c r="O328" i="19"/>
  <c r="S328" i="19"/>
  <c r="W328" i="19"/>
  <c r="F328" i="19"/>
  <c r="L328" i="19"/>
  <c r="Q328" i="19"/>
  <c r="V328" i="19"/>
  <c r="B328" i="19"/>
  <c r="H328" i="19"/>
  <c r="M328" i="19"/>
  <c r="R328" i="19"/>
  <c r="X328" i="19"/>
  <c r="D328" i="19"/>
  <c r="I328" i="19"/>
  <c r="N328" i="19"/>
  <c r="T328" i="19"/>
  <c r="Y328" i="19"/>
  <c r="P328" i="19"/>
  <c r="U328" i="19"/>
  <c r="E328" i="19"/>
  <c r="J328" i="19"/>
  <c r="A362" i="19"/>
  <c r="B582" i="2"/>
  <c r="E461" i="19"/>
  <c r="I461" i="19"/>
  <c r="M461" i="19"/>
  <c r="Q461" i="19"/>
  <c r="U461" i="19"/>
  <c r="Y461" i="19"/>
  <c r="B461" i="19"/>
  <c r="G461" i="19"/>
  <c r="L461" i="19"/>
  <c r="R461" i="19"/>
  <c r="W461" i="19"/>
  <c r="A462" i="19"/>
  <c r="C461" i="19"/>
  <c r="H461" i="19"/>
  <c r="N461" i="19"/>
  <c r="S461" i="19"/>
  <c r="X461" i="19"/>
  <c r="D461" i="19"/>
  <c r="J461" i="19"/>
  <c r="O461" i="19"/>
  <c r="T461" i="19"/>
  <c r="F461" i="19"/>
  <c r="K461" i="19"/>
  <c r="P461" i="19"/>
  <c r="V461" i="19"/>
  <c r="C494" i="19"/>
  <c r="G494" i="19"/>
  <c r="K494" i="19"/>
  <c r="O494" i="19"/>
  <c r="S494" i="19"/>
  <c r="W494" i="19"/>
  <c r="F494" i="19"/>
  <c r="J494" i="19"/>
  <c r="N494" i="19"/>
  <c r="R494" i="19"/>
  <c r="V494" i="19"/>
  <c r="B494" i="19"/>
  <c r="D494" i="19"/>
  <c r="L494" i="19"/>
  <c r="T494" i="19"/>
  <c r="E494" i="19"/>
  <c r="M494" i="19"/>
  <c r="U494" i="19"/>
  <c r="A528" i="19"/>
  <c r="H494" i="19"/>
  <c r="P494" i="19"/>
  <c r="X494" i="19"/>
  <c r="A495" i="19"/>
  <c r="I494" i="19"/>
  <c r="Q494" i="19"/>
  <c r="Y494" i="19"/>
  <c r="C295" i="19"/>
  <c r="G295" i="19"/>
  <c r="K295" i="19"/>
  <c r="O295" i="19"/>
  <c r="S295" i="19"/>
  <c r="W295" i="19"/>
  <c r="A329" i="19"/>
  <c r="D295" i="19"/>
  <c r="I295" i="19"/>
  <c r="N295" i="19"/>
  <c r="T295" i="19"/>
  <c r="Y295" i="19"/>
  <c r="E295" i="19"/>
  <c r="J295" i="19"/>
  <c r="P295" i="19"/>
  <c r="U295" i="19"/>
  <c r="F295" i="19"/>
  <c r="L295" i="19"/>
  <c r="Q295" i="19"/>
  <c r="V295" i="19"/>
  <c r="A296" i="19"/>
  <c r="R295" i="19"/>
  <c r="B295" i="19"/>
  <c r="X295" i="19"/>
  <c r="H295" i="19"/>
  <c r="M295" i="19"/>
  <c r="B961" i="2" l="1"/>
  <c r="Y20" i="21"/>
  <c r="Y20" i="24"/>
  <c r="B21" i="21"/>
  <c r="C21" i="21"/>
  <c r="Y54" i="21"/>
  <c r="B55" i="21"/>
  <c r="B21" i="24"/>
  <c r="Y88" i="21"/>
  <c r="Y157" i="21"/>
  <c r="C21" i="24"/>
  <c r="C55" i="21"/>
  <c r="Y54" i="24"/>
  <c r="B55" i="24"/>
  <c r="B89" i="21"/>
  <c r="Y191" i="21"/>
  <c r="C55" i="24"/>
  <c r="Y88" i="24"/>
  <c r="C89" i="21"/>
  <c r="Y122" i="21"/>
  <c r="C158" i="21"/>
  <c r="B158" i="21"/>
  <c r="V193" i="21"/>
  <c r="U193" i="21"/>
  <c r="W193" i="21"/>
  <c r="D193" i="21"/>
  <c r="N193" i="21"/>
  <c r="Q193" i="21"/>
  <c r="L193" i="21"/>
  <c r="C193" i="21"/>
  <c r="T193" i="21"/>
  <c r="K193" i="21"/>
  <c r="B193" i="21"/>
  <c r="E193" i="21"/>
  <c r="S193" i="21"/>
  <c r="J193" i="21"/>
  <c r="M193" i="21"/>
  <c r="H193" i="21"/>
  <c r="R193" i="21"/>
  <c r="P193" i="21"/>
  <c r="G193" i="21"/>
  <c r="A194" i="21"/>
  <c r="X193" i="21"/>
  <c r="O193" i="21"/>
  <c r="F193" i="21"/>
  <c r="I193" i="21"/>
  <c r="B1012" i="2"/>
  <c r="W23" i="21" s="1"/>
  <c r="D23" i="21"/>
  <c r="E23" i="21"/>
  <c r="W23" i="19"/>
  <c r="X23" i="19"/>
  <c r="Y23" i="19"/>
  <c r="H226" i="21"/>
  <c r="C226" i="21"/>
  <c r="J226" i="21"/>
  <c r="O226" i="21"/>
  <c r="A227" i="21"/>
  <c r="U226" i="21"/>
  <c r="I226" i="21"/>
  <c r="S226" i="21"/>
  <c r="G226" i="21"/>
  <c r="M226" i="21"/>
  <c r="L226" i="21"/>
  <c r="T226" i="21"/>
  <c r="B226" i="21"/>
  <c r="P226" i="21"/>
  <c r="E226" i="21"/>
  <c r="D226" i="21"/>
  <c r="F226" i="21"/>
  <c r="X226" i="21"/>
  <c r="K226" i="21"/>
  <c r="R226" i="21"/>
  <c r="Q226" i="21"/>
  <c r="N226" i="21"/>
  <c r="Y226" i="21"/>
  <c r="W226" i="21"/>
  <c r="V226" i="21"/>
  <c r="G393" i="21"/>
  <c r="W393" i="21"/>
  <c r="P393" i="21"/>
  <c r="E393" i="21"/>
  <c r="U393" i="21"/>
  <c r="J393" i="21"/>
  <c r="K393" i="21"/>
  <c r="D393" i="21"/>
  <c r="T393" i="21"/>
  <c r="I393" i="21"/>
  <c r="Y393" i="21"/>
  <c r="N393" i="21"/>
  <c r="O393" i="21"/>
  <c r="H393" i="21"/>
  <c r="X393" i="21"/>
  <c r="M393" i="21"/>
  <c r="B393" i="21"/>
  <c r="R393" i="21"/>
  <c r="C393" i="21"/>
  <c r="S393" i="21"/>
  <c r="L393" i="21"/>
  <c r="A394" i="21"/>
  <c r="Q393" i="21"/>
  <c r="F393" i="21"/>
  <c r="V393" i="21"/>
  <c r="C323" i="24"/>
  <c r="G323" i="24"/>
  <c r="R323" i="24"/>
  <c r="K323" i="24"/>
  <c r="V323" i="24"/>
  <c r="F323" i="24"/>
  <c r="L323" i="24"/>
  <c r="P323" i="24"/>
  <c r="W323" i="24"/>
  <c r="A324" i="24"/>
  <c r="Q323" i="24"/>
  <c r="M323" i="24"/>
  <c r="Y323" i="24"/>
  <c r="I323" i="24"/>
  <c r="A357" i="24"/>
  <c r="U323" i="24"/>
  <c r="J323" i="24"/>
  <c r="S323" i="24"/>
  <c r="B323" i="24"/>
  <c r="D323" i="24"/>
  <c r="N323" i="24"/>
  <c r="E323" i="24"/>
  <c r="T323" i="24"/>
  <c r="H323" i="24"/>
  <c r="O323" i="24"/>
  <c r="X323" i="24"/>
  <c r="C256" i="24"/>
  <c r="I256" i="24"/>
  <c r="N256" i="24"/>
  <c r="S256" i="24"/>
  <c r="Y256" i="24"/>
  <c r="E256" i="24"/>
  <c r="J256" i="24"/>
  <c r="O256" i="24"/>
  <c r="U256" i="24"/>
  <c r="D256" i="24"/>
  <c r="B256" i="24"/>
  <c r="M256" i="24"/>
  <c r="W256" i="24"/>
  <c r="F256" i="24"/>
  <c r="Q256" i="24"/>
  <c r="A257" i="24"/>
  <c r="G256" i="24"/>
  <c r="R256" i="24"/>
  <c r="L256" i="24"/>
  <c r="K256" i="24"/>
  <c r="X256" i="24"/>
  <c r="H256" i="24"/>
  <c r="V256" i="24"/>
  <c r="T256" i="24"/>
  <c r="P256" i="24"/>
  <c r="L293" i="23"/>
  <c r="E293" i="23"/>
  <c r="K293" i="23"/>
  <c r="M293" i="23"/>
  <c r="N293" i="23"/>
  <c r="Y293" i="23"/>
  <c r="T293" i="23"/>
  <c r="F293" i="23"/>
  <c r="R293" i="23"/>
  <c r="S293" i="23"/>
  <c r="D293" i="23"/>
  <c r="X293" i="23"/>
  <c r="Q293" i="23"/>
  <c r="W293" i="23"/>
  <c r="C293" i="23"/>
  <c r="H293" i="23"/>
  <c r="J293" i="23"/>
  <c r="B293" i="23"/>
  <c r="A294" i="23"/>
  <c r="I293" i="23"/>
  <c r="P293" i="23"/>
  <c r="O293" i="23"/>
  <c r="G293" i="23"/>
  <c r="A327" i="23"/>
  <c r="V293" i="23"/>
  <c r="U293" i="23"/>
  <c r="L260" i="21"/>
  <c r="M260" i="21"/>
  <c r="F260" i="21"/>
  <c r="C260" i="21"/>
  <c r="S260" i="21"/>
  <c r="D260" i="21"/>
  <c r="E260" i="21"/>
  <c r="Y260" i="21"/>
  <c r="N260" i="21"/>
  <c r="K260" i="21"/>
  <c r="A261" i="21"/>
  <c r="Q260" i="21"/>
  <c r="G260" i="21"/>
  <c r="H260" i="21"/>
  <c r="B260" i="21"/>
  <c r="O260" i="21"/>
  <c r="P260" i="21"/>
  <c r="J260" i="21"/>
  <c r="I260" i="21"/>
  <c r="R260" i="21"/>
  <c r="W260" i="21"/>
  <c r="X260" i="21"/>
  <c r="T260" i="21"/>
  <c r="V260" i="21"/>
  <c r="U260" i="21"/>
  <c r="H427" i="21"/>
  <c r="X427" i="21"/>
  <c r="Q427" i="21"/>
  <c r="F427" i="21"/>
  <c r="V427" i="21"/>
  <c r="K427" i="21"/>
  <c r="P427" i="21"/>
  <c r="I427" i="21"/>
  <c r="Y427" i="21"/>
  <c r="N427" i="21"/>
  <c r="C427" i="21"/>
  <c r="S427" i="21"/>
  <c r="L427" i="21"/>
  <c r="U427" i="21"/>
  <c r="A428" i="21"/>
  <c r="T427" i="21"/>
  <c r="B427" i="21"/>
  <c r="G427" i="21"/>
  <c r="E427" i="21"/>
  <c r="J427" i="21"/>
  <c r="O427" i="21"/>
  <c r="D427" i="21"/>
  <c r="M427" i="21"/>
  <c r="R427" i="21"/>
  <c r="W427" i="21"/>
  <c r="H57" i="24"/>
  <c r="C57" i="24"/>
  <c r="M57" i="24"/>
  <c r="G57" i="24"/>
  <c r="Q57" i="24"/>
  <c r="A91" i="24"/>
  <c r="N57" i="24"/>
  <c r="E57" i="24"/>
  <c r="R57" i="24"/>
  <c r="I57" i="24"/>
  <c r="L57" i="24"/>
  <c r="O57" i="24"/>
  <c r="P57" i="24"/>
  <c r="S57" i="24"/>
  <c r="D57" i="24"/>
  <c r="F57" i="24"/>
  <c r="W57" i="24"/>
  <c r="J57" i="24"/>
  <c r="K57" i="24"/>
  <c r="V57" i="24"/>
  <c r="C359" i="23"/>
  <c r="D359" i="23"/>
  <c r="E359" i="23"/>
  <c r="X359" i="23"/>
  <c r="V359" i="23"/>
  <c r="S359" i="23"/>
  <c r="T359" i="23"/>
  <c r="L359" i="23"/>
  <c r="P359" i="23"/>
  <c r="U359" i="23"/>
  <c r="M359" i="23"/>
  <c r="A393" i="23"/>
  <c r="N359" i="23"/>
  <c r="B359" i="23"/>
  <c r="F359" i="23"/>
  <c r="Y359" i="23"/>
  <c r="R359" i="23"/>
  <c r="G359" i="23"/>
  <c r="K359" i="23"/>
  <c r="I359" i="23"/>
  <c r="H359" i="23"/>
  <c r="J359" i="23"/>
  <c r="W359" i="23"/>
  <c r="Q359" i="23"/>
  <c r="O359" i="23"/>
  <c r="C290" i="24"/>
  <c r="G290" i="24"/>
  <c r="K290" i="24"/>
  <c r="O290" i="24"/>
  <c r="S290" i="24"/>
  <c r="W290" i="24"/>
  <c r="D290" i="24"/>
  <c r="H290" i="24"/>
  <c r="L290" i="24"/>
  <c r="P290" i="24"/>
  <c r="T290" i="24"/>
  <c r="X290" i="24"/>
  <c r="I290" i="24"/>
  <c r="Q290" i="24"/>
  <c r="B290" i="24"/>
  <c r="J290" i="24"/>
  <c r="R290" i="24"/>
  <c r="E290" i="24"/>
  <c r="M290" i="24"/>
  <c r="U290" i="24"/>
  <c r="F290" i="24"/>
  <c r="N290" i="24"/>
  <c r="V290" i="24"/>
  <c r="A291" i="24"/>
  <c r="Y290" i="24"/>
  <c r="F223" i="24"/>
  <c r="K223" i="24"/>
  <c r="Q223" i="24"/>
  <c r="V223" i="24"/>
  <c r="B223" i="24"/>
  <c r="G223" i="24"/>
  <c r="M223" i="24"/>
  <c r="R223" i="24"/>
  <c r="W223" i="24"/>
  <c r="C223" i="24"/>
  <c r="N223" i="24"/>
  <c r="Y223" i="24"/>
  <c r="E223" i="24"/>
  <c r="O223" i="24"/>
  <c r="D223" i="24"/>
  <c r="I223" i="24"/>
  <c r="S223" i="24"/>
  <c r="A224" i="24"/>
  <c r="J223" i="24"/>
  <c r="U223" i="24"/>
  <c r="T223" i="24"/>
  <c r="P223" i="24"/>
  <c r="L223" i="24"/>
  <c r="X223" i="24"/>
  <c r="H223" i="24"/>
  <c r="D157" i="24"/>
  <c r="Q157" i="24"/>
  <c r="E157" i="24"/>
  <c r="F157" i="24"/>
  <c r="O157" i="24"/>
  <c r="T157" i="24"/>
  <c r="P157" i="24"/>
  <c r="A158" i="24"/>
  <c r="L157" i="24"/>
  <c r="H157" i="24"/>
  <c r="K157" i="24"/>
  <c r="J157" i="24"/>
  <c r="N157" i="24"/>
  <c r="M157" i="24"/>
  <c r="I157" i="24"/>
  <c r="G157" i="24"/>
  <c r="Y157" i="24"/>
  <c r="C157" i="24"/>
  <c r="B157" i="24"/>
  <c r="S157" i="24"/>
  <c r="R157" i="24"/>
  <c r="U157" i="24"/>
  <c r="X157" i="24"/>
  <c r="W157" i="24"/>
  <c r="V157" i="24"/>
  <c r="L160" i="23"/>
  <c r="E160" i="23"/>
  <c r="R160" i="23"/>
  <c r="D160" i="23"/>
  <c r="A194" i="23"/>
  <c r="K160" i="23"/>
  <c r="F160" i="23"/>
  <c r="T160" i="23"/>
  <c r="H160" i="23"/>
  <c r="X160" i="23"/>
  <c r="S160" i="23"/>
  <c r="W160" i="23"/>
  <c r="P160" i="23"/>
  <c r="I160" i="23"/>
  <c r="Y160" i="23"/>
  <c r="M160" i="23"/>
  <c r="C160" i="23"/>
  <c r="G160" i="23"/>
  <c r="Q160" i="23"/>
  <c r="J160" i="23"/>
  <c r="A161" i="23"/>
  <c r="N160" i="23"/>
  <c r="B160" i="23"/>
  <c r="O160" i="23"/>
  <c r="V160" i="23"/>
  <c r="U160" i="23"/>
  <c r="I460" i="21"/>
  <c r="Y460" i="21"/>
  <c r="N460" i="21"/>
  <c r="C460" i="21"/>
  <c r="S460" i="21"/>
  <c r="L460" i="21"/>
  <c r="A494" i="21"/>
  <c r="Q460" i="21"/>
  <c r="F460" i="21"/>
  <c r="V460" i="21"/>
  <c r="K460" i="21"/>
  <c r="D460" i="21"/>
  <c r="T460" i="21"/>
  <c r="M460" i="21"/>
  <c r="R460" i="21"/>
  <c r="W460" i="21"/>
  <c r="U460" i="21"/>
  <c r="B460" i="21"/>
  <c r="H460" i="21"/>
  <c r="A461" i="21"/>
  <c r="G460" i="21"/>
  <c r="P460" i="21"/>
  <c r="E460" i="21"/>
  <c r="J460" i="21"/>
  <c r="O460" i="21"/>
  <c r="X460" i="21"/>
  <c r="N24" i="24"/>
  <c r="A25" i="24"/>
  <c r="M24" i="24"/>
  <c r="Q24" i="24"/>
  <c r="E24" i="24"/>
  <c r="A58" i="24"/>
  <c r="O327" i="21"/>
  <c r="H327" i="21"/>
  <c r="X327" i="21"/>
  <c r="Q327" i="21"/>
  <c r="C327" i="21"/>
  <c r="S327" i="21"/>
  <c r="L327" i="21"/>
  <c r="E327" i="21"/>
  <c r="Y327" i="21"/>
  <c r="J327" i="21"/>
  <c r="G327" i="21"/>
  <c r="W327" i="21"/>
  <c r="P327" i="21"/>
  <c r="I327" i="21"/>
  <c r="K327" i="21"/>
  <c r="D327" i="21"/>
  <c r="T327" i="21"/>
  <c r="M327" i="21"/>
  <c r="B327" i="21"/>
  <c r="R327" i="21"/>
  <c r="A328" i="21"/>
  <c r="F327" i="21"/>
  <c r="N327" i="21"/>
  <c r="V327" i="21"/>
  <c r="U327" i="21"/>
  <c r="C360" i="21"/>
  <c r="S360" i="21"/>
  <c r="H360" i="21"/>
  <c r="X360" i="21"/>
  <c r="Q360" i="21"/>
  <c r="F360" i="21"/>
  <c r="V360" i="21"/>
  <c r="K360" i="21"/>
  <c r="A361" i="21"/>
  <c r="P360" i="21"/>
  <c r="I360" i="21"/>
  <c r="Y360" i="21"/>
  <c r="N360" i="21"/>
  <c r="W360" i="21"/>
  <c r="E360" i="21"/>
  <c r="J360" i="21"/>
  <c r="D360" i="21"/>
  <c r="M360" i="21"/>
  <c r="R360" i="21"/>
  <c r="G360" i="21"/>
  <c r="L360" i="21"/>
  <c r="U360" i="21"/>
  <c r="O360" i="21"/>
  <c r="T360" i="21"/>
  <c r="B360" i="21"/>
  <c r="T226" i="23"/>
  <c r="F226" i="23"/>
  <c r="R226" i="23"/>
  <c r="L226" i="23"/>
  <c r="O226" i="23"/>
  <c r="C226" i="23"/>
  <c r="I226" i="23"/>
  <c r="H226" i="23"/>
  <c r="J226" i="23"/>
  <c r="W226" i="23"/>
  <c r="P226" i="23"/>
  <c r="U226" i="23"/>
  <c r="M226" i="23"/>
  <c r="B226" i="23"/>
  <c r="Y226" i="23"/>
  <c r="D226" i="23"/>
  <c r="E226" i="23"/>
  <c r="X226" i="23"/>
  <c r="K226" i="23"/>
  <c r="S226" i="23"/>
  <c r="G226" i="23"/>
  <c r="A260" i="23"/>
  <c r="V226" i="23"/>
  <c r="N226" i="23"/>
  <c r="Q226" i="23"/>
  <c r="C294" i="21"/>
  <c r="S294" i="21"/>
  <c r="P294" i="21"/>
  <c r="M294" i="21"/>
  <c r="F294" i="21"/>
  <c r="A295" i="21"/>
  <c r="K294" i="21"/>
  <c r="H294" i="21"/>
  <c r="E294" i="21"/>
  <c r="Y294" i="21"/>
  <c r="N294" i="21"/>
  <c r="D294" i="21"/>
  <c r="Q294" i="21"/>
  <c r="L294" i="21"/>
  <c r="B294" i="21"/>
  <c r="G294" i="21"/>
  <c r="T294" i="21"/>
  <c r="J294" i="21"/>
  <c r="O294" i="21"/>
  <c r="I294" i="21"/>
  <c r="R294" i="21"/>
  <c r="W294" i="21"/>
  <c r="U294" i="21"/>
  <c r="X294" i="21"/>
  <c r="V294" i="21"/>
  <c r="E193" i="23"/>
  <c r="H193" i="23"/>
  <c r="T193" i="23"/>
  <c r="I193" i="23"/>
  <c r="J193" i="23"/>
  <c r="R193" i="23"/>
  <c r="M193" i="23"/>
  <c r="D193" i="23"/>
  <c r="B193" i="23"/>
  <c r="X193" i="23"/>
  <c r="L193" i="23"/>
  <c r="P193" i="23"/>
  <c r="A227" i="23"/>
  <c r="K193" i="23"/>
  <c r="C193" i="23"/>
  <c r="G193" i="23"/>
  <c r="F193" i="23"/>
  <c r="O193" i="23"/>
  <c r="Q193" i="23"/>
  <c r="S193" i="23"/>
  <c r="N193" i="23"/>
  <c r="Y193" i="23"/>
  <c r="W193" i="23"/>
  <c r="U193" i="23"/>
  <c r="V193" i="23"/>
  <c r="I90" i="24"/>
  <c r="P90" i="24"/>
  <c r="A124" i="24"/>
  <c r="X90" i="24"/>
  <c r="Q90" i="24"/>
  <c r="G90" i="24"/>
  <c r="C90" i="24"/>
  <c r="D90" i="24"/>
  <c r="L90" i="24"/>
  <c r="H90" i="24"/>
  <c r="O90" i="24"/>
  <c r="E90" i="24"/>
  <c r="K90" i="24"/>
  <c r="R90" i="24"/>
  <c r="S90" i="24"/>
  <c r="T90" i="24"/>
  <c r="F90" i="24"/>
  <c r="B90" i="24"/>
  <c r="N90" i="24"/>
  <c r="M90" i="24"/>
  <c r="J90" i="24"/>
  <c r="V90" i="24"/>
  <c r="U90" i="24"/>
  <c r="W90" i="24"/>
  <c r="C426" i="23"/>
  <c r="E426" i="23"/>
  <c r="L426" i="23"/>
  <c r="Q426" i="23"/>
  <c r="A427" i="23"/>
  <c r="U426" i="23"/>
  <c r="N426" i="23"/>
  <c r="I426" i="23"/>
  <c r="W426" i="23"/>
  <c r="D426" i="23"/>
  <c r="B426" i="23"/>
  <c r="V426" i="23"/>
  <c r="M426" i="23"/>
  <c r="J426" i="23"/>
  <c r="F426" i="23"/>
  <c r="A460" i="23"/>
  <c r="S426" i="23"/>
  <c r="O426" i="23"/>
  <c r="K426" i="23"/>
  <c r="H426" i="23"/>
  <c r="R426" i="23"/>
  <c r="Y426" i="23"/>
  <c r="X426" i="23"/>
  <c r="T426" i="23"/>
  <c r="P426" i="23"/>
  <c r="G426" i="23"/>
  <c r="B259" i="23"/>
  <c r="V259" i="23"/>
  <c r="E259" i="23"/>
  <c r="N259" i="23"/>
  <c r="X259" i="23"/>
  <c r="P259" i="23"/>
  <c r="C259" i="23"/>
  <c r="J259" i="23"/>
  <c r="K259" i="23"/>
  <c r="U259" i="23"/>
  <c r="W259" i="23"/>
  <c r="M259" i="23"/>
  <c r="I259" i="23"/>
  <c r="Q259" i="23"/>
  <c r="S259" i="23"/>
  <c r="G259" i="23"/>
  <c r="L259" i="23"/>
  <c r="D259" i="23"/>
  <c r="O259" i="23"/>
  <c r="Y259" i="23"/>
  <c r="F259" i="23"/>
  <c r="H259" i="23"/>
  <c r="R259" i="23"/>
  <c r="T259" i="23"/>
  <c r="Y392" i="23"/>
  <c r="W392" i="23"/>
  <c r="D392" i="23"/>
  <c r="E392" i="23"/>
  <c r="F392" i="23"/>
  <c r="V392" i="23"/>
  <c r="I392" i="23"/>
  <c r="B392" i="23"/>
  <c r="T392" i="23"/>
  <c r="H392" i="23"/>
  <c r="U392" i="23"/>
  <c r="O392" i="23"/>
  <c r="S392" i="23"/>
  <c r="N392" i="23"/>
  <c r="Q392" i="23"/>
  <c r="R392" i="23"/>
  <c r="X392" i="23"/>
  <c r="L392" i="23"/>
  <c r="C392" i="23"/>
  <c r="P392" i="23"/>
  <c r="J392" i="23"/>
  <c r="K392" i="23"/>
  <c r="M392" i="23"/>
  <c r="G392" i="23"/>
  <c r="D326" i="23"/>
  <c r="T326" i="23"/>
  <c r="M326" i="23"/>
  <c r="I326" i="23"/>
  <c r="E326" i="23"/>
  <c r="K326" i="23"/>
  <c r="F326" i="23"/>
  <c r="X326" i="23"/>
  <c r="W326" i="23"/>
  <c r="Y326" i="23"/>
  <c r="Q326" i="23"/>
  <c r="H326" i="23"/>
  <c r="B326" i="23"/>
  <c r="C326" i="23"/>
  <c r="J326" i="23"/>
  <c r="A360" i="23"/>
  <c r="L326" i="23"/>
  <c r="G326" i="23"/>
  <c r="N326" i="23"/>
  <c r="O326" i="23"/>
  <c r="V326" i="23"/>
  <c r="P326" i="23"/>
  <c r="R326" i="23"/>
  <c r="S326" i="23"/>
  <c r="U326" i="23"/>
  <c r="F123" i="24"/>
  <c r="M123" i="24"/>
  <c r="D123" i="24"/>
  <c r="Q123" i="24"/>
  <c r="O123" i="24"/>
  <c r="I123" i="24"/>
  <c r="Y123" i="24"/>
  <c r="K123" i="24"/>
  <c r="E123" i="24"/>
  <c r="P123" i="24"/>
  <c r="R123" i="24"/>
  <c r="S123" i="24"/>
  <c r="B123" i="24"/>
  <c r="C123" i="24"/>
  <c r="J123" i="24"/>
  <c r="G123" i="24"/>
  <c r="H123" i="24"/>
  <c r="L123" i="24"/>
  <c r="N123" i="24"/>
  <c r="U123" i="24"/>
  <c r="W123" i="24"/>
  <c r="T123" i="24"/>
  <c r="V123" i="24"/>
  <c r="X123" i="24"/>
  <c r="B190" i="24"/>
  <c r="K190" i="24"/>
  <c r="E190" i="24"/>
  <c r="O190" i="24"/>
  <c r="F190" i="24"/>
  <c r="J190" i="24"/>
  <c r="X190" i="24"/>
  <c r="H190" i="24"/>
  <c r="A191" i="24"/>
  <c r="T190" i="24"/>
  <c r="P190" i="24"/>
  <c r="Q190" i="24"/>
  <c r="L190" i="24"/>
  <c r="Y190" i="24"/>
  <c r="C190" i="24"/>
  <c r="R190" i="24"/>
  <c r="S190" i="24"/>
  <c r="M190" i="24"/>
  <c r="N190" i="24"/>
  <c r="G190" i="24"/>
  <c r="D190" i="24"/>
  <c r="I190" i="24"/>
  <c r="W190" i="24"/>
  <c r="V190" i="24"/>
  <c r="U190" i="24"/>
  <c r="S25" i="24"/>
  <c r="U25" i="24"/>
  <c r="T25" i="24"/>
  <c r="Q25" i="24"/>
  <c r="V25" i="24"/>
  <c r="R25" i="24"/>
  <c r="I258" i="19"/>
  <c r="Y258" i="19"/>
  <c r="N258" i="19"/>
  <c r="P258" i="19"/>
  <c r="W258" i="19"/>
  <c r="S258" i="19"/>
  <c r="M258" i="19"/>
  <c r="B258" i="19"/>
  <c r="R258" i="19"/>
  <c r="X258" i="19"/>
  <c r="K258" i="19"/>
  <c r="D258" i="19"/>
  <c r="Q258" i="19"/>
  <c r="F258" i="19"/>
  <c r="V258" i="19"/>
  <c r="G258" i="19"/>
  <c r="L258" i="19"/>
  <c r="T258" i="19"/>
  <c r="E258" i="19"/>
  <c r="U258" i="19"/>
  <c r="J258" i="19"/>
  <c r="H258" i="19"/>
  <c r="O258" i="19"/>
  <c r="C258" i="19"/>
  <c r="O124" i="19"/>
  <c r="H124" i="19"/>
  <c r="X124" i="19"/>
  <c r="Q124" i="19"/>
  <c r="F124" i="19"/>
  <c r="V124" i="19"/>
  <c r="C124" i="19"/>
  <c r="S124" i="19"/>
  <c r="L124" i="19"/>
  <c r="E124" i="19"/>
  <c r="U124" i="19"/>
  <c r="J124" i="19"/>
  <c r="G124" i="19"/>
  <c r="W124" i="19"/>
  <c r="P124" i="19"/>
  <c r="I124" i="19"/>
  <c r="Y124" i="19"/>
  <c r="N124" i="19"/>
  <c r="K124" i="19"/>
  <c r="D124" i="19"/>
  <c r="T124" i="19"/>
  <c r="M124" i="19"/>
  <c r="B124" i="19"/>
  <c r="R124" i="19"/>
  <c r="J25" i="21"/>
  <c r="A26" i="21"/>
  <c r="M25" i="21"/>
  <c r="K25" i="21"/>
  <c r="P25" i="21"/>
  <c r="U25" i="21"/>
  <c r="A59" i="21"/>
  <c r="Q25" i="21"/>
  <c r="O25" i="21"/>
  <c r="T25" i="21"/>
  <c r="R25" i="21"/>
  <c r="S25" i="21"/>
  <c r="V25" i="21"/>
  <c r="G25" i="21"/>
  <c r="L25" i="21"/>
  <c r="H25" i="21"/>
  <c r="I25" i="21"/>
  <c r="N25" i="21"/>
  <c r="H124" i="21"/>
  <c r="C124" i="21"/>
  <c r="U124" i="21"/>
  <c r="P124" i="21"/>
  <c r="R124" i="21"/>
  <c r="M124" i="21"/>
  <c r="F124" i="21"/>
  <c r="X124" i="21"/>
  <c r="S124" i="21"/>
  <c r="N124" i="21"/>
  <c r="I124" i="21"/>
  <c r="K124" i="21"/>
  <c r="V124" i="21"/>
  <c r="Q124" i="21"/>
  <c r="L124" i="21"/>
  <c r="G124" i="21"/>
  <c r="D124" i="21"/>
  <c r="O124" i="21"/>
  <c r="J124" i="21"/>
  <c r="E124" i="21"/>
  <c r="W124" i="21"/>
  <c r="B124" i="21"/>
  <c r="T124" i="21"/>
  <c r="A92" i="21"/>
  <c r="S58" i="21"/>
  <c r="E58" i="21"/>
  <c r="Q58" i="21"/>
  <c r="T58" i="21"/>
  <c r="F58" i="21"/>
  <c r="V58" i="21"/>
  <c r="X58" i="21"/>
  <c r="R58" i="21"/>
  <c r="H58" i="21"/>
  <c r="U58" i="21"/>
  <c r="W58" i="21"/>
  <c r="L225" i="19"/>
  <c r="Y225" i="19"/>
  <c r="Q225" i="19"/>
  <c r="O225" i="19"/>
  <c r="V225" i="19"/>
  <c r="S225" i="19"/>
  <c r="P225" i="19"/>
  <c r="E225" i="19"/>
  <c r="U225" i="19"/>
  <c r="W225" i="19"/>
  <c r="B225" i="19"/>
  <c r="J225" i="19"/>
  <c r="D225" i="19"/>
  <c r="T225" i="19"/>
  <c r="I225" i="19"/>
  <c r="A259" i="19"/>
  <c r="F225" i="19"/>
  <c r="R225" i="19"/>
  <c r="K225" i="19"/>
  <c r="H225" i="19"/>
  <c r="X225" i="19"/>
  <c r="M225" i="19"/>
  <c r="G225" i="19"/>
  <c r="N225" i="19"/>
  <c r="C225" i="19"/>
  <c r="L58" i="19"/>
  <c r="E58" i="19"/>
  <c r="U58" i="19"/>
  <c r="J58" i="19"/>
  <c r="C58" i="19"/>
  <c r="S58" i="19"/>
  <c r="A92" i="19"/>
  <c r="P58" i="19"/>
  <c r="I58" i="19"/>
  <c r="Y58" i="19"/>
  <c r="N58" i="19"/>
  <c r="G58" i="19"/>
  <c r="W58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59" i="19"/>
  <c r="L25" i="19"/>
  <c r="S25" i="19"/>
  <c r="C25" i="19"/>
  <c r="J25" i="19"/>
  <c r="Q25" i="19"/>
  <c r="H25" i="19"/>
  <c r="O25" i="19"/>
  <c r="V25" i="19"/>
  <c r="F25" i="19"/>
  <c r="M25" i="19"/>
  <c r="L91" i="21"/>
  <c r="N91" i="21"/>
  <c r="I91" i="21"/>
  <c r="K91" i="21"/>
  <c r="F91" i="21"/>
  <c r="J91" i="21"/>
  <c r="E91" i="21"/>
  <c r="G91" i="21"/>
  <c r="D91" i="21"/>
  <c r="V91" i="21"/>
  <c r="Q91" i="21"/>
  <c r="C91" i="21"/>
  <c r="W91" i="21"/>
  <c r="O91" i="21"/>
  <c r="A125" i="21"/>
  <c r="P91" i="21"/>
  <c r="R91" i="21"/>
  <c r="M91" i="21"/>
  <c r="H91" i="21"/>
  <c r="U57" i="23"/>
  <c r="Y57" i="23"/>
  <c r="M57" i="23"/>
  <c r="L57" i="23"/>
  <c r="P57" i="23"/>
  <c r="J57" i="23"/>
  <c r="V57" i="23"/>
  <c r="F57" i="23"/>
  <c r="E57" i="23"/>
  <c r="R57" i="23"/>
  <c r="B57" i="23"/>
  <c r="K57" i="23"/>
  <c r="N57" i="23"/>
  <c r="X57" i="23"/>
  <c r="W57" i="23"/>
  <c r="T57" i="23"/>
  <c r="Q57" i="23"/>
  <c r="O57" i="23"/>
  <c r="D57" i="23"/>
  <c r="I57" i="23"/>
  <c r="H57" i="23"/>
  <c r="S57" i="23"/>
  <c r="C57" i="23"/>
  <c r="A91" i="23"/>
  <c r="G57" i="23"/>
  <c r="J90" i="23"/>
  <c r="S90" i="23"/>
  <c r="W90" i="23"/>
  <c r="U90" i="23"/>
  <c r="A124" i="23"/>
  <c r="I90" i="23"/>
  <c r="V90" i="23"/>
  <c r="B90" i="23"/>
  <c r="C90" i="23"/>
  <c r="P90" i="23"/>
  <c r="T90" i="23"/>
  <c r="R90" i="23"/>
  <c r="X90" i="23"/>
  <c r="Q90" i="23"/>
  <c r="K90" i="23"/>
  <c r="O90" i="23"/>
  <c r="N90" i="23"/>
  <c r="M90" i="23"/>
  <c r="L90" i="23"/>
  <c r="E90" i="23"/>
  <c r="D90" i="23"/>
  <c r="F90" i="23"/>
  <c r="H90" i="23"/>
  <c r="G90" i="23"/>
  <c r="Y90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58" i="23"/>
  <c r="J24" i="23"/>
  <c r="V24" i="23"/>
  <c r="F24" i="23"/>
  <c r="R24" i="23"/>
  <c r="B24" i="23"/>
  <c r="N24" i="23"/>
  <c r="A25" i="23"/>
  <c r="M91" i="19"/>
  <c r="B91" i="19"/>
  <c r="R91" i="19"/>
  <c r="K91" i="19"/>
  <c r="D91" i="19"/>
  <c r="T91" i="19"/>
  <c r="A125" i="19"/>
  <c r="Q91" i="19"/>
  <c r="F91" i="19"/>
  <c r="V91" i="19"/>
  <c r="O91" i="19"/>
  <c r="H91" i="19"/>
  <c r="X91" i="19"/>
  <c r="E91" i="19"/>
  <c r="U91" i="19"/>
  <c r="J91" i="19"/>
  <c r="C91" i="19"/>
  <c r="S91" i="19"/>
  <c r="L91" i="19"/>
  <c r="I91" i="19"/>
  <c r="Y91" i="19"/>
  <c r="N91" i="19"/>
  <c r="G91" i="19"/>
  <c r="W91" i="19"/>
  <c r="P91" i="19"/>
  <c r="E159" i="19"/>
  <c r="U159" i="19"/>
  <c r="J159" i="19"/>
  <c r="H159" i="19"/>
  <c r="O159" i="19"/>
  <c r="L159" i="19"/>
  <c r="D159" i="19"/>
  <c r="I159" i="19"/>
  <c r="Y159" i="19"/>
  <c r="N159" i="19"/>
  <c r="P159" i="19"/>
  <c r="W159" i="19"/>
  <c r="A160" i="19"/>
  <c r="T159" i="19"/>
  <c r="M159" i="19"/>
  <c r="B159" i="19"/>
  <c r="R159" i="19"/>
  <c r="X159" i="19"/>
  <c r="K159" i="19"/>
  <c r="C159" i="19"/>
  <c r="Q159" i="19"/>
  <c r="F159" i="19"/>
  <c r="V159" i="19"/>
  <c r="G159" i="19"/>
  <c r="A193" i="19"/>
  <c r="S159" i="19"/>
  <c r="E192" i="19"/>
  <c r="U192" i="19"/>
  <c r="F192" i="19"/>
  <c r="V192" i="19"/>
  <c r="G192" i="19"/>
  <c r="S192" i="19"/>
  <c r="L192" i="19"/>
  <c r="I192" i="19"/>
  <c r="Y192" i="19"/>
  <c r="J192" i="19"/>
  <c r="H192" i="19"/>
  <c r="O192" i="19"/>
  <c r="D192" i="19"/>
  <c r="M192" i="19"/>
  <c r="A226" i="19"/>
  <c r="N192" i="19"/>
  <c r="P192" i="19"/>
  <c r="W192" i="19"/>
  <c r="T192" i="19"/>
  <c r="Q192" i="19"/>
  <c r="B192" i="19"/>
  <c r="R192" i="19"/>
  <c r="X192" i="19"/>
  <c r="C192" i="19"/>
  <c r="K192" i="19"/>
  <c r="Y123" i="23"/>
  <c r="Q123" i="23"/>
  <c r="K123" i="23"/>
  <c r="D123" i="23"/>
  <c r="W123" i="23"/>
  <c r="P123" i="23"/>
  <c r="I123" i="23"/>
  <c r="U123" i="23"/>
  <c r="O123" i="23"/>
  <c r="G123" i="23"/>
  <c r="X123" i="23"/>
  <c r="T123" i="23"/>
  <c r="L123" i="23"/>
  <c r="E123" i="23"/>
  <c r="M123" i="23"/>
  <c r="R123" i="23"/>
  <c r="B123" i="23"/>
  <c r="S123" i="23"/>
  <c r="N123" i="23"/>
  <c r="C123" i="23"/>
  <c r="J123" i="23"/>
  <c r="H123" i="23"/>
  <c r="V123" i="23"/>
  <c r="F123" i="23"/>
  <c r="B606" i="2"/>
  <c r="E296" i="19"/>
  <c r="I296" i="19"/>
  <c r="M296" i="19"/>
  <c r="Q296" i="19"/>
  <c r="U296" i="19"/>
  <c r="Y296" i="19"/>
  <c r="B296" i="19"/>
  <c r="G296" i="19"/>
  <c r="L296" i="19"/>
  <c r="R296" i="19"/>
  <c r="W296" i="19"/>
  <c r="A297" i="19"/>
  <c r="C296" i="19"/>
  <c r="H296" i="19"/>
  <c r="N296" i="19"/>
  <c r="S296" i="19"/>
  <c r="X296" i="19"/>
  <c r="D296" i="19"/>
  <c r="O296" i="19"/>
  <c r="F296" i="19"/>
  <c r="P296" i="19"/>
  <c r="J296" i="19"/>
  <c r="T296" i="19"/>
  <c r="K296" i="19"/>
  <c r="V296" i="19"/>
  <c r="A330" i="19"/>
  <c r="C495" i="19"/>
  <c r="G495" i="19"/>
  <c r="K495" i="19"/>
  <c r="O495" i="19"/>
  <c r="S495" i="19"/>
  <c r="W495" i="19"/>
  <c r="A496" i="19"/>
  <c r="F495" i="19"/>
  <c r="L495" i="19"/>
  <c r="Q495" i="19"/>
  <c r="V495" i="19"/>
  <c r="B495" i="19"/>
  <c r="H495" i="19"/>
  <c r="M495" i="19"/>
  <c r="R495" i="19"/>
  <c r="X495" i="19"/>
  <c r="D495" i="19"/>
  <c r="I495" i="19"/>
  <c r="N495" i="19"/>
  <c r="T495" i="19"/>
  <c r="Y495" i="19"/>
  <c r="E495" i="19"/>
  <c r="J495" i="19"/>
  <c r="P495" i="19"/>
  <c r="U495" i="19"/>
  <c r="D528" i="19"/>
  <c r="H528" i="19"/>
  <c r="L528" i="19"/>
  <c r="P528" i="19"/>
  <c r="T528" i="19"/>
  <c r="X528" i="19"/>
  <c r="E528" i="19"/>
  <c r="J528" i="19"/>
  <c r="O528" i="19"/>
  <c r="U528" i="19"/>
  <c r="B528" i="19"/>
  <c r="A529" i="19"/>
  <c r="F528" i="19"/>
  <c r="K528" i="19"/>
  <c r="Q528" i="19"/>
  <c r="V528" i="19"/>
  <c r="G528" i="19"/>
  <c r="M528" i="19"/>
  <c r="R528" i="19"/>
  <c r="W528" i="19"/>
  <c r="C528" i="19"/>
  <c r="I528" i="19"/>
  <c r="N528" i="19"/>
  <c r="S528" i="19"/>
  <c r="Y528" i="19"/>
  <c r="C462" i="19"/>
  <c r="G462" i="19"/>
  <c r="K462" i="19"/>
  <c r="O462" i="19"/>
  <c r="S462" i="19"/>
  <c r="W462" i="19"/>
  <c r="F462" i="19"/>
  <c r="L462" i="19"/>
  <c r="Q462" i="19"/>
  <c r="V462" i="19"/>
  <c r="B462" i="19"/>
  <c r="H462" i="19"/>
  <c r="M462" i="19"/>
  <c r="R462" i="19"/>
  <c r="X462" i="19"/>
  <c r="A463" i="19"/>
  <c r="D462" i="19"/>
  <c r="I462" i="19"/>
  <c r="N462" i="19"/>
  <c r="T462" i="19"/>
  <c r="Y462" i="19"/>
  <c r="E462" i="19"/>
  <c r="J462" i="19"/>
  <c r="P462" i="19"/>
  <c r="U462" i="19"/>
  <c r="C429" i="19"/>
  <c r="G429" i="19"/>
  <c r="K429" i="19"/>
  <c r="O429" i="19"/>
  <c r="S429" i="19"/>
  <c r="W429" i="19"/>
  <c r="D429" i="19"/>
  <c r="I429" i="19"/>
  <c r="N429" i="19"/>
  <c r="T429" i="19"/>
  <c r="Y429" i="19"/>
  <c r="E429" i="19"/>
  <c r="J429" i="19"/>
  <c r="P429" i="19"/>
  <c r="U429" i="19"/>
  <c r="F429" i="19"/>
  <c r="L429" i="19"/>
  <c r="Q429" i="19"/>
  <c r="V429" i="19"/>
  <c r="B429" i="19"/>
  <c r="H429" i="19"/>
  <c r="M429" i="19"/>
  <c r="R429" i="19"/>
  <c r="X429" i="19"/>
  <c r="A430" i="19"/>
  <c r="E395" i="19"/>
  <c r="I395" i="19"/>
  <c r="M395" i="19"/>
  <c r="Q395" i="19"/>
  <c r="U395" i="19"/>
  <c r="Y395" i="19"/>
  <c r="B395" i="19"/>
  <c r="G395" i="19"/>
  <c r="L395" i="19"/>
  <c r="R395" i="19"/>
  <c r="W395" i="19"/>
  <c r="C395" i="19"/>
  <c r="H395" i="19"/>
  <c r="N395" i="19"/>
  <c r="S395" i="19"/>
  <c r="X395" i="19"/>
  <c r="J395" i="19"/>
  <c r="T395" i="19"/>
  <c r="K395" i="19"/>
  <c r="V395" i="19"/>
  <c r="D395" i="19"/>
  <c r="O395" i="19"/>
  <c r="F395" i="19"/>
  <c r="P395" i="19"/>
  <c r="E329" i="19"/>
  <c r="I329" i="19"/>
  <c r="M329" i="19"/>
  <c r="Q329" i="19"/>
  <c r="U329" i="19"/>
  <c r="Y329" i="19"/>
  <c r="A363" i="19"/>
  <c r="D329" i="19"/>
  <c r="J329" i="19"/>
  <c r="O329" i="19"/>
  <c r="T329" i="19"/>
  <c r="F329" i="19"/>
  <c r="K329" i="19"/>
  <c r="P329" i="19"/>
  <c r="V329" i="19"/>
  <c r="B329" i="19"/>
  <c r="L329" i="19"/>
  <c r="W329" i="19"/>
  <c r="C329" i="19"/>
  <c r="N329" i="19"/>
  <c r="X329" i="19"/>
  <c r="G329" i="19"/>
  <c r="R329" i="19"/>
  <c r="H329" i="19"/>
  <c r="S329" i="19"/>
  <c r="E362" i="19"/>
  <c r="I362" i="19"/>
  <c r="M362" i="19"/>
  <c r="Q362" i="19"/>
  <c r="U362" i="19"/>
  <c r="Y362" i="19"/>
  <c r="D362" i="19"/>
  <c r="J362" i="19"/>
  <c r="O362" i="19"/>
  <c r="T362" i="19"/>
  <c r="F362" i="19"/>
  <c r="K362" i="19"/>
  <c r="P362" i="19"/>
  <c r="V362" i="19"/>
  <c r="G362" i="19"/>
  <c r="R362" i="19"/>
  <c r="H362" i="19"/>
  <c r="S362" i="19"/>
  <c r="B362" i="19"/>
  <c r="L362" i="19"/>
  <c r="W362" i="19"/>
  <c r="A396" i="19"/>
  <c r="C362" i="19"/>
  <c r="N362" i="19"/>
  <c r="X362" i="19"/>
  <c r="R160" i="21"/>
  <c r="K160" i="21"/>
  <c r="D160" i="21"/>
  <c r="M160" i="21"/>
  <c r="F160" i="21"/>
  <c r="V160" i="21"/>
  <c r="O160" i="21"/>
  <c r="H160" i="21"/>
  <c r="Q160" i="21"/>
  <c r="J160" i="21"/>
  <c r="C160" i="21"/>
  <c r="L160" i="21"/>
  <c r="E160" i="21"/>
  <c r="A161" i="21"/>
  <c r="N160" i="21"/>
  <c r="G160" i="21"/>
  <c r="P160" i="21"/>
  <c r="I160" i="21"/>
  <c r="S160" i="21" l="1"/>
  <c r="W160" i="21"/>
  <c r="U160" i="21"/>
  <c r="T160" i="21"/>
  <c r="T91" i="21"/>
  <c r="J58" i="21"/>
  <c r="K58" i="21"/>
  <c r="L58" i="21"/>
  <c r="N58" i="21"/>
  <c r="O24" i="24"/>
  <c r="J24" i="24"/>
  <c r="F24" i="24"/>
  <c r="G24" i="24"/>
  <c r="T57" i="24"/>
  <c r="S91" i="21"/>
  <c r="U91" i="21"/>
  <c r="O58" i="21"/>
  <c r="I24" i="24"/>
  <c r="K24" i="24"/>
  <c r="H24" i="24"/>
  <c r="U57" i="24"/>
  <c r="P58" i="21"/>
  <c r="I58" i="21"/>
  <c r="G58" i="21"/>
  <c r="M58" i="21"/>
  <c r="P24" i="24"/>
  <c r="L24" i="24"/>
  <c r="B985" i="2"/>
  <c r="Y21" i="21"/>
  <c r="Y55" i="21"/>
  <c r="C22" i="21"/>
  <c r="B22" i="21"/>
  <c r="Y21" i="24"/>
  <c r="B22" i="24"/>
  <c r="Y89" i="21"/>
  <c r="C56" i="21"/>
  <c r="C22" i="24"/>
  <c r="B56" i="21"/>
  <c r="Y158" i="21"/>
  <c r="Y55" i="24"/>
  <c r="C159" i="21"/>
  <c r="Y192" i="21"/>
  <c r="Y123" i="21"/>
  <c r="B90" i="21"/>
  <c r="B56" i="24"/>
  <c r="C56" i="24"/>
  <c r="C90" i="21"/>
  <c r="B159" i="21"/>
  <c r="Y89" i="24"/>
  <c r="H227" i="21"/>
  <c r="C227" i="21"/>
  <c r="B227" i="21"/>
  <c r="Y227" i="21"/>
  <c r="O227" i="21"/>
  <c r="M227" i="21"/>
  <c r="X227" i="21"/>
  <c r="S227" i="21"/>
  <c r="R227" i="21"/>
  <c r="G227" i="21"/>
  <c r="E227" i="21"/>
  <c r="V227" i="21"/>
  <c r="Q227" i="21"/>
  <c r="P227" i="21"/>
  <c r="A228" i="21"/>
  <c r="T227" i="21"/>
  <c r="N227" i="21"/>
  <c r="W227" i="21"/>
  <c r="K227" i="21"/>
  <c r="J227" i="21"/>
  <c r="I227" i="21"/>
  <c r="L227" i="21"/>
  <c r="F227" i="21"/>
  <c r="D227" i="21"/>
  <c r="U227" i="21"/>
  <c r="B1036" i="2"/>
  <c r="U23" i="21"/>
  <c r="V23" i="21"/>
  <c r="U23" i="24"/>
  <c r="T23" i="21"/>
  <c r="V23" i="24"/>
  <c r="S23" i="21"/>
  <c r="V57" i="21"/>
  <c r="S57" i="21"/>
  <c r="W57" i="21"/>
  <c r="I24" i="21"/>
  <c r="O24" i="21"/>
  <c r="W23" i="24"/>
  <c r="U57" i="21"/>
  <c r="P24" i="21"/>
  <c r="H24" i="21"/>
  <c r="S23" i="24"/>
  <c r="T57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194" i="21"/>
  <c r="U194" i="21"/>
  <c r="J194" i="21"/>
  <c r="I194" i="21"/>
  <c r="H194" i="21"/>
  <c r="D194" i="21"/>
  <c r="F194" i="21"/>
  <c r="G194" i="21"/>
  <c r="B194" i="21"/>
  <c r="M194" i="21"/>
  <c r="A195" i="21"/>
  <c r="S194" i="21"/>
  <c r="W194" i="21"/>
  <c r="R194" i="21"/>
  <c r="Q194" i="21"/>
  <c r="C194" i="21"/>
  <c r="K194" i="21"/>
  <c r="E194" i="21"/>
  <c r="P194" i="21"/>
  <c r="O194" i="21"/>
  <c r="N194" i="21"/>
  <c r="L194" i="21"/>
  <c r="T194" i="21"/>
  <c r="D360" i="23"/>
  <c r="T360" i="23"/>
  <c r="M360" i="23"/>
  <c r="I360" i="23"/>
  <c r="E360" i="23"/>
  <c r="F360" i="23"/>
  <c r="A394" i="23"/>
  <c r="X360" i="23"/>
  <c r="W360" i="23"/>
  <c r="Y360" i="23"/>
  <c r="K360" i="23"/>
  <c r="H360" i="23"/>
  <c r="B360" i="23"/>
  <c r="C360" i="23"/>
  <c r="J360" i="23"/>
  <c r="Q360" i="23"/>
  <c r="L360" i="23"/>
  <c r="G360" i="23"/>
  <c r="N360" i="23"/>
  <c r="O360" i="23"/>
  <c r="V360" i="23"/>
  <c r="P360" i="23"/>
  <c r="R360" i="23"/>
  <c r="S360" i="23"/>
  <c r="U360" i="23"/>
  <c r="P124" i="24"/>
  <c r="G124" i="24"/>
  <c r="I124" i="24"/>
  <c r="E124" i="24"/>
  <c r="H124" i="24"/>
  <c r="X124" i="24"/>
  <c r="R124" i="24"/>
  <c r="S124" i="24"/>
  <c r="O124" i="24"/>
  <c r="B124" i="24"/>
  <c r="Y124" i="24"/>
  <c r="Q124" i="24"/>
  <c r="D124" i="24"/>
  <c r="M124" i="24"/>
  <c r="J124" i="24"/>
  <c r="L124" i="24"/>
  <c r="C124" i="24"/>
  <c r="F124" i="24"/>
  <c r="T124" i="24"/>
  <c r="N124" i="24"/>
  <c r="K124" i="24"/>
  <c r="U124" i="24"/>
  <c r="V124" i="24"/>
  <c r="W124" i="24"/>
  <c r="P260" i="23"/>
  <c r="C260" i="23"/>
  <c r="O260" i="23"/>
  <c r="H260" i="23"/>
  <c r="R260" i="23"/>
  <c r="F260" i="23"/>
  <c r="J260" i="23"/>
  <c r="Y260" i="23"/>
  <c r="Q260" i="23"/>
  <c r="X260" i="23"/>
  <c r="N260" i="23"/>
  <c r="B260" i="23"/>
  <c r="K260" i="23"/>
  <c r="D260" i="23"/>
  <c r="M260" i="23"/>
  <c r="U260" i="23"/>
  <c r="L260" i="23"/>
  <c r="W260" i="23"/>
  <c r="G260" i="23"/>
  <c r="T260" i="23"/>
  <c r="I260" i="23"/>
  <c r="V260" i="23"/>
  <c r="E260" i="23"/>
  <c r="S260" i="23"/>
  <c r="P461" i="21"/>
  <c r="I461" i="21"/>
  <c r="Y461" i="21"/>
  <c r="N461" i="21"/>
  <c r="C461" i="21"/>
  <c r="S461" i="21"/>
  <c r="D461" i="21"/>
  <c r="T461" i="21"/>
  <c r="M461" i="21"/>
  <c r="B461" i="21"/>
  <c r="R461" i="21"/>
  <c r="G461" i="21"/>
  <c r="W461" i="21"/>
  <c r="H461" i="21"/>
  <c r="X461" i="21"/>
  <c r="Q461" i="21"/>
  <c r="F461" i="21"/>
  <c r="V461" i="21"/>
  <c r="K461" i="21"/>
  <c r="L461" i="21"/>
  <c r="E461" i="21"/>
  <c r="U461" i="21"/>
  <c r="J461" i="21"/>
  <c r="A462" i="21"/>
  <c r="O461" i="21"/>
  <c r="H91" i="24"/>
  <c r="F91" i="24"/>
  <c r="B91" i="24"/>
  <c r="W91" i="24"/>
  <c r="S91" i="24"/>
  <c r="L91" i="24"/>
  <c r="E91" i="24"/>
  <c r="K91" i="24"/>
  <c r="G91" i="24"/>
  <c r="C91" i="24"/>
  <c r="P91" i="24"/>
  <c r="J91" i="24"/>
  <c r="Q91" i="24"/>
  <c r="M91" i="24"/>
  <c r="I91" i="24"/>
  <c r="D91" i="24"/>
  <c r="T91" i="24"/>
  <c r="O91" i="24"/>
  <c r="A125" i="24"/>
  <c r="R91" i="24"/>
  <c r="N91" i="24"/>
  <c r="U91" i="24"/>
  <c r="V91" i="24"/>
  <c r="D327" i="23"/>
  <c r="G327" i="23"/>
  <c r="Y327" i="23"/>
  <c r="W327" i="23"/>
  <c r="K327" i="23"/>
  <c r="L327" i="23"/>
  <c r="C327" i="23"/>
  <c r="Q327" i="23"/>
  <c r="P327" i="23"/>
  <c r="S327" i="23"/>
  <c r="B327" i="23"/>
  <c r="O327" i="23"/>
  <c r="N327" i="23"/>
  <c r="M327" i="23"/>
  <c r="R327" i="23"/>
  <c r="A361" i="23"/>
  <c r="T327" i="23"/>
  <c r="F327" i="23"/>
  <c r="X327" i="23"/>
  <c r="E327" i="23"/>
  <c r="J327" i="23"/>
  <c r="H327" i="23"/>
  <c r="I327" i="23"/>
  <c r="U327" i="23"/>
  <c r="V327" i="23"/>
  <c r="D357" i="24"/>
  <c r="C357" i="24"/>
  <c r="X357" i="24"/>
  <c r="F357" i="24"/>
  <c r="V357" i="24"/>
  <c r="I357" i="24"/>
  <c r="J357" i="24"/>
  <c r="B357" i="24"/>
  <c r="T357" i="24"/>
  <c r="N357" i="24"/>
  <c r="R357" i="24"/>
  <c r="M357" i="24"/>
  <c r="A391" i="24"/>
  <c r="S357" i="24"/>
  <c r="U357" i="24"/>
  <c r="Q357" i="24"/>
  <c r="H357" i="24"/>
  <c r="E357" i="24"/>
  <c r="A358" i="24"/>
  <c r="W357" i="24"/>
  <c r="Y357" i="24"/>
  <c r="K357" i="24"/>
  <c r="G357" i="24"/>
  <c r="O357" i="24"/>
  <c r="P357" i="24"/>
  <c r="L357" i="24"/>
  <c r="F427" i="23"/>
  <c r="J427" i="23"/>
  <c r="U427" i="23"/>
  <c r="L427" i="23"/>
  <c r="D427" i="23"/>
  <c r="Y427" i="23"/>
  <c r="H427" i="23"/>
  <c r="R427" i="23"/>
  <c r="K427" i="23"/>
  <c r="O427" i="23"/>
  <c r="P427" i="23"/>
  <c r="N427" i="23"/>
  <c r="S427" i="23"/>
  <c r="M427" i="23"/>
  <c r="A428" i="23"/>
  <c r="E427" i="23"/>
  <c r="C427" i="23"/>
  <c r="I427" i="23"/>
  <c r="G427" i="23"/>
  <c r="V427" i="23"/>
  <c r="T427" i="23"/>
  <c r="X427" i="23"/>
  <c r="W427" i="23"/>
  <c r="B427" i="23"/>
  <c r="Q427" i="23"/>
  <c r="F58" i="24"/>
  <c r="M58" i="24"/>
  <c r="H58" i="24"/>
  <c r="N58" i="24"/>
  <c r="L58" i="24"/>
  <c r="I58" i="24"/>
  <c r="G58" i="24"/>
  <c r="A92" i="24"/>
  <c r="P58" i="24"/>
  <c r="O58" i="24"/>
  <c r="Q58" i="24"/>
  <c r="J58" i="24"/>
  <c r="K58" i="24"/>
  <c r="E58" i="24"/>
  <c r="W58" i="24"/>
  <c r="V58" i="24"/>
  <c r="T58" i="24"/>
  <c r="X58" i="24"/>
  <c r="U58" i="24"/>
  <c r="R58" i="24"/>
  <c r="S58" i="24"/>
  <c r="F25" i="24"/>
  <c r="K25" i="24"/>
  <c r="P25" i="24"/>
  <c r="G25" i="24"/>
  <c r="M25" i="24"/>
  <c r="D25" i="24"/>
  <c r="A59" i="24"/>
  <c r="J25" i="24"/>
  <c r="L25" i="24"/>
  <c r="N25" i="24"/>
  <c r="A26" i="24"/>
  <c r="E25" i="24"/>
  <c r="O25" i="24"/>
  <c r="I25" i="24"/>
  <c r="H25" i="24"/>
  <c r="I494" i="21"/>
  <c r="Y494" i="21"/>
  <c r="R494" i="21"/>
  <c r="C494" i="21"/>
  <c r="S494" i="21"/>
  <c r="L494" i="21"/>
  <c r="A528" i="21"/>
  <c r="M494" i="21"/>
  <c r="F494" i="21"/>
  <c r="V494" i="21"/>
  <c r="G494" i="21"/>
  <c r="W494" i="21"/>
  <c r="P494" i="21"/>
  <c r="Q494" i="21"/>
  <c r="J494" i="21"/>
  <c r="B494" i="21"/>
  <c r="K494" i="21"/>
  <c r="D494" i="21"/>
  <c r="T494" i="21"/>
  <c r="E494" i="21"/>
  <c r="U494" i="21"/>
  <c r="N494" i="21"/>
  <c r="A495" i="21"/>
  <c r="O494" i="21"/>
  <c r="H494" i="21"/>
  <c r="X494" i="21"/>
  <c r="D161" i="23"/>
  <c r="C161" i="23"/>
  <c r="F161" i="23"/>
  <c r="M161" i="23"/>
  <c r="L161" i="23"/>
  <c r="K161" i="23"/>
  <c r="N161" i="23"/>
  <c r="A162" i="23"/>
  <c r="E161" i="23"/>
  <c r="P161" i="23"/>
  <c r="A195" i="23"/>
  <c r="I161" i="23"/>
  <c r="H161" i="23"/>
  <c r="G161" i="23"/>
  <c r="J161" i="23"/>
  <c r="Q161" i="23"/>
  <c r="O161" i="23"/>
  <c r="B161" i="23"/>
  <c r="W161" i="23"/>
  <c r="Y161" i="23"/>
  <c r="R161" i="23"/>
  <c r="T161" i="23"/>
  <c r="S161" i="23"/>
  <c r="V161" i="23"/>
  <c r="X161" i="23"/>
  <c r="U161" i="23"/>
  <c r="I194" i="23"/>
  <c r="E194" i="23"/>
  <c r="K194" i="23"/>
  <c r="M194" i="23"/>
  <c r="P194" i="23"/>
  <c r="X194" i="23"/>
  <c r="J194" i="23"/>
  <c r="D194" i="23"/>
  <c r="S194" i="23"/>
  <c r="O194" i="23"/>
  <c r="B194" i="23"/>
  <c r="W194" i="23"/>
  <c r="T194" i="23"/>
  <c r="N194" i="23"/>
  <c r="R194" i="23"/>
  <c r="C194" i="23"/>
  <c r="Y194" i="23"/>
  <c r="F194" i="23"/>
  <c r="G194" i="23"/>
  <c r="A228" i="23"/>
  <c r="H194" i="23"/>
  <c r="Q194" i="23"/>
  <c r="L194" i="23"/>
  <c r="U194" i="23"/>
  <c r="V194" i="23"/>
  <c r="I291" i="24"/>
  <c r="P291" i="24"/>
  <c r="E291" i="24"/>
  <c r="U291" i="24"/>
  <c r="H291" i="24"/>
  <c r="M291" i="24"/>
  <c r="X291" i="24"/>
  <c r="Y291" i="24"/>
  <c r="N291" i="24"/>
  <c r="G291" i="24"/>
  <c r="W291" i="24"/>
  <c r="T291" i="24"/>
  <c r="Q291" i="24"/>
  <c r="B291" i="24"/>
  <c r="R291" i="24"/>
  <c r="K291" i="24"/>
  <c r="A292" i="24"/>
  <c r="L291" i="24"/>
  <c r="F291" i="24"/>
  <c r="V291" i="24"/>
  <c r="O291" i="24"/>
  <c r="D291" i="24"/>
  <c r="J291" i="24"/>
  <c r="C291" i="24"/>
  <c r="S291" i="24"/>
  <c r="H428" i="21"/>
  <c r="X428" i="21"/>
  <c r="Q428" i="21"/>
  <c r="F428" i="21"/>
  <c r="V428" i="21"/>
  <c r="K428" i="21"/>
  <c r="L428" i="21"/>
  <c r="E428" i="21"/>
  <c r="U428" i="21"/>
  <c r="J428" i="21"/>
  <c r="A429" i="21"/>
  <c r="O428" i="21"/>
  <c r="P428" i="21"/>
  <c r="I428" i="21"/>
  <c r="Y428" i="21"/>
  <c r="N428" i="21"/>
  <c r="C428" i="21"/>
  <c r="S428" i="21"/>
  <c r="D428" i="21"/>
  <c r="T428" i="21"/>
  <c r="M428" i="21"/>
  <c r="B428" i="21"/>
  <c r="R428" i="21"/>
  <c r="G428" i="21"/>
  <c r="W428" i="21"/>
  <c r="H294" i="23"/>
  <c r="E294" i="23"/>
  <c r="F294" i="23"/>
  <c r="B294" i="23"/>
  <c r="C294" i="23"/>
  <c r="Y294" i="23"/>
  <c r="P294" i="23"/>
  <c r="A328" i="23"/>
  <c r="G294" i="23"/>
  <c r="N294" i="23"/>
  <c r="T294" i="23"/>
  <c r="K294" i="23"/>
  <c r="M294" i="23"/>
  <c r="S294" i="23"/>
  <c r="D294" i="23"/>
  <c r="J294" i="23"/>
  <c r="Q294" i="23"/>
  <c r="R294" i="23"/>
  <c r="L294" i="23"/>
  <c r="O294" i="23"/>
  <c r="A295" i="23"/>
  <c r="I294" i="23"/>
  <c r="X294" i="23"/>
  <c r="U294" i="23"/>
  <c r="V294" i="23"/>
  <c r="W294" i="23"/>
  <c r="B257" i="24"/>
  <c r="G257" i="24"/>
  <c r="L257" i="24"/>
  <c r="R257" i="24"/>
  <c r="W257" i="24"/>
  <c r="A258" i="24"/>
  <c r="C257" i="24"/>
  <c r="H257" i="24"/>
  <c r="N257" i="24"/>
  <c r="S257" i="24"/>
  <c r="X257" i="24"/>
  <c r="K257" i="24"/>
  <c r="V257" i="24"/>
  <c r="Q257" i="24"/>
  <c r="D257" i="24"/>
  <c r="O257" i="24"/>
  <c r="E257" i="24"/>
  <c r="U257" i="24"/>
  <c r="F257" i="24"/>
  <c r="P257" i="24"/>
  <c r="I257" i="24"/>
  <c r="Y257" i="24"/>
  <c r="J257" i="24"/>
  <c r="T257" i="24"/>
  <c r="M257" i="24"/>
  <c r="D324" i="24"/>
  <c r="J324" i="24"/>
  <c r="O324" i="24"/>
  <c r="T324" i="24"/>
  <c r="F324" i="24"/>
  <c r="K324" i="24"/>
  <c r="P324" i="24"/>
  <c r="V324" i="24"/>
  <c r="A325" i="24"/>
  <c r="H324" i="24"/>
  <c r="S324" i="24"/>
  <c r="M324" i="24"/>
  <c r="B324" i="24"/>
  <c r="L324" i="24"/>
  <c r="W324" i="24"/>
  <c r="Q324" i="24"/>
  <c r="C324" i="24"/>
  <c r="N324" i="24"/>
  <c r="X324" i="24"/>
  <c r="E324" i="24"/>
  <c r="U324" i="24"/>
  <c r="G324" i="24"/>
  <c r="R324" i="24"/>
  <c r="I324" i="24"/>
  <c r="Y324" i="24"/>
  <c r="I191" i="24"/>
  <c r="F191" i="24"/>
  <c r="B191" i="24"/>
  <c r="N191" i="24"/>
  <c r="T191" i="24"/>
  <c r="E191" i="24"/>
  <c r="K191" i="24"/>
  <c r="G191" i="24"/>
  <c r="S191" i="24"/>
  <c r="M191" i="24"/>
  <c r="P191" i="24"/>
  <c r="R191" i="24"/>
  <c r="J191" i="24"/>
  <c r="Q191" i="24"/>
  <c r="A192" i="24"/>
  <c r="C191" i="24"/>
  <c r="O191" i="24"/>
  <c r="Y191" i="24"/>
  <c r="D191" i="24"/>
  <c r="H191" i="24"/>
  <c r="L191" i="24"/>
  <c r="U191" i="24"/>
  <c r="W191" i="24"/>
  <c r="X191" i="24"/>
  <c r="V191" i="24"/>
  <c r="H460" i="23"/>
  <c r="X460" i="23"/>
  <c r="Q460" i="23"/>
  <c r="F460" i="23"/>
  <c r="V460" i="23"/>
  <c r="G460" i="23"/>
  <c r="W460" i="23"/>
  <c r="L460" i="23"/>
  <c r="E460" i="23"/>
  <c r="U460" i="23"/>
  <c r="J460" i="23"/>
  <c r="B460" i="23"/>
  <c r="K460" i="23"/>
  <c r="P460" i="23"/>
  <c r="I460" i="23"/>
  <c r="Y460" i="23"/>
  <c r="N460" i="23"/>
  <c r="A461" i="23"/>
  <c r="O460" i="23"/>
  <c r="D460" i="23"/>
  <c r="T460" i="23"/>
  <c r="M460" i="23"/>
  <c r="A494" i="23"/>
  <c r="R460" i="23"/>
  <c r="C460" i="23"/>
  <c r="S460" i="23"/>
  <c r="I361" i="21"/>
  <c r="B361" i="21"/>
  <c r="R361" i="21"/>
  <c r="O361" i="21"/>
  <c r="H361" i="21"/>
  <c r="X361" i="21"/>
  <c r="M361" i="21"/>
  <c r="F361" i="21"/>
  <c r="C361" i="21"/>
  <c r="S361" i="21"/>
  <c r="L361" i="21"/>
  <c r="A362" i="21"/>
  <c r="Q361" i="21"/>
  <c r="J361" i="21"/>
  <c r="G361" i="21"/>
  <c r="W361" i="21"/>
  <c r="P361" i="21"/>
  <c r="E361" i="21"/>
  <c r="Y361" i="21"/>
  <c r="N361" i="21"/>
  <c r="K361" i="21"/>
  <c r="D361" i="21"/>
  <c r="T361" i="21"/>
  <c r="V361" i="21"/>
  <c r="U361" i="21"/>
  <c r="C224" i="24"/>
  <c r="H224" i="24"/>
  <c r="N224" i="24"/>
  <c r="S224" i="24"/>
  <c r="D224" i="24"/>
  <c r="J224" i="24"/>
  <c r="O224" i="24"/>
  <c r="T224" i="24"/>
  <c r="B224" i="24"/>
  <c r="L224" i="24"/>
  <c r="X224" i="24"/>
  <c r="I224" i="24"/>
  <c r="F224" i="24"/>
  <c r="P224" i="24"/>
  <c r="A225" i="24"/>
  <c r="M224" i="24"/>
  <c r="G224" i="24"/>
  <c r="R224" i="24"/>
  <c r="Q224" i="24"/>
  <c r="K224" i="24"/>
  <c r="W224" i="24"/>
  <c r="E224" i="24"/>
  <c r="Y224" i="24"/>
  <c r="V224" i="24"/>
  <c r="U224" i="24"/>
  <c r="P393" i="23"/>
  <c r="C393" i="23"/>
  <c r="O393" i="23"/>
  <c r="H393" i="23"/>
  <c r="R393" i="23"/>
  <c r="F393" i="23"/>
  <c r="J393" i="23"/>
  <c r="Y393" i="23"/>
  <c r="Q393" i="23"/>
  <c r="X393" i="23"/>
  <c r="N393" i="23"/>
  <c r="B393" i="23"/>
  <c r="K393" i="23"/>
  <c r="D393" i="23"/>
  <c r="M393" i="23"/>
  <c r="U393" i="23"/>
  <c r="L393" i="23"/>
  <c r="W393" i="23"/>
  <c r="G393" i="23"/>
  <c r="T393" i="23"/>
  <c r="I393" i="23"/>
  <c r="V393" i="23"/>
  <c r="E393" i="23"/>
  <c r="S393" i="23"/>
  <c r="E394" i="21"/>
  <c r="U394" i="21"/>
  <c r="J394" i="21"/>
  <c r="C394" i="21"/>
  <c r="S394" i="21"/>
  <c r="H394" i="21"/>
  <c r="X394" i="21"/>
  <c r="I394" i="21"/>
  <c r="Y394" i="21"/>
  <c r="N394" i="21"/>
  <c r="G394" i="21"/>
  <c r="W394" i="21"/>
  <c r="L394" i="21"/>
  <c r="M394" i="21"/>
  <c r="B394" i="21"/>
  <c r="R394" i="21"/>
  <c r="K394" i="21"/>
  <c r="A395" i="21"/>
  <c r="P394" i="21"/>
  <c r="Q394" i="21"/>
  <c r="F394" i="21"/>
  <c r="V394" i="21"/>
  <c r="O394" i="21"/>
  <c r="D394" i="21"/>
  <c r="T394" i="21"/>
  <c r="K227" i="23"/>
  <c r="F227" i="23"/>
  <c r="H227" i="23"/>
  <c r="L227" i="23"/>
  <c r="P227" i="23"/>
  <c r="D227" i="23"/>
  <c r="A261" i="23"/>
  <c r="Y227" i="23"/>
  <c r="X227" i="23"/>
  <c r="J227" i="23"/>
  <c r="E227" i="23"/>
  <c r="T227" i="23"/>
  <c r="Q227" i="23"/>
  <c r="C227" i="23"/>
  <c r="O227" i="23"/>
  <c r="N227" i="23"/>
  <c r="I227" i="23"/>
  <c r="B227" i="23"/>
  <c r="G227" i="23"/>
  <c r="S227" i="23"/>
  <c r="R227" i="23"/>
  <c r="M227" i="23"/>
  <c r="W227" i="23"/>
  <c r="V227" i="23"/>
  <c r="U227" i="23"/>
  <c r="M295" i="21"/>
  <c r="B295" i="21"/>
  <c r="R295" i="21"/>
  <c r="O295" i="21"/>
  <c r="L295" i="21"/>
  <c r="E295" i="21"/>
  <c r="Y295" i="21"/>
  <c r="J295" i="21"/>
  <c r="G295" i="21"/>
  <c r="D295" i="21"/>
  <c r="Q295" i="21"/>
  <c r="C295" i="21"/>
  <c r="P295" i="21"/>
  <c r="A296" i="21"/>
  <c r="K295" i="21"/>
  <c r="F295" i="21"/>
  <c r="S295" i="21"/>
  <c r="I295" i="21"/>
  <c r="N295" i="21"/>
  <c r="H295" i="21"/>
  <c r="T295" i="21"/>
  <c r="U295" i="21"/>
  <c r="V295" i="21"/>
  <c r="X295" i="21"/>
  <c r="W295" i="21"/>
  <c r="E328" i="21"/>
  <c r="Y328" i="21"/>
  <c r="N328" i="21"/>
  <c r="G328" i="21"/>
  <c r="D328" i="21"/>
  <c r="T328" i="21"/>
  <c r="I328" i="21"/>
  <c r="B328" i="21"/>
  <c r="R328" i="21"/>
  <c r="K328" i="21"/>
  <c r="H328" i="21"/>
  <c r="M328" i="21"/>
  <c r="F328" i="21"/>
  <c r="A329" i="21"/>
  <c r="O328" i="21"/>
  <c r="L328" i="21"/>
  <c r="Q328" i="21"/>
  <c r="J328" i="21"/>
  <c r="C328" i="21"/>
  <c r="S328" i="21"/>
  <c r="P328" i="21"/>
  <c r="W328" i="21"/>
  <c r="U328" i="21"/>
  <c r="V328" i="21"/>
  <c r="X328" i="21"/>
  <c r="B158" i="24"/>
  <c r="G158" i="24"/>
  <c r="L158" i="24"/>
  <c r="R158" i="24"/>
  <c r="C158" i="24"/>
  <c r="H158" i="24"/>
  <c r="N158" i="24"/>
  <c r="S158" i="24"/>
  <c r="K158" i="24"/>
  <c r="E158" i="24"/>
  <c r="Y158" i="24"/>
  <c r="D158" i="24"/>
  <c r="O158" i="24"/>
  <c r="I158" i="24"/>
  <c r="A159" i="24"/>
  <c r="F158" i="24"/>
  <c r="P158" i="24"/>
  <c r="M158" i="24"/>
  <c r="J158" i="24"/>
  <c r="Q158" i="24"/>
  <c r="V158" i="24"/>
  <c r="U158" i="24"/>
  <c r="X158" i="24"/>
  <c r="T158" i="24"/>
  <c r="W158" i="24"/>
  <c r="D261" i="21"/>
  <c r="T261" i="21"/>
  <c r="M261" i="21"/>
  <c r="F261" i="21"/>
  <c r="C261" i="21"/>
  <c r="S261" i="21"/>
  <c r="H261" i="21"/>
  <c r="X261" i="21"/>
  <c r="Q261" i="21"/>
  <c r="J261" i="21"/>
  <c r="G261" i="21"/>
  <c r="L261" i="21"/>
  <c r="E261" i="21"/>
  <c r="Y261" i="21"/>
  <c r="N261" i="21"/>
  <c r="K261" i="21"/>
  <c r="A262" i="21"/>
  <c r="P261" i="21"/>
  <c r="I261" i="21"/>
  <c r="B261" i="21"/>
  <c r="R261" i="21"/>
  <c r="O261" i="21"/>
  <c r="W261" i="21"/>
  <c r="V261" i="21"/>
  <c r="U261" i="21"/>
  <c r="W25" i="23"/>
  <c r="G25" i="23"/>
  <c r="T25" i="23"/>
  <c r="A59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0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J26" i="21"/>
  <c r="O26" i="21"/>
  <c r="K26" i="21"/>
  <c r="A27" i="21"/>
  <c r="N26" i="21"/>
  <c r="L26" i="21"/>
  <c r="Q26" i="21"/>
  <c r="A60" i="21"/>
  <c r="R26" i="21"/>
  <c r="P26" i="21"/>
  <c r="U26" i="21"/>
  <c r="S26" i="21"/>
  <c r="T26" i="21"/>
  <c r="H26" i="21"/>
  <c r="M26" i="21"/>
  <c r="C125" i="19"/>
  <c r="S125" i="19"/>
  <c r="L125" i="19"/>
  <c r="E125" i="19"/>
  <c r="U125" i="19"/>
  <c r="J125" i="19"/>
  <c r="G125" i="19"/>
  <c r="W125" i="19"/>
  <c r="P125" i="19"/>
  <c r="I125" i="19"/>
  <c r="Y125" i="19"/>
  <c r="N125" i="19"/>
  <c r="K125" i="19"/>
  <c r="D125" i="19"/>
  <c r="T125" i="19"/>
  <c r="M125" i="19"/>
  <c r="B125" i="19"/>
  <c r="R125" i="19"/>
  <c r="O125" i="19"/>
  <c r="H125" i="19"/>
  <c r="X125" i="19"/>
  <c r="Q125" i="19"/>
  <c r="F125" i="19"/>
  <c r="V125" i="19"/>
  <c r="R91" i="23"/>
  <c r="Q91" i="23"/>
  <c r="V91" i="23"/>
  <c r="P91" i="23"/>
  <c r="O91" i="23"/>
  <c r="W91" i="23"/>
  <c r="C91" i="23"/>
  <c r="L91" i="23"/>
  <c r="J91" i="23"/>
  <c r="H91" i="23"/>
  <c r="M91" i="23"/>
  <c r="N91" i="23"/>
  <c r="G91" i="23"/>
  <c r="E91" i="23"/>
  <c r="B91" i="23"/>
  <c r="U91" i="23"/>
  <c r="A125" i="23"/>
  <c r="K91" i="23"/>
  <c r="D91" i="23"/>
  <c r="X91" i="23"/>
  <c r="Y91" i="23"/>
  <c r="F91" i="23"/>
  <c r="I91" i="23"/>
  <c r="T91" i="23"/>
  <c r="S91" i="23"/>
  <c r="H125" i="21"/>
  <c r="C125" i="21"/>
  <c r="U125" i="21"/>
  <c r="P125" i="21"/>
  <c r="R125" i="21"/>
  <c r="M125" i="21"/>
  <c r="F125" i="21"/>
  <c r="S125" i="21"/>
  <c r="N125" i="21"/>
  <c r="I125" i="21"/>
  <c r="K125" i="21"/>
  <c r="V125" i="21"/>
  <c r="Q125" i="21"/>
  <c r="L125" i="21"/>
  <c r="G125" i="21"/>
  <c r="D125" i="21"/>
  <c r="O125" i="21"/>
  <c r="J125" i="21"/>
  <c r="E125" i="21"/>
  <c r="W125" i="21"/>
  <c r="B125" i="21"/>
  <c r="T125" i="21"/>
  <c r="D59" i="19"/>
  <c r="T59" i="19"/>
  <c r="M59" i="19"/>
  <c r="B59" i="19"/>
  <c r="R59" i="19"/>
  <c r="K59" i="19"/>
  <c r="H59" i="19"/>
  <c r="X59" i="19"/>
  <c r="Q59" i="19"/>
  <c r="F59" i="19"/>
  <c r="V59" i="19"/>
  <c r="O59" i="19"/>
  <c r="L59" i="19"/>
  <c r="E59" i="19"/>
  <c r="U59" i="19"/>
  <c r="J59" i="19"/>
  <c r="C59" i="19"/>
  <c r="S59" i="19"/>
  <c r="A93" i="19"/>
  <c r="P59" i="19"/>
  <c r="I59" i="19"/>
  <c r="Y59" i="19"/>
  <c r="N59" i="19"/>
  <c r="G59" i="19"/>
  <c r="W59" i="19"/>
  <c r="K226" i="19"/>
  <c r="B226" i="19"/>
  <c r="R226" i="19"/>
  <c r="X226" i="19"/>
  <c r="A260" i="19"/>
  <c r="E226" i="19"/>
  <c r="O226" i="19"/>
  <c r="F226" i="19"/>
  <c r="V226" i="19"/>
  <c r="Y226" i="19"/>
  <c r="D226" i="19"/>
  <c r="M226" i="19"/>
  <c r="C226" i="19"/>
  <c r="S226" i="19"/>
  <c r="J226" i="19"/>
  <c r="H226" i="19"/>
  <c r="I226" i="19"/>
  <c r="L226" i="19"/>
  <c r="U226" i="19"/>
  <c r="G226" i="19"/>
  <c r="W226" i="19"/>
  <c r="N226" i="19"/>
  <c r="P226" i="19"/>
  <c r="Q226" i="19"/>
  <c r="T226" i="19"/>
  <c r="D193" i="19"/>
  <c r="T193" i="19"/>
  <c r="K193" i="19"/>
  <c r="I193" i="19"/>
  <c r="J193" i="19"/>
  <c r="U193" i="19"/>
  <c r="V193" i="19"/>
  <c r="H193" i="19"/>
  <c r="X193" i="19"/>
  <c r="O193" i="19"/>
  <c r="Q193" i="19"/>
  <c r="R193" i="19"/>
  <c r="A227" i="19"/>
  <c r="L193" i="19"/>
  <c r="C193" i="19"/>
  <c r="S193" i="19"/>
  <c r="Y193" i="19"/>
  <c r="E193" i="19"/>
  <c r="F193" i="19"/>
  <c r="P193" i="19"/>
  <c r="G193" i="19"/>
  <c r="W193" i="19"/>
  <c r="B193" i="19"/>
  <c r="M193" i="19"/>
  <c r="N193" i="19"/>
  <c r="L160" i="19"/>
  <c r="A161" i="19"/>
  <c r="O160" i="19"/>
  <c r="I160" i="19"/>
  <c r="J160" i="19"/>
  <c r="U160" i="19"/>
  <c r="P160" i="19"/>
  <c r="C160" i="19"/>
  <c r="S160" i="19"/>
  <c r="Q160" i="19"/>
  <c r="R160" i="19"/>
  <c r="F160" i="19"/>
  <c r="D160" i="19"/>
  <c r="T160" i="19"/>
  <c r="G160" i="19"/>
  <c r="W160" i="19"/>
  <c r="Y160" i="19"/>
  <c r="E160" i="19"/>
  <c r="N160" i="19"/>
  <c r="H160" i="19"/>
  <c r="X160" i="19"/>
  <c r="K160" i="19"/>
  <c r="A194" i="19"/>
  <c r="B160" i="19"/>
  <c r="M160" i="19"/>
  <c r="V160" i="19"/>
  <c r="S124" i="23"/>
  <c r="C124" i="23"/>
  <c r="I124" i="23"/>
  <c r="M124" i="23"/>
  <c r="Q124" i="23"/>
  <c r="P124" i="23"/>
  <c r="O124" i="23"/>
  <c r="Y124" i="23"/>
  <c r="D124" i="23"/>
  <c r="H124" i="23"/>
  <c r="L124" i="23"/>
  <c r="J124" i="23"/>
  <c r="K124" i="23"/>
  <c r="T124" i="23"/>
  <c r="X124" i="23"/>
  <c r="B124" i="23"/>
  <c r="F124" i="23"/>
  <c r="E124" i="23"/>
  <c r="W124" i="23"/>
  <c r="G124" i="23"/>
  <c r="N124" i="23"/>
  <c r="R124" i="23"/>
  <c r="V124" i="23"/>
  <c r="U124" i="23"/>
  <c r="A126" i="19"/>
  <c r="Q92" i="19"/>
  <c r="F92" i="19"/>
  <c r="V92" i="19"/>
  <c r="O92" i="19"/>
  <c r="H92" i="19"/>
  <c r="X92" i="19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P259" i="19"/>
  <c r="G259" i="19"/>
  <c r="W259" i="19"/>
  <c r="B259" i="19"/>
  <c r="M259" i="19"/>
  <c r="V259" i="19"/>
  <c r="D259" i="19"/>
  <c r="T259" i="19"/>
  <c r="K259" i="19"/>
  <c r="I259" i="19"/>
  <c r="J259" i="19"/>
  <c r="U259" i="19"/>
  <c r="H259" i="19"/>
  <c r="X259" i="19"/>
  <c r="O259" i="19"/>
  <c r="Q259" i="19"/>
  <c r="R259" i="19"/>
  <c r="F259" i="19"/>
  <c r="L259" i="19"/>
  <c r="C259" i="19"/>
  <c r="S259" i="19"/>
  <c r="Y259" i="19"/>
  <c r="E259" i="19"/>
  <c r="N259" i="19"/>
  <c r="J92" i="21"/>
  <c r="E92" i="21"/>
  <c r="G92" i="21"/>
  <c r="V92" i="21"/>
  <c r="Q92" i="21"/>
  <c r="U92" i="21"/>
  <c r="W92" i="21"/>
  <c r="T92" i="21"/>
  <c r="O92" i="21"/>
  <c r="S92" i="21"/>
  <c r="A126" i="21"/>
  <c r="P92" i="21"/>
  <c r="R92" i="21"/>
  <c r="M92" i="21"/>
  <c r="H92" i="21"/>
  <c r="L92" i="21"/>
  <c r="N92" i="21"/>
  <c r="I92" i="21"/>
  <c r="K92" i="21"/>
  <c r="F92" i="21"/>
  <c r="X92" i="21"/>
  <c r="R58" i="23"/>
  <c r="L58" i="23"/>
  <c r="E58" i="23"/>
  <c r="S58" i="23"/>
  <c r="C58" i="23"/>
  <c r="T58" i="23"/>
  <c r="X58" i="23"/>
  <c r="Q58" i="23"/>
  <c r="J58" i="23"/>
  <c r="B58" i="23"/>
  <c r="O58" i="23"/>
  <c r="D58" i="23"/>
  <c r="Y58" i="23"/>
  <c r="V58" i="23"/>
  <c r="P58" i="23"/>
  <c r="H58" i="23"/>
  <c r="K58" i="23"/>
  <c r="I58" i="23"/>
  <c r="U58" i="23"/>
  <c r="M58" i="23"/>
  <c r="F58" i="23"/>
  <c r="A92" i="23"/>
  <c r="W58" i="23"/>
  <c r="G58" i="23"/>
  <c r="N58" i="23"/>
  <c r="N59" i="21"/>
  <c r="L59" i="21"/>
  <c r="Q59" i="21"/>
  <c r="V59" i="21"/>
  <c r="I59" i="21"/>
  <c r="U59" i="21"/>
  <c r="D59" i="21"/>
  <c r="W59" i="21"/>
  <c r="F59" i="21"/>
  <c r="H59" i="21"/>
  <c r="O59" i="21"/>
  <c r="E59" i="21"/>
  <c r="G59" i="21"/>
  <c r="M59" i="21"/>
  <c r="R59" i="21"/>
  <c r="P59" i="21"/>
  <c r="A93" i="21"/>
  <c r="K59" i="21"/>
  <c r="J59" i="21"/>
  <c r="X59" i="21"/>
  <c r="S59" i="21"/>
  <c r="T59" i="21"/>
  <c r="U26" i="24"/>
  <c r="E396" i="19"/>
  <c r="I396" i="19"/>
  <c r="M396" i="19"/>
  <c r="Q396" i="19"/>
  <c r="U396" i="19"/>
  <c r="Y396" i="19"/>
  <c r="B396" i="19"/>
  <c r="F396" i="19"/>
  <c r="J396" i="19"/>
  <c r="N396" i="19"/>
  <c r="R396" i="19"/>
  <c r="V396" i="19"/>
  <c r="G396" i="19"/>
  <c r="O396" i="19"/>
  <c r="W396" i="19"/>
  <c r="H396" i="19"/>
  <c r="P396" i="19"/>
  <c r="X396" i="19"/>
  <c r="C396" i="19"/>
  <c r="K396" i="19"/>
  <c r="S396" i="19"/>
  <c r="D396" i="19"/>
  <c r="L396" i="19"/>
  <c r="T396" i="19"/>
  <c r="E363" i="19"/>
  <c r="I363" i="19"/>
  <c r="M363" i="19"/>
  <c r="Q363" i="19"/>
  <c r="U363" i="19"/>
  <c r="Y363" i="19"/>
  <c r="B363" i="19"/>
  <c r="F363" i="19"/>
  <c r="J363" i="19"/>
  <c r="N363" i="19"/>
  <c r="R363" i="19"/>
  <c r="V363" i="19"/>
  <c r="A397" i="19"/>
  <c r="G363" i="19"/>
  <c r="O363" i="19"/>
  <c r="W363" i="19"/>
  <c r="H363" i="19"/>
  <c r="P363" i="19"/>
  <c r="X363" i="19"/>
  <c r="C363" i="19"/>
  <c r="K363" i="19"/>
  <c r="S363" i="19"/>
  <c r="D363" i="19"/>
  <c r="L363" i="19"/>
  <c r="T363" i="19"/>
  <c r="E463" i="19"/>
  <c r="I463" i="19"/>
  <c r="M463" i="19"/>
  <c r="Q463" i="19"/>
  <c r="U463" i="19"/>
  <c r="Y463" i="19"/>
  <c r="B463" i="19"/>
  <c r="G463" i="19"/>
  <c r="L463" i="19"/>
  <c r="R463" i="19"/>
  <c r="W463" i="19"/>
  <c r="C463" i="19"/>
  <c r="H463" i="19"/>
  <c r="N463" i="19"/>
  <c r="S463" i="19"/>
  <c r="X463" i="19"/>
  <c r="D463" i="19"/>
  <c r="J463" i="19"/>
  <c r="O463" i="19"/>
  <c r="T463" i="19"/>
  <c r="F463" i="19"/>
  <c r="K463" i="19"/>
  <c r="A464" i="19"/>
  <c r="P463" i="19"/>
  <c r="V463" i="19"/>
  <c r="E297" i="19"/>
  <c r="I297" i="19"/>
  <c r="M297" i="19"/>
  <c r="Q297" i="19"/>
  <c r="U297" i="19"/>
  <c r="Y297" i="19"/>
  <c r="B297" i="19"/>
  <c r="F297" i="19"/>
  <c r="J297" i="19"/>
  <c r="N297" i="19"/>
  <c r="R297" i="19"/>
  <c r="V297" i="19"/>
  <c r="G297" i="19"/>
  <c r="O297" i="19"/>
  <c r="W297" i="19"/>
  <c r="H297" i="19"/>
  <c r="P297" i="19"/>
  <c r="X297" i="19"/>
  <c r="C297" i="19"/>
  <c r="K297" i="19"/>
  <c r="S297" i="19"/>
  <c r="A331" i="19"/>
  <c r="D297" i="19"/>
  <c r="L297" i="19"/>
  <c r="T297" i="19"/>
  <c r="A298" i="19"/>
  <c r="E529" i="19"/>
  <c r="I529" i="19"/>
  <c r="M529" i="19"/>
  <c r="Q529" i="19"/>
  <c r="U529" i="19"/>
  <c r="Y529" i="19"/>
  <c r="B529" i="19"/>
  <c r="G529" i="19"/>
  <c r="L529" i="19"/>
  <c r="R529" i="19"/>
  <c r="W529" i="19"/>
  <c r="C529" i="19"/>
  <c r="H529" i="19"/>
  <c r="N529" i="19"/>
  <c r="S529" i="19"/>
  <c r="X529" i="19"/>
  <c r="A530" i="19"/>
  <c r="D529" i="19"/>
  <c r="J529" i="19"/>
  <c r="O529" i="19"/>
  <c r="T529" i="19"/>
  <c r="K529" i="19"/>
  <c r="P529" i="19"/>
  <c r="V529" i="19"/>
  <c r="F529" i="19"/>
  <c r="E430" i="19"/>
  <c r="I430" i="19"/>
  <c r="M430" i="19"/>
  <c r="Q430" i="19"/>
  <c r="U430" i="19"/>
  <c r="Y430" i="19"/>
  <c r="A431" i="19"/>
  <c r="F430" i="19"/>
  <c r="K430" i="19"/>
  <c r="P430" i="19"/>
  <c r="V430" i="19"/>
  <c r="B430" i="19"/>
  <c r="G430" i="19"/>
  <c r="L430" i="19"/>
  <c r="R430" i="19"/>
  <c r="W430" i="19"/>
  <c r="C430" i="19"/>
  <c r="N430" i="19"/>
  <c r="X430" i="19"/>
  <c r="D430" i="19"/>
  <c r="O430" i="19"/>
  <c r="H430" i="19"/>
  <c r="S430" i="19"/>
  <c r="J430" i="19"/>
  <c r="T430" i="19"/>
  <c r="E330" i="19"/>
  <c r="I330" i="19"/>
  <c r="M330" i="19"/>
  <c r="Q330" i="19"/>
  <c r="U330" i="19"/>
  <c r="Y330" i="19"/>
  <c r="A364" i="19"/>
  <c r="B330" i="19"/>
  <c r="F330" i="19"/>
  <c r="J330" i="19"/>
  <c r="N330" i="19"/>
  <c r="R330" i="19"/>
  <c r="V330" i="19"/>
  <c r="G330" i="19"/>
  <c r="O330" i="19"/>
  <c r="W330" i="19"/>
  <c r="H330" i="19"/>
  <c r="P330" i="19"/>
  <c r="X330" i="19"/>
  <c r="C330" i="19"/>
  <c r="K330" i="19"/>
  <c r="S330" i="19"/>
  <c r="D330" i="19"/>
  <c r="L330" i="19"/>
  <c r="T330" i="19"/>
  <c r="B630" i="2"/>
  <c r="J161" i="21"/>
  <c r="S161" i="21"/>
  <c r="L161" i="21"/>
  <c r="E161" i="21"/>
  <c r="U161" i="21"/>
  <c r="A162" i="21"/>
  <c r="N161" i="21"/>
  <c r="G161" i="21"/>
  <c r="W161" i="21"/>
  <c r="P161" i="21"/>
  <c r="I161" i="21"/>
  <c r="R161" i="21"/>
  <c r="K161" i="21"/>
  <c r="T161" i="21"/>
  <c r="M161" i="21"/>
  <c r="F161" i="21"/>
  <c r="V161" i="21"/>
  <c r="O161" i="21"/>
  <c r="H161" i="21"/>
  <c r="X161" i="21"/>
  <c r="Q161" i="21"/>
  <c r="E496" i="19"/>
  <c r="I496" i="19"/>
  <c r="M496" i="19"/>
  <c r="Q496" i="19"/>
  <c r="U496" i="19"/>
  <c r="Y496" i="19"/>
  <c r="D496" i="19"/>
  <c r="J496" i="19"/>
  <c r="O496" i="19"/>
  <c r="T496" i="19"/>
  <c r="F496" i="19"/>
  <c r="K496" i="19"/>
  <c r="P496" i="19"/>
  <c r="V496" i="19"/>
  <c r="B496" i="19"/>
  <c r="G496" i="19"/>
  <c r="L496" i="19"/>
  <c r="R496" i="19"/>
  <c r="W496" i="19"/>
  <c r="A497" i="19"/>
  <c r="H496" i="19"/>
  <c r="N496" i="19"/>
  <c r="S496" i="19"/>
  <c r="C496" i="19"/>
  <c r="X496" i="19"/>
  <c r="B1009" i="2" l="1"/>
  <c r="B23" i="21"/>
  <c r="Y56" i="21"/>
  <c r="Y22" i="24"/>
  <c r="Y159" i="21"/>
  <c r="Y56" i="24"/>
  <c r="Y90" i="21"/>
  <c r="Y22" i="21"/>
  <c r="B23" i="24"/>
  <c r="B57" i="21"/>
  <c r="Y124" i="21"/>
  <c r="B160" i="21"/>
  <c r="Y193" i="21"/>
  <c r="Y90" i="24"/>
  <c r="B91" i="21"/>
  <c r="B57" i="24"/>
  <c r="X25" i="19"/>
  <c r="W25" i="24"/>
  <c r="X25" i="21"/>
  <c r="W25" i="19"/>
  <c r="W25" i="21"/>
  <c r="X25" i="24"/>
  <c r="R195" i="21"/>
  <c r="S195" i="21"/>
  <c r="T195" i="21"/>
  <c r="U195" i="21"/>
  <c r="V195" i="21"/>
  <c r="W195" i="21"/>
  <c r="X195" i="21"/>
  <c r="G195" i="21"/>
  <c r="K195" i="21"/>
  <c r="N195" i="21"/>
  <c r="B195" i="21"/>
  <c r="H195" i="21"/>
  <c r="L195" i="21"/>
  <c r="O195" i="21"/>
  <c r="C195" i="21"/>
  <c r="I195" i="21"/>
  <c r="M195" i="21"/>
  <c r="P195" i="21"/>
  <c r="D195" i="21"/>
  <c r="F195" i="21"/>
  <c r="J195" i="21"/>
  <c r="A196" i="21"/>
  <c r="Q195" i="21"/>
  <c r="E195" i="21"/>
  <c r="H228" i="21"/>
  <c r="C228" i="21"/>
  <c r="Y228" i="21"/>
  <c r="P228" i="21"/>
  <c r="K228" i="21"/>
  <c r="F228" i="21"/>
  <c r="X228" i="21"/>
  <c r="S228" i="21"/>
  <c r="N228" i="21"/>
  <c r="I228" i="21"/>
  <c r="D228" i="21"/>
  <c r="V228" i="21"/>
  <c r="A229" i="21"/>
  <c r="Q228" i="21"/>
  <c r="L228" i="21"/>
  <c r="G228" i="21"/>
  <c r="B228" i="21"/>
  <c r="T228" i="21"/>
  <c r="U228" i="21"/>
  <c r="O228" i="21"/>
  <c r="J228" i="21"/>
  <c r="E228" i="21"/>
  <c r="W228" i="21"/>
  <c r="R228" i="21"/>
  <c r="M228" i="21"/>
  <c r="B1060" i="2"/>
  <c r="F26" i="24" s="1"/>
  <c r="F25" i="21"/>
  <c r="E25" i="21"/>
  <c r="D25" i="21"/>
  <c r="L262" i="21"/>
  <c r="E262" i="21"/>
  <c r="Y262" i="21"/>
  <c r="N262" i="21"/>
  <c r="K262" i="21"/>
  <c r="A263" i="21"/>
  <c r="P262" i="21"/>
  <c r="I262" i="21"/>
  <c r="B262" i="21"/>
  <c r="R262" i="21"/>
  <c r="O262" i="21"/>
  <c r="D262" i="21"/>
  <c r="T262" i="21"/>
  <c r="M262" i="21"/>
  <c r="F262" i="21"/>
  <c r="C262" i="21"/>
  <c r="S262" i="21"/>
  <c r="H262" i="21"/>
  <c r="X262" i="21"/>
  <c r="Q262" i="21"/>
  <c r="J262" i="21"/>
  <c r="G262" i="21"/>
  <c r="W262" i="21"/>
  <c r="V262" i="21"/>
  <c r="U262" i="21"/>
  <c r="H395" i="21"/>
  <c r="X395" i="21"/>
  <c r="M395" i="21"/>
  <c r="F395" i="21"/>
  <c r="C395" i="21"/>
  <c r="S395" i="21"/>
  <c r="L395" i="21"/>
  <c r="A396" i="21"/>
  <c r="Q395" i="21"/>
  <c r="J395" i="21"/>
  <c r="G395" i="21"/>
  <c r="W395" i="21"/>
  <c r="P395" i="21"/>
  <c r="E395" i="21"/>
  <c r="Y395" i="21"/>
  <c r="N395" i="21"/>
  <c r="K395" i="21"/>
  <c r="D395" i="21"/>
  <c r="T395" i="21"/>
  <c r="I395" i="21"/>
  <c r="B395" i="21"/>
  <c r="R395" i="21"/>
  <c r="O395" i="21"/>
  <c r="U395" i="21"/>
  <c r="V395" i="21"/>
  <c r="I225" i="24"/>
  <c r="N225" i="24"/>
  <c r="H225" i="24"/>
  <c r="Q225" i="24"/>
  <c r="J225" i="24"/>
  <c r="L225" i="24"/>
  <c r="T225" i="24"/>
  <c r="B225" i="24"/>
  <c r="D225" i="24"/>
  <c r="P225" i="24"/>
  <c r="E225" i="24"/>
  <c r="C225" i="24"/>
  <c r="F225" i="24"/>
  <c r="K225" i="24"/>
  <c r="M225" i="24"/>
  <c r="O225" i="24"/>
  <c r="G225" i="24"/>
  <c r="R225" i="24"/>
  <c r="S225" i="24"/>
  <c r="Y225" i="24"/>
  <c r="A226" i="24"/>
  <c r="X225" i="24"/>
  <c r="V225" i="24"/>
  <c r="W225" i="24"/>
  <c r="U225" i="24"/>
  <c r="P362" i="21"/>
  <c r="M362" i="21"/>
  <c r="F362" i="21"/>
  <c r="C362" i="21"/>
  <c r="S362" i="21"/>
  <c r="D362" i="21"/>
  <c r="T362" i="21"/>
  <c r="Q362" i="21"/>
  <c r="J362" i="21"/>
  <c r="G362" i="21"/>
  <c r="A363" i="21"/>
  <c r="H362" i="21"/>
  <c r="E362" i="21"/>
  <c r="Y362" i="21"/>
  <c r="N362" i="21"/>
  <c r="K362" i="21"/>
  <c r="L362" i="21"/>
  <c r="I362" i="21"/>
  <c r="B362" i="21"/>
  <c r="R362" i="21"/>
  <c r="O362" i="21"/>
  <c r="U362" i="21"/>
  <c r="W362" i="21"/>
  <c r="X362" i="21"/>
  <c r="V362" i="21"/>
  <c r="U461" i="23"/>
  <c r="M461" i="23"/>
  <c r="R461" i="23"/>
  <c r="N461" i="23"/>
  <c r="J461" i="23"/>
  <c r="C461" i="23"/>
  <c r="A462" i="23"/>
  <c r="D461" i="23"/>
  <c r="B461" i="23"/>
  <c r="L461" i="23"/>
  <c r="X461" i="23"/>
  <c r="V461" i="23"/>
  <c r="I461" i="23"/>
  <c r="Q461" i="23"/>
  <c r="P461" i="23"/>
  <c r="W461" i="23"/>
  <c r="H461" i="23"/>
  <c r="F461" i="23"/>
  <c r="E461" i="23"/>
  <c r="Y461" i="23"/>
  <c r="O461" i="23"/>
  <c r="K461" i="23"/>
  <c r="G461" i="23"/>
  <c r="S461" i="23"/>
  <c r="T461" i="23"/>
  <c r="H192" i="24"/>
  <c r="G192" i="24"/>
  <c r="C192" i="24"/>
  <c r="Y192" i="24"/>
  <c r="F192" i="24"/>
  <c r="L192" i="24"/>
  <c r="M192" i="24"/>
  <c r="I192" i="24"/>
  <c r="E192" i="24"/>
  <c r="P192" i="24"/>
  <c r="R192" i="24"/>
  <c r="N192" i="24"/>
  <c r="J192" i="24"/>
  <c r="Q192" i="24"/>
  <c r="D192" i="24"/>
  <c r="O192" i="24"/>
  <c r="B192" i="24"/>
  <c r="K192" i="24"/>
  <c r="A193" i="24"/>
  <c r="S192" i="24"/>
  <c r="V192" i="24"/>
  <c r="X192" i="24"/>
  <c r="T192" i="24"/>
  <c r="W192" i="24"/>
  <c r="U192" i="24"/>
  <c r="F292" i="24"/>
  <c r="B292" i="24"/>
  <c r="W292" i="24"/>
  <c r="U292" i="24"/>
  <c r="E292" i="24"/>
  <c r="H292" i="24"/>
  <c r="P292" i="24"/>
  <c r="K292" i="24"/>
  <c r="G292" i="24"/>
  <c r="I292" i="24"/>
  <c r="C292" i="24"/>
  <c r="O292" i="24"/>
  <c r="X292" i="24"/>
  <c r="Q292" i="24"/>
  <c r="M292" i="24"/>
  <c r="S292" i="24"/>
  <c r="N292" i="24"/>
  <c r="D292" i="24"/>
  <c r="L292" i="24"/>
  <c r="V292" i="24"/>
  <c r="R292" i="24"/>
  <c r="J292" i="24"/>
  <c r="Y292" i="24"/>
  <c r="T292" i="24"/>
  <c r="A293" i="24"/>
  <c r="O162" i="23"/>
  <c r="J162" i="23"/>
  <c r="E162" i="23"/>
  <c r="D162" i="23"/>
  <c r="K162" i="23"/>
  <c r="F162" i="23"/>
  <c r="A196" i="23"/>
  <c r="A163" i="23"/>
  <c r="G162" i="23"/>
  <c r="M162" i="23"/>
  <c r="L162" i="23"/>
  <c r="P162" i="23"/>
  <c r="N162" i="23"/>
  <c r="I162" i="23"/>
  <c r="H162" i="23"/>
  <c r="B162" i="23"/>
  <c r="C162" i="23"/>
  <c r="X162" i="23"/>
  <c r="V162" i="23"/>
  <c r="R162" i="23"/>
  <c r="S162" i="23"/>
  <c r="Q162" i="23"/>
  <c r="W162" i="23"/>
  <c r="U162" i="23"/>
  <c r="T162" i="23"/>
  <c r="Y162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0" i="24"/>
  <c r="O26" i="24"/>
  <c r="S26" i="24"/>
  <c r="L59" i="24"/>
  <c r="E59" i="24"/>
  <c r="I59" i="24"/>
  <c r="P59" i="24"/>
  <c r="J59" i="24"/>
  <c r="K59" i="24"/>
  <c r="D59" i="24"/>
  <c r="G59" i="24"/>
  <c r="O59" i="24"/>
  <c r="A93" i="24"/>
  <c r="H59" i="24"/>
  <c r="M59" i="24"/>
  <c r="F59" i="24"/>
  <c r="N59" i="24"/>
  <c r="W59" i="24"/>
  <c r="T59" i="24"/>
  <c r="X59" i="24"/>
  <c r="U59" i="24"/>
  <c r="Q59" i="24"/>
  <c r="R59" i="24"/>
  <c r="V59" i="24"/>
  <c r="S59" i="24"/>
  <c r="P329" i="21"/>
  <c r="Q329" i="21"/>
  <c r="F329" i="21"/>
  <c r="C329" i="21"/>
  <c r="S329" i="21"/>
  <c r="D329" i="21"/>
  <c r="E329" i="21"/>
  <c r="Y329" i="21"/>
  <c r="J329" i="21"/>
  <c r="G329" i="21"/>
  <c r="H329" i="21"/>
  <c r="I329" i="21"/>
  <c r="A330" i="21"/>
  <c r="N329" i="21"/>
  <c r="K329" i="21"/>
  <c r="L329" i="21"/>
  <c r="M329" i="21"/>
  <c r="B329" i="21"/>
  <c r="R329" i="21"/>
  <c r="O329" i="21"/>
  <c r="U329" i="21"/>
  <c r="V329" i="21"/>
  <c r="T329" i="21"/>
  <c r="X329" i="21"/>
  <c r="W329" i="21"/>
  <c r="Q429" i="21"/>
  <c r="F429" i="21"/>
  <c r="V429" i="21"/>
  <c r="K429" i="21"/>
  <c r="D429" i="21"/>
  <c r="T429" i="21"/>
  <c r="E429" i="21"/>
  <c r="U429" i="21"/>
  <c r="J429" i="21"/>
  <c r="A430" i="21"/>
  <c r="O429" i="21"/>
  <c r="H429" i="21"/>
  <c r="X429" i="21"/>
  <c r="I429" i="21"/>
  <c r="Y429" i="21"/>
  <c r="N429" i="21"/>
  <c r="C429" i="21"/>
  <c r="S429" i="21"/>
  <c r="L429" i="21"/>
  <c r="M429" i="21"/>
  <c r="B429" i="21"/>
  <c r="R429" i="21"/>
  <c r="G429" i="21"/>
  <c r="W429" i="21"/>
  <c r="P429" i="21"/>
  <c r="L195" i="23"/>
  <c r="M195" i="23"/>
  <c r="F195" i="23"/>
  <c r="K195" i="23"/>
  <c r="P195" i="23"/>
  <c r="Q195" i="23"/>
  <c r="J195" i="23"/>
  <c r="O195" i="23"/>
  <c r="D195" i="23"/>
  <c r="E195" i="23"/>
  <c r="A229" i="23"/>
  <c r="N195" i="23"/>
  <c r="C195" i="23"/>
  <c r="H195" i="23"/>
  <c r="I195" i="23"/>
  <c r="B195" i="23"/>
  <c r="G195" i="23"/>
  <c r="U195" i="23"/>
  <c r="T195" i="23"/>
  <c r="X195" i="23"/>
  <c r="V195" i="23"/>
  <c r="W195" i="23"/>
  <c r="R195" i="23"/>
  <c r="S195" i="23"/>
  <c r="Y195" i="23"/>
  <c r="A126" i="24"/>
  <c r="N92" i="24"/>
  <c r="K92" i="24"/>
  <c r="C92" i="24"/>
  <c r="F92" i="24"/>
  <c r="Q92" i="24"/>
  <c r="D92" i="24"/>
  <c r="I92" i="24"/>
  <c r="L92" i="24"/>
  <c r="P92" i="24"/>
  <c r="B92" i="24"/>
  <c r="H92" i="24"/>
  <c r="J92" i="24"/>
  <c r="E92" i="24"/>
  <c r="O92" i="24"/>
  <c r="M92" i="24"/>
  <c r="G92" i="24"/>
  <c r="X92" i="24"/>
  <c r="U92" i="24"/>
  <c r="R92" i="24"/>
  <c r="V92" i="24"/>
  <c r="T92" i="24"/>
  <c r="W92" i="24"/>
  <c r="S92" i="24"/>
  <c r="K358" i="24"/>
  <c r="M358" i="24"/>
  <c r="I358" i="24"/>
  <c r="B358" i="24"/>
  <c r="D358" i="24"/>
  <c r="X358" i="24"/>
  <c r="R358" i="24"/>
  <c r="S358" i="24"/>
  <c r="W358" i="24"/>
  <c r="Q358" i="24"/>
  <c r="T358" i="24"/>
  <c r="E358" i="24"/>
  <c r="Y358" i="24"/>
  <c r="G358" i="24"/>
  <c r="A359" i="24"/>
  <c r="P358" i="24"/>
  <c r="J358" i="24"/>
  <c r="L358" i="24"/>
  <c r="C358" i="24"/>
  <c r="F358" i="24"/>
  <c r="V358" i="24"/>
  <c r="N358" i="24"/>
  <c r="O358" i="24"/>
  <c r="H358" i="24"/>
  <c r="U358" i="24"/>
  <c r="J361" i="23"/>
  <c r="I361" i="23"/>
  <c r="S361" i="23"/>
  <c r="B361" i="23"/>
  <c r="H361" i="23"/>
  <c r="V361" i="23"/>
  <c r="L361" i="23"/>
  <c r="A395" i="23"/>
  <c r="Y361" i="23"/>
  <c r="D361" i="23"/>
  <c r="R361" i="23"/>
  <c r="X361" i="23"/>
  <c r="K361" i="23"/>
  <c r="E361" i="23"/>
  <c r="O361" i="23"/>
  <c r="N361" i="23"/>
  <c r="T361" i="23"/>
  <c r="G361" i="23"/>
  <c r="Q361" i="23"/>
  <c r="U361" i="23"/>
  <c r="P361" i="23"/>
  <c r="C361" i="23"/>
  <c r="M361" i="23"/>
  <c r="W361" i="23"/>
  <c r="F361" i="23"/>
  <c r="L125" i="24"/>
  <c r="E125" i="24"/>
  <c r="G125" i="24"/>
  <c r="C125" i="24"/>
  <c r="Q125" i="24"/>
  <c r="P125" i="24"/>
  <c r="J125" i="24"/>
  <c r="M125" i="24"/>
  <c r="N125" i="24"/>
  <c r="I125" i="24"/>
  <c r="D125" i="24"/>
  <c r="T125" i="24"/>
  <c r="O125" i="24"/>
  <c r="R125" i="24"/>
  <c r="Y125" i="24"/>
  <c r="S125" i="24"/>
  <c r="H125" i="24"/>
  <c r="F125" i="24"/>
  <c r="X125" i="24"/>
  <c r="K125" i="24"/>
  <c r="B125" i="24"/>
  <c r="W125" i="24"/>
  <c r="V125" i="24"/>
  <c r="U125" i="24"/>
  <c r="H394" i="23"/>
  <c r="X394" i="23"/>
  <c r="Q394" i="23"/>
  <c r="F394" i="23"/>
  <c r="V394" i="23"/>
  <c r="O394" i="23"/>
  <c r="P394" i="23"/>
  <c r="M394" i="23"/>
  <c r="J394" i="23"/>
  <c r="G394" i="23"/>
  <c r="D394" i="23"/>
  <c r="E394" i="23"/>
  <c r="Y394" i="23"/>
  <c r="R394" i="23"/>
  <c r="S394" i="23"/>
  <c r="U394" i="23"/>
  <c r="K394" i="23"/>
  <c r="L394" i="23"/>
  <c r="B394" i="23"/>
  <c r="W394" i="23"/>
  <c r="T394" i="23"/>
  <c r="N394" i="23"/>
  <c r="I394" i="23"/>
  <c r="C394" i="23"/>
  <c r="P296" i="21"/>
  <c r="I296" i="21"/>
  <c r="B296" i="21"/>
  <c r="R296" i="21"/>
  <c r="K296" i="21"/>
  <c r="D296" i="21"/>
  <c r="T296" i="21"/>
  <c r="M296" i="21"/>
  <c r="F296" i="21"/>
  <c r="A297" i="21"/>
  <c r="O296" i="21"/>
  <c r="H296" i="21"/>
  <c r="X296" i="21"/>
  <c r="Q296" i="21"/>
  <c r="J296" i="21"/>
  <c r="C296" i="21"/>
  <c r="S296" i="21"/>
  <c r="L296" i="21"/>
  <c r="E296" i="21"/>
  <c r="Y296" i="21"/>
  <c r="N296" i="21"/>
  <c r="G296" i="21"/>
  <c r="W296" i="21"/>
  <c r="V296" i="21"/>
  <c r="U296" i="21"/>
  <c r="D261" i="23"/>
  <c r="T261" i="23"/>
  <c r="M261" i="23"/>
  <c r="F261" i="23"/>
  <c r="O261" i="23"/>
  <c r="K261" i="23"/>
  <c r="H261" i="23"/>
  <c r="X261" i="23"/>
  <c r="Q261" i="23"/>
  <c r="J261" i="23"/>
  <c r="C261" i="23"/>
  <c r="L261" i="23"/>
  <c r="E261" i="23"/>
  <c r="Y261" i="23"/>
  <c r="N261" i="23"/>
  <c r="S261" i="23"/>
  <c r="P261" i="23"/>
  <c r="I261" i="23"/>
  <c r="B261" i="23"/>
  <c r="R261" i="23"/>
  <c r="G261" i="23"/>
  <c r="V261" i="23"/>
  <c r="W261" i="23"/>
  <c r="U261" i="23"/>
  <c r="H295" i="23"/>
  <c r="E295" i="23"/>
  <c r="Y295" i="23"/>
  <c r="N295" i="23"/>
  <c r="K295" i="23"/>
  <c r="L295" i="23"/>
  <c r="M295" i="23"/>
  <c r="J295" i="23"/>
  <c r="O295" i="23"/>
  <c r="A296" i="23"/>
  <c r="B295" i="23"/>
  <c r="C295" i="23"/>
  <c r="A329" i="23"/>
  <c r="P295" i="23"/>
  <c r="R295" i="23"/>
  <c r="I295" i="23"/>
  <c r="G295" i="23"/>
  <c r="Q295" i="23"/>
  <c r="S295" i="23"/>
  <c r="D295" i="23"/>
  <c r="F295" i="23"/>
  <c r="W295" i="23"/>
  <c r="X295" i="23"/>
  <c r="V295" i="23"/>
  <c r="T295" i="23"/>
  <c r="U295" i="23"/>
  <c r="L228" i="23"/>
  <c r="E228" i="23"/>
  <c r="Y228" i="23"/>
  <c r="J228" i="23"/>
  <c r="W228" i="23"/>
  <c r="S228" i="23"/>
  <c r="P228" i="23"/>
  <c r="I228" i="23"/>
  <c r="A262" i="23"/>
  <c r="N228" i="23"/>
  <c r="K228" i="23"/>
  <c r="D228" i="23"/>
  <c r="T228" i="23"/>
  <c r="M228" i="23"/>
  <c r="B228" i="23"/>
  <c r="R228" i="23"/>
  <c r="O228" i="23"/>
  <c r="H228" i="23"/>
  <c r="X228" i="23"/>
  <c r="Q228" i="23"/>
  <c r="F228" i="23"/>
  <c r="G228" i="23"/>
  <c r="C228" i="23"/>
  <c r="U228" i="23"/>
  <c r="V228" i="23"/>
  <c r="H428" i="23"/>
  <c r="X428" i="23"/>
  <c r="Q428" i="23"/>
  <c r="F428" i="23"/>
  <c r="V428" i="23"/>
  <c r="A429" i="23"/>
  <c r="L428" i="23"/>
  <c r="E428" i="23"/>
  <c r="U428" i="23"/>
  <c r="J428" i="23"/>
  <c r="O428" i="23"/>
  <c r="G428" i="23"/>
  <c r="P428" i="23"/>
  <c r="I428" i="23"/>
  <c r="Y428" i="23"/>
  <c r="N428" i="23"/>
  <c r="C428" i="23"/>
  <c r="W428" i="23"/>
  <c r="D428" i="23"/>
  <c r="T428" i="23"/>
  <c r="M428" i="23"/>
  <c r="B428" i="23"/>
  <c r="R428" i="23"/>
  <c r="S428" i="23"/>
  <c r="K428" i="23"/>
  <c r="H159" i="24"/>
  <c r="D159" i="24"/>
  <c r="E159" i="24"/>
  <c r="K159" i="24"/>
  <c r="M159" i="24"/>
  <c r="S159" i="24"/>
  <c r="L159" i="24"/>
  <c r="J159" i="24"/>
  <c r="Q159" i="24"/>
  <c r="A160" i="24"/>
  <c r="Y159" i="24"/>
  <c r="P159" i="24"/>
  <c r="O159" i="24"/>
  <c r="B159" i="24"/>
  <c r="C159" i="24"/>
  <c r="T159" i="24"/>
  <c r="F159" i="24"/>
  <c r="G159" i="24"/>
  <c r="N159" i="24"/>
  <c r="X159" i="24"/>
  <c r="I159" i="24"/>
  <c r="R159" i="24"/>
  <c r="V159" i="24"/>
  <c r="U159" i="24"/>
  <c r="W159" i="24"/>
  <c r="H494" i="23"/>
  <c r="X494" i="23"/>
  <c r="Q494" i="23"/>
  <c r="Y494" i="23"/>
  <c r="R494" i="23"/>
  <c r="W494" i="23"/>
  <c r="S494" i="23"/>
  <c r="P494" i="23"/>
  <c r="I494" i="23"/>
  <c r="B494" i="23"/>
  <c r="J494" i="23"/>
  <c r="A495" i="23"/>
  <c r="O494" i="23"/>
  <c r="E494" i="23"/>
  <c r="V494" i="23"/>
  <c r="D494" i="23"/>
  <c r="T494" i="23"/>
  <c r="M494" i="23"/>
  <c r="A528" i="23"/>
  <c r="N494" i="23"/>
  <c r="G494" i="23"/>
  <c r="C494" i="23"/>
  <c r="L494" i="23"/>
  <c r="U494" i="23"/>
  <c r="F494" i="23"/>
  <c r="K494" i="23"/>
  <c r="J325" i="24"/>
  <c r="P325" i="24"/>
  <c r="T325" i="24"/>
  <c r="O325" i="24"/>
  <c r="D325" i="24"/>
  <c r="H325" i="24"/>
  <c r="C325" i="24"/>
  <c r="X325" i="24"/>
  <c r="Y325" i="24"/>
  <c r="S325" i="24"/>
  <c r="K325" i="24"/>
  <c r="G325" i="24"/>
  <c r="I325" i="24"/>
  <c r="E325" i="24"/>
  <c r="U325" i="24"/>
  <c r="Q325" i="24"/>
  <c r="M325" i="24"/>
  <c r="A326" i="24"/>
  <c r="V325" i="24"/>
  <c r="R325" i="24"/>
  <c r="L325" i="24"/>
  <c r="N325" i="24"/>
  <c r="F325" i="24"/>
  <c r="B325" i="24"/>
  <c r="W325" i="24"/>
  <c r="B258" i="24"/>
  <c r="D258" i="24"/>
  <c r="T258" i="24"/>
  <c r="M258" i="24"/>
  <c r="H258" i="24"/>
  <c r="X258" i="24"/>
  <c r="W258" i="24"/>
  <c r="L258" i="24"/>
  <c r="P258" i="24"/>
  <c r="N258" i="24"/>
  <c r="J258" i="24"/>
  <c r="G258" i="24"/>
  <c r="F258" i="24"/>
  <c r="S258" i="24"/>
  <c r="O258" i="24"/>
  <c r="V258" i="24"/>
  <c r="C258" i="24"/>
  <c r="Y258" i="24"/>
  <c r="U258" i="24"/>
  <c r="K258" i="24"/>
  <c r="I258" i="24"/>
  <c r="E258" i="24"/>
  <c r="A259" i="24"/>
  <c r="R258" i="24"/>
  <c r="Q258" i="24"/>
  <c r="P328" i="23"/>
  <c r="M328" i="23"/>
  <c r="B328" i="23"/>
  <c r="R328" i="23"/>
  <c r="O328" i="23"/>
  <c r="H328" i="23"/>
  <c r="I328" i="23"/>
  <c r="F328" i="23"/>
  <c r="G328" i="23"/>
  <c r="T328" i="23"/>
  <c r="Y328" i="23"/>
  <c r="N328" i="23"/>
  <c r="S328" i="23"/>
  <c r="L328" i="23"/>
  <c r="J328" i="23"/>
  <c r="E328" i="23"/>
  <c r="C328" i="23"/>
  <c r="Q328" i="23"/>
  <c r="K328" i="23"/>
  <c r="D328" i="23"/>
  <c r="A362" i="23"/>
  <c r="W328" i="23"/>
  <c r="U328" i="23"/>
  <c r="X328" i="23"/>
  <c r="V328" i="23"/>
  <c r="I495" i="21"/>
  <c r="Y495" i="21"/>
  <c r="N495" i="21"/>
  <c r="G495" i="21"/>
  <c r="W495" i="21"/>
  <c r="L495" i="21"/>
  <c r="M495" i="21"/>
  <c r="B495" i="21"/>
  <c r="R495" i="21"/>
  <c r="K495" i="21"/>
  <c r="A496" i="21"/>
  <c r="P495" i="21"/>
  <c r="Q495" i="21"/>
  <c r="F495" i="21"/>
  <c r="V495" i="21"/>
  <c r="O495" i="21"/>
  <c r="D495" i="21"/>
  <c r="T495" i="21"/>
  <c r="E495" i="21"/>
  <c r="U495" i="21"/>
  <c r="J495" i="21"/>
  <c r="C495" i="21"/>
  <c r="S495" i="21"/>
  <c r="H495" i="21"/>
  <c r="X495" i="21"/>
  <c r="A562" i="21"/>
  <c r="R528" i="21"/>
  <c r="G528" i="21"/>
  <c r="W528" i="21"/>
  <c r="P528" i="21"/>
  <c r="I528" i="21"/>
  <c r="Y528" i="21"/>
  <c r="F528" i="21"/>
  <c r="V528" i="21"/>
  <c r="K528" i="21"/>
  <c r="D528" i="21"/>
  <c r="T528" i="21"/>
  <c r="M528" i="21"/>
  <c r="A529" i="21"/>
  <c r="J528" i="21"/>
  <c r="B528" i="21"/>
  <c r="O528" i="21"/>
  <c r="H528" i="21"/>
  <c r="X528" i="21"/>
  <c r="Q528" i="21"/>
  <c r="N528" i="21"/>
  <c r="C528" i="21"/>
  <c r="S528" i="21"/>
  <c r="L528" i="21"/>
  <c r="E528" i="21"/>
  <c r="U528" i="21"/>
  <c r="M391" i="24"/>
  <c r="F391" i="24"/>
  <c r="G391" i="24"/>
  <c r="A426" i="24"/>
  <c r="S391" i="24"/>
  <c r="J391" i="24"/>
  <c r="Q391" i="24"/>
  <c r="K391" i="24"/>
  <c r="L391" i="24"/>
  <c r="C391" i="24"/>
  <c r="X391" i="24"/>
  <c r="O391" i="24"/>
  <c r="E391" i="24"/>
  <c r="U391" i="24"/>
  <c r="P391" i="24"/>
  <c r="R391" i="24"/>
  <c r="H391" i="24"/>
  <c r="A392" i="24"/>
  <c r="T391" i="24"/>
  <c r="I391" i="24"/>
  <c r="N391" i="24"/>
  <c r="Y391" i="24"/>
  <c r="D391" i="24"/>
  <c r="V391" i="24"/>
  <c r="B391" i="24"/>
  <c r="W391" i="24"/>
  <c r="I462" i="21"/>
  <c r="Y462" i="21"/>
  <c r="J462" i="21"/>
  <c r="C462" i="21"/>
  <c r="S462" i="21"/>
  <c r="L462" i="21"/>
  <c r="M462" i="21"/>
  <c r="A463" i="21"/>
  <c r="N462" i="21"/>
  <c r="G462" i="21"/>
  <c r="W462" i="21"/>
  <c r="P462" i="21"/>
  <c r="Q462" i="21"/>
  <c r="B462" i="21"/>
  <c r="R462" i="21"/>
  <c r="K462" i="21"/>
  <c r="D462" i="21"/>
  <c r="T462" i="21"/>
  <c r="E462" i="21"/>
  <c r="U462" i="21"/>
  <c r="F462" i="21"/>
  <c r="V462" i="21"/>
  <c r="O462" i="21"/>
  <c r="H462" i="21"/>
  <c r="X462" i="21"/>
  <c r="D227" i="19"/>
  <c r="T227" i="19"/>
  <c r="N227" i="19"/>
  <c r="O227" i="19"/>
  <c r="K227" i="19"/>
  <c r="B227" i="19"/>
  <c r="W227" i="19"/>
  <c r="H227" i="19"/>
  <c r="X227" i="19"/>
  <c r="S227" i="19"/>
  <c r="U227" i="19"/>
  <c r="Q227" i="19"/>
  <c r="G227" i="19"/>
  <c r="L227" i="19"/>
  <c r="C227" i="19"/>
  <c r="E227" i="19"/>
  <c r="Y227" i="19"/>
  <c r="V227" i="19"/>
  <c r="M227" i="19"/>
  <c r="P227" i="19"/>
  <c r="I227" i="19"/>
  <c r="J227" i="19"/>
  <c r="F227" i="19"/>
  <c r="A261" i="19"/>
  <c r="R227" i="19"/>
  <c r="M93" i="19"/>
  <c r="B93" i="19"/>
  <c r="R93" i="19"/>
  <c r="K93" i="19"/>
  <c r="D93" i="19"/>
  <c r="T93" i="19"/>
  <c r="A127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1" i="19"/>
  <c r="J27" i="19"/>
  <c r="Q27" i="19"/>
  <c r="H27" i="19"/>
  <c r="O27" i="19"/>
  <c r="O59" i="23"/>
  <c r="V59" i="23"/>
  <c r="U59" i="23"/>
  <c r="Y59" i="23"/>
  <c r="D59" i="23"/>
  <c r="H59" i="23"/>
  <c r="K59" i="23"/>
  <c r="Q59" i="23"/>
  <c r="P59" i="23"/>
  <c r="T59" i="23"/>
  <c r="R59" i="23"/>
  <c r="X59" i="23"/>
  <c r="W59" i="23"/>
  <c r="G59" i="23"/>
  <c r="L59" i="23"/>
  <c r="J59" i="23"/>
  <c r="N59" i="23"/>
  <c r="A93" i="23"/>
  <c r="B59" i="23"/>
  <c r="S59" i="23"/>
  <c r="C59" i="23"/>
  <c r="F59" i="23"/>
  <c r="E59" i="23"/>
  <c r="I59" i="23"/>
  <c r="M59" i="23"/>
  <c r="Y92" i="23"/>
  <c r="X92" i="23"/>
  <c r="J92" i="23"/>
  <c r="N92" i="23"/>
  <c r="S92" i="23"/>
  <c r="C92" i="23"/>
  <c r="V92" i="23"/>
  <c r="U92" i="23"/>
  <c r="H92" i="23"/>
  <c r="T92" i="23"/>
  <c r="O92" i="23"/>
  <c r="F92" i="23"/>
  <c r="R92" i="23"/>
  <c r="E92" i="23"/>
  <c r="A126" i="23"/>
  <c r="D92" i="23"/>
  <c r="K92" i="23"/>
  <c r="L92" i="23"/>
  <c r="M92" i="23"/>
  <c r="B92" i="23"/>
  <c r="I92" i="23"/>
  <c r="W92" i="23"/>
  <c r="G92" i="23"/>
  <c r="Q92" i="23"/>
  <c r="P92" i="23"/>
  <c r="C126" i="19"/>
  <c r="S126" i="19"/>
  <c r="L126" i="19"/>
  <c r="E126" i="19"/>
  <c r="U126" i="19"/>
  <c r="J126" i="19"/>
  <c r="G126" i="19"/>
  <c r="W126" i="19"/>
  <c r="P126" i="19"/>
  <c r="I126" i="19"/>
  <c r="Y126" i="19"/>
  <c r="N126" i="19"/>
  <c r="K126" i="19"/>
  <c r="D126" i="19"/>
  <c r="T126" i="19"/>
  <c r="M126" i="19"/>
  <c r="B126" i="19"/>
  <c r="R126" i="19"/>
  <c r="O126" i="19"/>
  <c r="H126" i="19"/>
  <c r="X126" i="19"/>
  <c r="Q126" i="19"/>
  <c r="F126" i="19"/>
  <c r="V126" i="19"/>
  <c r="Q194" i="19"/>
  <c r="D194" i="19"/>
  <c r="F194" i="19"/>
  <c r="B194" i="19"/>
  <c r="W194" i="19"/>
  <c r="S194" i="19"/>
  <c r="E194" i="19"/>
  <c r="U194" i="19"/>
  <c r="J194" i="19"/>
  <c r="K194" i="19"/>
  <c r="G194" i="19"/>
  <c r="C194" i="19"/>
  <c r="X194" i="19"/>
  <c r="I194" i="19"/>
  <c r="Y194" i="19"/>
  <c r="O194" i="19"/>
  <c r="P194" i="19"/>
  <c r="L194" i="19"/>
  <c r="H194" i="19"/>
  <c r="M194" i="19"/>
  <c r="A228" i="19"/>
  <c r="T194" i="19"/>
  <c r="V194" i="19"/>
  <c r="R194" i="19"/>
  <c r="N194" i="19"/>
  <c r="M260" i="19"/>
  <c r="B260" i="19"/>
  <c r="W260" i="19"/>
  <c r="S260" i="19"/>
  <c r="O260" i="19"/>
  <c r="P260" i="19"/>
  <c r="Q260" i="19"/>
  <c r="G260" i="19"/>
  <c r="C260" i="19"/>
  <c r="X260" i="19"/>
  <c r="T260" i="19"/>
  <c r="V260" i="19"/>
  <c r="E260" i="19"/>
  <c r="U260" i="19"/>
  <c r="L260" i="19"/>
  <c r="H260" i="19"/>
  <c r="D260" i="19"/>
  <c r="F260" i="19"/>
  <c r="I260" i="19"/>
  <c r="Y260" i="19"/>
  <c r="R260" i="19"/>
  <c r="N260" i="19"/>
  <c r="J260" i="19"/>
  <c r="K260" i="19"/>
  <c r="N60" i="21"/>
  <c r="S60" i="21"/>
  <c r="V60" i="21"/>
  <c r="M60" i="21"/>
  <c r="X60" i="21"/>
  <c r="T60" i="21"/>
  <c r="Q60" i="21"/>
  <c r="F60" i="21"/>
  <c r="H60" i="21"/>
  <c r="W60" i="21"/>
  <c r="J60" i="21"/>
  <c r="A94" i="21"/>
  <c r="L60" i="21"/>
  <c r="K60" i="21"/>
  <c r="U60" i="21"/>
  <c r="G60" i="21"/>
  <c r="P60" i="21"/>
  <c r="O60" i="21"/>
  <c r="I60" i="21"/>
  <c r="R60" i="21"/>
  <c r="A94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0" i="23"/>
  <c r="L126" i="21"/>
  <c r="G126" i="21"/>
  <c r="D126" i="21"/>
  <c r="V126" i="21"/>
  <c r="Q126" i="21"/>
  <c r="J126" i="21"/>
  <c r="E126" i="21"/>
  <c r="W126" i="21"/>
  <c r="B126" i="21"/>
  <c r="T126" i="21"/>
  <c r="O126" i="21"/>
  <c r="C126" i="21"/>
  <c r="U126" i="21"/>
  <c r="P126" i="21"/>
  <c r="R126" i="21"/>
  <c r="M126" i="21"/>
  <c r="H126" i="21"/>
  <c r="S126" i="21"/>
  <c r="N126" i="21"/>
  <c r="I126" i="21"/>
  <c r="K126" i="21"/>
  <c r="F126" i="21"/>
  <c r="X126" i="21"/>
  <c r="E161" i="19"/>
  <c r="U161" i="19"/>
  <c r="L161" i="19"/>
  <c r="C161" i="19"/>
  <c r="X161" i="19"/>
  <c r="T161" i="19"/>
  <c r="V161" i="19"/>
  <c r="I161" i="19"/>
  <c r="Y161" i="19"/>
  <c r="R161" i="19"/>
  <c r="H161" i="19"/>
  <c r="D161" i="19"/>
  <c r="F161" i="19"/>
  <c r="A195" i="19"/>
  <c r="M161" i="19"/>
  <c r="B161" i="19"/>
  <c r="W161" i="19"/>
  <c r="N161" i="19"/>
  <c r="J161" i="19"/>
  <c r="K161" i="19"/>
  <c r="Q161" i="19"/>
  <c r="G161" i="19"/>
  <c r="A162" i="19"/>
  <c r="S161" i="19"/>
  <c r="O161" i="19"/>
  <c r="P161" i="19"/>
  <c r="G27" i="21"/>
  <c r="J27" i="21"/>
  <c r="H27" i="21"/>
  <c r="I27" i="21"/>
  <c r="N27" i="21"/>
  <c r="L27" i="21"/>
  <c r="A28" i="21"/>
  <c r="O27" i="21"/>
  <c r="K27" i="21"/>
  <c r="A61" i="21"/>
  <c r="M27" i="21"/>
  <c r="C27" i="21"/>
  <c r="F27" i="21"/>
  <c r="T93" i="21"/>
  <c r="S93" i="21"/>
  <c r="N93" i="21"/>
  <c r="I93" i="21"/>
  <c r="X93" i="21"/>
  <c r="U93" i="21"/>
  <c r="R93" i="21"/>
  <c r="M93" i="21"/>
  <c r="L93" i="21"/>
  <c r="G93" i="21"/>
  <c r="V93" i="21"/>
  <c r="K93" i="21"/>
  <c r="J93" i="21"/>
  <c r="E93" i="21"/>
  <c r="W93" i="21"/>
  <c r="H93" i="21"/>
  <c r="Q93" i="21"/>
  <c r="D93" i="21"/>
  <c r="A127" i="21"/>
  <c r="P93" i="21"/>
  <c r="F93" i="21"/>
  <c r="O93" i="21"/>
  <c r="P125" i="23"/>
  <c r="S125" i="23"/>
  <c r="N125" i="23"/>
  <c r="T125" i="23"/>
  <c r="D125" i="23"/>
  <c r="Q125" i="23"/>
  <c r="J125" i="23"/>
  <c r="C125" i="23"/>
  <c r="O125" i="23"/>
  <c r="K125" i="23"/>
  <c r="Y125" i="23"/>
  <c r="B125" i="23"/>
  <c r="U125" i="23"/>
  <c r="V125" i="23"/>
  <c r="F125" i="23"/>
  <c r="L125" i="23"/>
  <c r="W125" i="23"/>
  <c r="X125" i="23"/>
  <c r="E125" i="23"/>
  <c r="H125" i="23"/>
  <c r="M125" i="23"/>
  <c r="R125" i="23"/>
  <c r="G125" i="23"/>
  <c r="I125" i="23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A432" i="19"/>
  <c r="C431" i="19"/>
  <c r="K431" i="19"/>
  <c r="S431" i="19"/>
  <c r="D431" i="19"/>
  <c r="L431" i="19"/>
  <c r="T431" i="19"/>
  <c r="G431" i="19"/>
  <c r="O431" i="19"/>
  <c r="W431" i="19"/>
  <c r="H431" i="19"/>
  <c r="P431" i="19"/>
  <c r="X431" i="19"/>
  <c r="B654" i="2"/>
  <c r="J162" i="21"/>
  <c r="S162" i="21"/>
  <c r="L162" i="21"/>
  <c r="E162" i="21"/>
  <c r="U162" i="21"/>
  <c r="A163" i="21"/>
  <c r="N162" i="21"/>
  <c r="G162" i="21"/>
  <c r="W162" i="21"/>
  <c r="P162" i="21"/>
  <c r="I162" i="21"/>
  <c r="R162" i="21"/>
  <c r="K162" i="21"/>
  <c r="D162" i="21"/>
  <c r="T162" i="21"/>
  <c r="M162" i="21"/>
  <c r="F162" i="21"/>
  <c r="V162" i="21"/>
  <c r="O162" i="21"/>
  <c r="H162" i="21"/>
  <c r="X162" i="21"/>
  <c r="Q162" i="21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I364" i="19"/>
  <c r="Q364" i="19"/>
  <c r="Y364" i="19"/>
  <c r="B364" i="19"/>
  <c r="J364" i="19"/>
  <c r="R364" i="19"/>
  <c r="A398" i="19"/>
  <c r="E364" i="19"/>
  <c r="M364" i="19"/>
  <c r="U364" i="19"/>
  <c r="F364" i="19"/>
  <c r="N364" i="19"/>
  <c r="V364" i="19"/>
  <c r="C298" i="19"/>
  <c r="G298" i="19"/>
  <c r="K298" i="19"/>
  <c r="O298" i="19"/>
  <c r="S298" i="19"/>
  <c r="W298" i="19"/>
  <c r="A332" i="19"/>
  <c r="D298" i="19"/>
  <c r="H298" i="19"/>
  <c r="L298" i="19"/>
  <c r="P298" i="19"/>
  <c r="T298" i="19"/>
  <c r="X298" i="19"/>
  <c r="A299" i="19"/>
  <c r="I298" i="19"/>
  <c r="Q298" i="19"/>
  <c r="Y298" i="19"/>
  <c r="B298" i="19"/>
  <c r="J298" i="19"/>
  <c r="R298" i="19"/>
  <c r="E298" i="19"/>
  <c r="M298" i="19"/>
  <c r="U298" i="19"/>
  <c r="F298" i="19"/>
  <c r="N298" i="19"/>
  <c r="V298" i="19"/>
  <c r="C331" i="19"/>
  <c r="G331" i="19"/>
  <c r="K331" i="19"/>
  <c r="O331" i="19"/>
  <c r="S331" i="19"/>
  <c r="W331" i="19"/>
  <c r="D331" i="19"/>
  <c r="H331" i="19"/>
  <c r="L331" i="19"/>
  <c r="P331" i="19"/>
  <c r="T331" i="19"/>
  <c r="X331" i="19"/>
  <c r="I331" i="19"/>
  <c r="Q331" i="19"/>
  <c r="Y331" i="19"/>
  <c r="B331" i="19"/>
  <c r="J331" i="19"/>
  <c r="R331" i="19"/>
  <c r="E331" i="19"/>
  <c r="M331" i="19"/>
  <c r="U331" i="19"/>
  <c r="A365" i="19"/>
  <c r="F331" i="19"/>
  <c r="N331" i="19"/>
  <c r="V331" i="19"/>
  <c r="E464" i="19"/>
  <c r="I464" i="19"/>
  <c r="M464" i="19"/>
  <c r="Q464" i="19"/>
  <c r="U464" i="19"/>
  <c r="Y464" i="19"/>
  <c r="A465" i="19"/>
  <c r="B464" i="19"/>
  <c r="F464" i="19"/>
  <c r="J464" i="19"/>
  <c r="N464" i="19"/>
  <c r="R464" i="19"/>
  <c r="V464" i="19"/>
  <c r="C464" i="19"/>
  <c r="K464" i="19"/>
  <c r="S464" i="19"/>
  <c r="D464" i="19"/>
  <c r="L464" i="19"/>
  <c r="T464" i="19"/>
  <c r="G464" i="19"/>
  <c r="O464" i="19"/>
  <c r="W464" i="19"/>
  <c r="H464" i="19"/>
  <c r="P464" i="19"/>
  <c r="X464" i="19"/>
  <c r="E497" i="19"/>
  <c r="I497" i="19"/>
  <c r="M497" i="19"/>
  <c r="Q497" i="19"/>
  <c r="U497" i="19"/>
  <c r="Y497" i="19"/>
  <c r="B497" i="19"/>
  <c r="F497" i="19"/>
  <c r="J497" i="19"/>
  <c r="N497" i="19"/>
  <c r="R497" i="19"/>
  <c r="V497" i="19"/>
  <c r="C497" i="19"/>
  <c r="K497" i="19"/>
  <c r="S497" i="19"/>
  <c r="A498" i="19"/>
  <c r="D497" i="19"/>
  <c r="L497" i="19"/>
  <c r="T497" i="19"/>
  <c r="G497" i="19"/>
  <c r="O497" i="19"/>
  <c r="W497" i="19"/>
  <c r="H497" i="19"/>
  <c r="P497" i="19"/>
  <c r="X497" i="19"/>
  <c r="E530" i="19"/>
  <c r="I530" i="19"/>
  <c r="M530" i="19"/>
  <c r="Q530" i="19"/>
  <c r="U530" i="19"/>
  <c r="Y530" i="19"/>
  <c r="B530" i="19"/>
  <c r="F530" i="19"/>
  <c r="J530" i="19"/>
  <c r="N530" i="19"/>
  <c r="R530" i="19"/>
  <c r="V530" i="19"/>
  <c r="C530" i="19"/>
  <c r="K530" i="19"/>
  <c r="S530" i="19"/>
  <c r="D530" i="19"/>
  <c r="L530" i="19"/>
  <c r="T530" i="19"/>
  <c r="A531" i="19"/>
  <c r="G530" i="19"/>
  <c r="O530" i="19"/>
  <c r="W530" i="19"/>
  <c r="H530" i="19"/>
  <c r="P530" i="19"/>
  <c r="X530" i="19"/>
  <c r="C397" i="19"/>
  <c r="G397" i="19"/>
  <c r="K397" i="19"/>
  <c r="O397" i="19"/>
  <c r="S397" i="19"/>
  <c r="W397" i="19"/>
  <c r="D397" i="19"/>
  <c r="H397" i="19"/>
  <c r="L397" i="19"/>
  <c r="P397" i="19"/>
  <c r="T397" i="19"/>
  <c r="X397" i="19"/>
  <c r="I397" i="19"/>
  <c r="Q397" i="19"/>
  <c r="Y397" i="19"/>
  <c r="B397" i="19"/>
  <c r="J397" i="19"/>
  <c r="R397" i="19"/>
  <c r="E397" i="19"/>
  <c r="M397" i="19"/>
  <c r="U397" i="19"/>
  <c r="F397" i="19"/>
  <c r="N397" i="19"/>
  <c r="V397" i="19"/>
  <c r="D60" i="21" l="1"/>
  <c r="D26" i="24"/>
  <c r="E60" i="21"/>
  <c r="B1033" i="2"/>
  <c r="Y229" i="21" s="1"/>
  <c r="B24" i="24"/>
  <c r="B58" i="21"/>
  <c r="X91" i="21"/>
  <c r="Y91" i="21"/>
  <c r="Y23" i="21"/>
  <c r="X57" i="24"/>
  <c r="C58" i="21"/>
  <c r="Y160" i="21"/>
  <c r="Y57" i="24"/>
  <c r="D24" i="24"/>
  <c r="C24" i="24"/>
  <c r="D58" i="21"/>
  <c r="X160" i="21"/>
  <c r="X23" i="24"/>
  <c r="X91" i="24"/>
  <c r="C58" i="24"/>
  <c r="D58" i="24"/>
  <c r="Y125" i="21"/>
  <c r="B92" i="21"/>
  <c r="X57" i="21"/>
  <c r="Y57" i="21"/>
  <c r="B58" i="24"/>
  <c r="C92" i="21"/>
  <c r="X23" i="21"/>
  <c r="D24" i="21"/>
  <c r="Y194" i="21"/>
  <c r="X194" i="21"/>
  <c r="Y91" i="24"/>
  <c r="D92" i="21"/>
  <c r="D161" i="21"/>
  <c r="B24" i="21"/>
  <c r="Y23" i="24"/>
  <c r="C24" i="21"/>
  <c r="X125" i="21"/>
  <c r="C161" i="21"/>
  <c r="B161" i="21"/>
  <c r="B1084" i="2"/>
  <c r="D26" i="21"/>
  <c r="F26" i="21"/>
  <c r="E26" i="21"/>
  <c r="Q196" i="21"/>
  <c r="S196" i="21"/>
  <c r="R196" i="21"/>
  <c r="V196" i="21"/>
  <c r="U196" i="21"/>
  <c r="T196" i="21"/>
  <c r="X196" i="21"/>
  <c r="W196" i="21"/>
  <c r="H196" i="21"/>
  <c r="L196" i="21"/>
  <c r="P196" i="21"/>
  <c r="B196" i="21"/>
  <c r="I196" i="21"/>
  <c r="M196" i="21"/>
  <c r="N196" i="21"/>
  <c r="C196" i="21"/>
  <c r="A197" i="21"/>
  <c r="F196" i="21"/>
  <c r="J196" i="21"/>
  <c r="D196" i="21"/>
  <c r="G196" i="21"/>
  <c r="K196" i="21"/>
  <c r="O196" i="21"/>
  <c r="E196" i="21"/>
  <c r="F229" i="21"/>
  <c r="J229" i="21"/>
  <c r="Q229" i="21"/>
  <c r="E229" i="21"/>
  <c r="V229" i="21"/>
  <c r="G229" i="21"/>
  <c r="K229" i="21"/>
  <c r="A230" i="21"/>
  <c r="N229" i="21"/>
  <c r="B229" i="21"/>
  <c r="S229" i="21"/>
  <c r="T229" i="21"/>
  <c r="H229" i="21"/>
  <c r="L229" i="21"/>
  <c r="O229" i="21"/>
  <c r="C229" i="21"/>
  <c r="X229" i="21"/>
  <c r="U229" i="21"/>
  <c r="I229" i="21"/>
  <c r="M229" i="21"/>
  <c r="P229" i="21"/>
  <c r="D229" i="21"/>
  <c r="R229" i="21"/>
  <c r="W229" i="21"/>
  <c r="X26" i="19"/>
  <c r="X26" i="21"/>
  <c r="W26" i="21"/>
  <c r="V26" i="24"/>
  <c r="W26" i="19"/>
  <c r="W26" i="24"/>
  <c r="V26" i="19"/>
  <c r="Y26" i="19"/>
  <c r="V26" i="21"/>
  <c r="Q426" i="24"/>
  <c r="H426" i="24"/>
  <c r="F426" i="24"/>
  <c r="A427" i="24"/>
  <c r="O426" i="24"/>
  <c r="A460" i="24"/>
  <c r="I426" i="24"/>
  <c r="C426" i="24"/>
  <c r="K426" i="24"/>
  <c r="W426" i="24"/>
  <c r="R426" i="24"/>
  <c r="M426" i="24"/>
  <c r="N426" i="24"/>
  <c r="P426" i="24"/>
  <c r="D426" i="24"/>
  <c r="J426" i="24"/>
  <c r="U426" i="24"/>
  <c r="S426" i="24"/>
  <c r="V426" i="24"/>
  <c r="B426" i="24"/>
  <c r="T426" i="24"/>
  <c r="E426" i="24"/>
  <c r="Y426" i="24"/>
  <c r="X426" i="24"/>
  <c r="L426" i="24"/>
  <c r="G426" i="24"/>
  <c r="D529" i="21"/>
  <c r="T529" i="21"/>
  <c r="M529" i="21"/>
  <c r="B529" i="21"/>
  <c r="R529" i="21"/>
  <c r="K529" i="21"/>
  <c r="A530" i="21"/>
  <c r="H529" i="21"/>
  <c r="X529" i="21"/>
  <c r="Q529" i="21"/>
  <c r="F529" i="21"/>
  <c r="V529" i="21"/>
  <c r="O529" i="21"/>
  <c r="L529" i="21"/>
  <c r="E529" i="21"/>
  <c r="U529" i="21"/>
  <c r="J529" i="21"/>
  <c r="C529" i="21"/>
  <c r="S529" i="21"/>
  <c r="P529" i="21"/>
  <c r="I529" i="21"/>
  <c r="Y529" i="21"/>
  <c r="N529" i="21"/>
  <c r="G529" i="21"/>
  <c r="W529" i="21"/>
  <c r="H496" i="21"/>
  <c r="X496" i="21"/>
  <c r="M496" i="21"/>
  <c r="B496" i="21"/>
  <c r="R496" i="21"/>
  <c r="K496" i="21"/>
  <c r="P496" i="21"/>
  <c r="E496" i="21"/>
  <c r="U496" i="21"/>
  <c r="J496" i="21"/>
  <c r="C496" i="21"/>
  <c r="S496" i="21"/>
  <c r="L496" i="21"/>
  <c r="Q496" i="21"/>
  <c r="V496" i="21"/>
  <c r="T496" i="21"/>
  <c r="Y496" i="21"/>
  <c r="G496" i="21"/>
  <c r="A497" i="21"/>
  <c r="F496" i="21"/>
  <c r="O496" i="21"/>
  <c r="D496" i="21"/>
  <c r="I496" i="21"/>
  <c r="N496" i="21"/>
  <c r="W496" i="21"/>
  <c r="L326" i="24"/>
  <c r="I326" i="24"/>
  <c r="S326" i="24"/>
  <c r="F326" i="24"/>
  <c r="X326" i="24"/>
  <c r="H326" i="24"/>
  <c r="C326" i="24"/>
  <c r="B326" i="24"/>
  <c r="P326" i="24"/>
  <c r="N326" i="24"/>
  <c r="K326" i="24"/>
  <c r="E326" i="24"/>
  <c r="G326" i="24"/>
  <c r="W326" i="24"/>
  <c r="M326" i="24"/>
  <c r="T326" i="24"/>
  <c r="Y326" i="24"/>
  <c r="Q326" i="24"/>
  <c r="J326" i="24"/>
  <c r="U326" i="24"/>
  <c r="O326" i="24"/>
  <c r="R326" i="24"/>
  <c r="D326" i="24"/>
  <c r="V326" i="24"/>
  <c r="A327" i="24"/>
  <c r="Q495" i="23"/>
  <c r="B495" i="23"/>
  <c r="R495" i="23"/>
  <c r="X495" i="23"/>
  <c r="D495" i="23"/>
  <c r="O495" i="23"/>
  <c r="E495" i="23"/>
  <c r="U495" i="23"/>
  <c r="F495" i="23"/>
  <c r="V495" i="23"/>
  <c r="C495" i="23"/>
  <c r="L495" i="23"/>
  <c r="W495" i="23"/>
  <c r="I495" i="23"/>
  <c r="Y495" i="23"/>
  <c r="J495" i="23"/>
  <c r="H495" i="23"/>
  <c r="K495" i="23"/>
  <c r="T495" i="23"/>
  <c r="M495" i="23"/>
  <c r="A496" i="23"/>
  <c r="N495" i="23"/>
  <c r="P495" i="23"/>
  <c r="S495" i="23"/>
  <c r="G495" i="23"/>
  <c r="B429" i="23"/>
  <c r="D429" i="23"/>
  <c r="X429" i="23"/>
  <c r="E429" i="23"/>
  <c r="R429" i="23"/>
  <c r="O429" i="23"/>
  <c r="F429" i="23"/>
  <c r="U429" i="23"/>
  <c r="Q429" i="23"/>
  <c r="T429" i="23"/>
  <c r="P429" i="23"/>
  <c r="W429" i="23"/>
  <c r="C429" i="23"/>
  <c r="K429" i="23"/>
  <c r="L429" i="23"/>
  <c r="S429" i="23"/>
  <c r="Y429" i="23"/>
  <c r="H429" i="23"/>
  <c r="A430" i="23"/>
  <c r="G429" i="23"/>
  <c r="N429" i="23"/>
  <c r="V429" i="23"/>
  <c r="I429" i="23"/>
  <c r="M429" i="23"/>
  <c r="J429" i="23"/>
  <c r="H329" i="23"/>
  <c r="I329" i="23"/>
  <c r="B329" i="23"/>
  <c r="R329" i="23"/>
  <c r="O329" i="23"/>
  <c r="L329" i="23"/>
  <c r="M329" i="23"/>
  <c r="F329" i="23"/>
  <c r="C329" i="23"/>
  <c r="S329" i="23"/>
  <c r="P329" i="23"/>
  <c r="Q329" i="23"/>
  <c r="J329" i="23"/>
  <c r="G329" i="23"/>
  <c r="A363" i="23"/>
  <c r="D329" i="23"/>
  <c r="E329" i="23"/>
  <c r="Y329" i="23"/>
  <c r="N329" i="23"/>
  <c r="K329" i="23"/>
  <c r="T329" i="23"/>
  <c r="W329" i="23"/>
  <c r="X329" i="23"/>
  <c r="U329" i="23"/>
  <c r="V329" i="23"/>
  <c r="I297" i="21"/>
  <c r="A298" i="21"/>
  <c r="S297" i="21"/>
  <c r="O297" i="21"/>
  <c r="P297" i="21"/>
  <c r="R297" i="21"/>
  <c r="Q297" i="21"/>
  <c r="H297" i="21"/>
  <c r="D297" i="21"/>
  <c r="F297" i="21"/>
  <c r="G297" i="21"/>
  <c r="C297" i="21"/>
  <c r="T297" i="21"/>
  <c r="W297" i="21"/>
  <c r="E297" i="21"/>
  <c r="N297" i="21"/>
  <c r="K297" i="21"/>
  <c r="M297" i="21"/>
  <c r="X297" i="21"/>
  <c r="B297" i="21"/>
  <c r="Y297" i="21"/>
  <c r="J297" i="21"/>
  <c r="L297" i="21"/>
  <c r="V297" i="21"/>
  <c r="U297" i="21"/>
  <c r="I229" i="23"/>
  <c r="A263" i="23"/>
  <c r="L229" i="23"/>
  <c r="O229" i="23"/>
  <c r="P229" i="23"/>
  <c r="M229" i="23"/>
  <c r="E229" i="23"/>
  <c r="C229" i="23"/>
  <c r="B229" i="23"/>
  <c r="D229" i="23"/>
  <c r="G229" i="23"/>
  <c r="F229" i="23"/>
  <c r="K229" i="23"/>
  <c r="Q229" i="23"/>
  <c r="J229" i="23"/>
  <c r="H229" i="23"/>
  <c r="N229" i="23"/>
  <c r="X229" i="23"/>
  <c r="U229" i="23"/>
  <c r="T229" i="23"/>
  <c r="V229" i="23"/>
  <c r="R229" i="23"/>
  <c r="W229" i="23"/>
  <c r="S229" i="23"/>
  <c r="Y229" i="23"/>
  <c r="I330" i="21"/>
  <c r="F330" i="21"/>
  <c r="G330" i="21"/>
  <c r="C330" i="21"/>
  <c r="X330" i="21"/>
  <c r="T330" i="21"/>
  <c r="M330" i="21"/>
  <c r="K330" i="21"/>
  <c r="L330" i="21"/>
  <c r="H330" i="21"/>
  <c r="D330" i="21"/>
  <c r="Q330" i="21"/>
  <c r="P330" i="21"/>
  <c r="R330" i="21"/>
  <c r="N330" i="21"/>
  <c r="J330" i="21"/>
  <c r="E330" i="21"/>
  <c r="Y330" i="21"/>
  <c r="B330" i="21"/>
  <c r="A331" i="21"/>
  <c r="S330" i="21"/>
  <c r="O330" i="21"/>
  <c r="W330" i="21"/>
  <c r="U330" i="21"/>
  <c r="V330" i="21"/>
  <c r="L193" i="24"/>
  <c r="B193" i="24"/>
  <c r="E193" i="24"/>
  <c r="C193" i="24"/>
  <c r="Q193" i="24"/>
  <c r="H193" i="24"/>
  <c r="G193" i="24"/>
  <c r="O193" i="24"/>
  <c r="F193" i="24"/>
  <c r="P193" i="24"/>
  <c r="M193" i="24"/>
  <c r="K193" i="24"/>
  <c r="I193" i="24"/>
  <c r="T193" i="24"/>
  <c r="R193" i="24"/>
  <c r="N193" i="24"/>
  <c r="S193" i="24"/>
  <c r="D193" i="24"/>
  <c r="X193" i="24"/>
  <c r="J193" i="24"/>
  <c r="Y193" i="24"/>
  <c r="A194" i="24"/>
  <c r="V193" i="24"/>
  <c r="W193" i="24"/>
  <c r="U193" i="24"/>
  <c r="J562" i="21"/>
  <c r="C562" i="21"/>
  <c r="O562" i="21"/>
  <c r="H562" i="21"/>
  <c r="X562" i="21"/>
  <c r="M562" i="21"/>
  <c r="A596" i="21"/>
  <c r="R562" i="21"/>
  <c r="G562" i="21"/>
  <c r="W562" i="21"/>
  <c r="P562" i="21"/>
  <c r="E562" i="21"/>
  <c r="U562" i="21"/>
  <c r="A563" i="21"/>
  <c r="L562" i="21"/>
  <c r="Q562" i="21"/>
  <c r="F562" i="21"/>
  <c r="K562" i="21"/>
  <c r="T562" i="21"/>
  <c r="Y562" i="21"/>
  <c r="N562" i="21"/>
  <c r="S562" i="21"/>
  <c r="B562" i="21"/>
  <c r="V562" i="21"/>
  <c r="D562" i="21"/>
  <c r="I562" i="21"/>
  <c r="J528" i="23"/>
  <c r="B528" i="23"/>
  <c r="O528" i="23"/>
  <c r="I528" i="23"/>
  <c r="L528" i="23"/>
  <c r="U528" i="23"/>
  <c r="N528" i="23"/>
  <c r="C528" i="23"/>
  <c r="S528" i="23"/>
  <c r="Q528" i="23"/>
  <c r="T528" i="23"/>
  <c r="H528" i="23"/>
  <c r="R528" i="23"/>
  <c r="G528" i="23"/>
  <c r="W528" i="23"/>
  <c r="Y528" i="23"/>
  <c r="E528" i="23"/>
  <c r="P528" i="23"/>
  <c r="F528" i="23"/>
  <c r="V528" i="23"/>
  <c r="K528" i="23"/>
  <c r="A529" i="23"/>
  <c r="D528" i="23"/>
  <c r="M528" i="23"/>
  <c r="X528" i="23"/>
  <c r="B359" i="24"/>
  <c r="I359" i="24"/>
  <c r="J359" i="24"/>
  <c r="K359" i="24"/>
  <c r="P359" i="24"/>
  <c r="M359" i="24"/>
  <c r="L359" i="24"/>
  <c r="F359" i="24"/>
  <c r="O359" i="24"/>
  <c r="Q359" i="24"/>
  <c r="S359" i="24"/>
  <c r="R359" i="24"/>
  <c r="H359" i="24"/>
  <c r="N359" i="24"/>
  <c r="V359" i="24"/>
  <c r="Y359" i="24"/>
  <c r="A360" i="24"/>
  <c r="D359" i="24"/>
  <c r="X359" i="24"/>
  <c r="U359" i="24"/>
  <c r="C359" i="24"/>
  <c r="E359" i="24"/>
  <c r="W359" i="24"/>
  <c r="T359" i="24"/>
  <c r="G359" i="24"/>
  <c r="K126" i="24"/>
  <c r="M126" i="24"/>
  <c r="E126" i="24"/>
  <c r="D126" i="24"/>
  <c r="Q126" i="24"/>
  <c r="C126" i="24"/>
  <c r="J126" i="24"/>
  <c r="H126" i="24"/>
  <c r="B126" i="24"/>
  <c r="I126" i="24"/>
  <c r="O126" i="24"/>
  <c r="L126" i="24"/>
  <c r="F126" i="24"/>
  <c r="G126" i="24"/>
  <c r="N126" i="24"/>
  <c r="P126" i="24"/>
  <c r="R126" i="24"/>
  <c r="W126" i="24"/>
  <c r="U126" i="24"/>
  <c r="S126" i="24"/>
  <c r="Y126" i="24"/>
  <c r="X126" i="24"/>
  <c r="V126" i="24"/>
  <c r="T126" i="24"/>
  <c r="E60" i="24"/>
  <c r="R60" i="24"/>
  <c r="S60" i="24"/>
  <c r="P60" i="24"/>
  <c r="I60" i="24"/>
  <c r="F60" i="24"/>
  <c r="G60" i="24"/>
  <c r="H60" i="24"/>
  <c r="D60" i="24"/>
  <c r="M60" i="24"/>
  <c r="J60" i="24"/>
  <c r="K60" i="24"/>
  <c r="X60" i="24"/>
  <c r="T60" i="24"/>
  <c r="Q60" i="24"/>
  <c r="N60" i="24"/>
  <c r="O60" i="24"/>
  <c r="L60" i="24"/>
  <c r="A94" i="24"/>
  <c r="U60" i="24"/>
  <c r="W60" i="24"/>
  <c r="V60" i="24"/>
  <c r="Y163" i="23"/>
  <c r="O163" i="23"/>
  <c r="F163" i="23"/>
  <c r="E163" i="23"/>
  <c r="T163" i="23"/>
  <c r="Q163" i="23"/>
  <c r="R163" i="23"/>
  <c r="G163" i="23"/>
  <c r="S163" i="23"/>
  <c r="P163" i="23"/>
  <c r="M163" i="23"/>
  <c r="J163" i="23"/>
  <c r="A164" i="23"/>
  <c r="K163" i="23"/>
  <c r="I163" i="23"/>
  <c r="H163" i="23"/>
  <c r="A197" i="23"/>
  <c r="N163" i="23"/>
  <c r="L163" i="23"/>
  <c r="D163" i="23"/>
  <c r="X163" i="23"/>
  <c r="C163" i="23"/>
  <c r="B163" i="23"/>
  <c r="U163" i="23"/>
  <c r="W163" i="23"/>
  <c r="V163" i="23"/>
  <c r="U293" i="24"/>
  <c r="G293" i="24"/>
  <c r="N293" i="24"/>
  <c r="J293" i="24"/>
  <c r="H293" i="24"/>
  <c r="A294" i="24"/>
  <c r="I293" i="24"/>
  <c r="Q293" i="24"/>
  <c r="B293" i="24"/>
  <c r="C293" i="24"/>
  <c r="F293" i="24"/>
  <c r="T293" i="24"/>
  <c r="K293" i="24"/>
  <c r="R293" i="24"/>
  <c r="L293" i="24"/>
  <c r="D293" i="24"/>
  <c r="X293" i="24"/>
  <c r="W293" i="24"/>
  <c r="P293" i="24"/>
  <c r="S293" i="24"/>
  <c r="M293" i="24"/>
  <c r="Y293" i="24"/>
  <c r="O293" i="24"/>
  <c r="E293" i="24"/>
  <c r="V293" i="24"/>
  <c r="M462" i="23"/>
  <c r="B462" i="23"/>
  <c r="R462" i="23"/>
  <c r="X462" i="23"/>
  <c r="S462" i="23"/>
  <c r="G462" i="23"/>
  <c r="Q462" i="23"/>
  <c r="F462" i="23"/>
  <c r="V462" i="23"/>
  <c r="A463" i="23"/>
  <c r="D462" i="23"/>
  <c r="O462" i="23"/>
  <c r="E462" i="23"/>
  <c r="U462" i="23"/>
  <c r="J462" i="23"/>
  <c r="H462" i="23"/>
  <c r="C462" i="23"/>
  <c r="L462" i="23"/>
  <c r="W462" i="23"/>
  <c r="I462" i="23"/>
  <c r="Y462" i="23"/>
  <c r="N462" i="23"/>
  <c r="P462" i="23"/>
  <c r="K462" i="23"/>
  <c r="T462" i="23"/>
  <c r="D226" i="24"/>
  <c r="A227" i="24"/>
  <c r="H226" i="24"/>
  <c r="I226" i="24"/>
  <c r="K226" i="24"/>
  <c r="E226" i="24"/>
  <c r="F226" i="24"/>
  <c r="M226" i="24"/>
  <c r="N226" i="24"/>
  <c r="G226" i="24"/>
  <c r="J226" i="24"/>
  <c r="L226" i="24"/>
  <c r="R226" i="24"/>
  <c r="Y226" i="24"/>
  <c r="S226" i="24"/>
  <c r="P226" i="24"/>
  <c r="Q226" i="24"/>
  <c r="C226" i="24"/>
  <c r="O226" i="24"/>
  <c r="B226" i="24"/>
  <c r="T226" i="24"/>
  <c r="W226" i="24"/>
  <c r="U226" i="24"/>
  <c r="V226" i="24"/>
  <c r="X226" i="24"/>
  <c r="D463" i="21"/>
  <c r="T463" i="21"/>
  <c r="M463" i="21"/>
  <c r="B463" i="21"/>
  <c r="R463" i="21"/>
  <c r="G463" i="21"/>
  <c r="W463" i="21"/>
  <c r="L463" i="21"/>
  <c r="E463" i="21"/>
  <c r="U463" i="21"/>
  <c r="J463" i="21"/>
  <c r="A464" i="21"/>
  <c r="O463" i="21"/>
  <c r="H463" i="21"/>
  <c r="Q463" i="21"/>
  <c r="V463" i="21"/>
  <c r="P463" i="21"/>
  <c r="Y463" i="21"/>
  <c r="C463" i="21"/>
  <c r="X463" i="21"/>
  <c r="F463" i="21"/>
  <c r="K463" i="21"/>
  <c r="I463" i="21"/>
  <c r="N463" i="21"/>
  <c r="S463" i="21"/>
  <c r="D392" i="24"/>
  <c r="L392" i="24"/>
  <c r="F392" i="24"/>
  <c r="E392" i="24"/>
  <c r="S392" i="24"/>
  <c r="B392" i="24"/>
  <c r="W392" i="24"/>
  <c r="Q392" i="24"/>
  <c r="P392" i="24"/>
  <c r="I392" i="24"/>
  <c r="X392" i="24"/>
  <c r="V392" i="24"/>
  <c r="O392" i="24"/>
  <c r="C392" i="24"/>
  <c r="Y392" i="24"/>
  <c r="H392" i="24"/>
  <c r="A393" i="24"/>
  <c r="T392" i="24"/>
  <c r="G392" i="24"/>
  <c r="R392" i="24"/>
  <c r="N392" i="24"/>
  <c r="K392" i="24"/>
  <c r="J392" i="24"/>
  <c r="U392" i="24"/>
  <c r="M392" i="24"/>
  <c r="C259" i="24"/>
  <c r="Q259" i="24"/>
  <c r="W259" i="24"/>
  <c r="T259" i="24"/>
  <c r="H259" i="24"/>
  <c r="L259" i="24"/>
  <c r="N259" i="24"/>
  <c r="I259" i="24"/>
  <c r="B259" i="24"/>
  <c r="A260" i="24"/>
  <c r="X259" i="24"/>
  <c r="G259" i="24"/>
  <c r="K259" i="24"/>
  <c r="Y259" i="24"/>
  <c r="S259" i="24"/>
  <c r="U259" i="24"/>
  <c r="R259" i="24"/>
  <c r="M259" i="24"/>
  <c r="E259" i="24"/>
  <c r="V259" i="24"/>
  <c r="F259" i="24"/>
  <c r="P259" i="24"/>
  <c r="D259" i="24"/>
  <c r="O259" i="24"/>
  <c r="J259" i="24"/>
  <c r="Q262" i="23"/>
  <c r="F262" i="23"/>
  <c r="V262" i="23"/>
  <c r="G262" i="23"/>
  <c r="P262" i="23"/>
  <c r="S262" i="23"/>
  <c r="E262" i="23"/>
  <c r="U262" i="23"/>
  <c r="J262" i="23"/>
  <c r="D262" i="23"/>
  <c r="O262" i="23"/>
  <c r="X262" i="23"/>
  <c r="I262" i="23"/>
  <c r="Y262" i="23"/>
  <c r="N262" i="23"/>
  <c r="L262" i="23"/>
  <c r="W262" i="23"/>
  <c r="C262" i="23"/>
  <c r="M262" i="23"/>
  <c r="B262" i="23"/>
  <c r="R262" i="23"/>
  <c r="T262" i="23"/>
  <c r="H262" i="23"/>
  <c r="K262" i="23"/>
  <c r="H430" i="21"/>
  <c r="X430" i="21"/>
  <c r="Q430" i="21"/>
  <c r="F430" i="21"/>
  <c r="C430" i="21"/>
  <c r="S430" i="21"/>
  <c r="L430" i="21"/>
  <c r="E430" i="21"/>
  <c r="Y430" i="21"/>
  <c r="J430" i="21"/>
  <c r="G430" i="21"/>
  <c r="W430" i="21"/>
  <c r="P430" i="21"/>
  <c r="I430" i="21"/>
  <c r="A431" i="21"/>
  <c r="N430" i="21"/>
  <c r="K430" i="21"/>
  <c r="D430" i="21"/>
  <c r="T430" i="21"/>
  <c r="M430" i="21"/>
  <c r="B430" i="21"/>
  <c r="R430" i="21"/>
  <c r="O430" i="21"/>
  <c r="U430" i="21"/>
  <c r="V430" i="21"/>
  <c r="H93" i="24"/>
  <c r="O93" i="24"/>
  <c r="D93" i="24"/>
  <c r="F93" i="24"/>
  <c r="P93" i="24"/>
  <c r="K93" i="24"/>
  <c r="J93" i="24"/>
  <c r="G93" i="24"/>
  <c r="N93" i="24"/>
  <c r="A127" i="24"/>
  <c r="E93" i="24"/>
  <c r="I93" i="24"/>
  <c r="L93" i="24"/>
  <c r="M93" i="24"/>
  <c r="B93" i="24"/>
  <c r="C93" i="24"/>
  <c r="T93" i="24"/>
  <c r="R93" i="24"/>
  <c r="X93" i="24"/>
  <c r="Q93" i="24"/>
  <c r="W93" i="24"/>
  <c r="U93" i="24"/>
  <c r="S93" i="24"/>
  <c r="V93" i="24"/>
  <c r="E196" i="23"/>
  <c r="J196" i="23"/>
  <c r="O196" i="23"/>
  <c r="L196" i="23"/>
  <c r="I196" i="23"/>
  <c r="N196" i="23"/>
  <c r="D196" i="23"/>
  <c r="P196" i="23"/>
  <c r="H196" i="23"/>
  <c r="M196" i="23"/>
  <c r="G196" i="23"/>
  <c r="F196" i="23"/>
  <c r="K196" i="23"/>
  <c r="A230" i="23"/>
  <c r="C196" i="23"/>
  <c r="B196" i="23"/>
  <c r="R196" i="23"/>
  <c r="X196" i="23"/>
  <c r="W196" i="23"/>
  <c r="T196" i="23"/>
  <c r="Q196" i="23"/>
  <c r="U196" i="23"/>
  <c r="Y196" i="23"/>
  <c r="V196" i="23"/>
  <c r="S196" i="23"/>
  <c r="M363" i="21"/>
  <c r="Q363" i="21"/>
  <c r="P363" i="21"/>
  <c r="R363" i="21"/>
  <c r="S363" i="21"/>
  <c r="A364" i="21"/>
  <c r="E363" i="21"/>
  <c r="I363" i="21"/>
  <c r="F363" i="21"/>
  <c r="G363" i="21"/>
  <c r="H363" i="21"/>
  <c r="J363" i="21"/>
  <c r="B363" i="21"/>
  <c r="D363" i="21"/>
  <c r="L363" i="21"/>
  <c r="O363" i="21"/>
  <c r="Y363" i="21"/>
  <c r="C363" i="21"/>
  <c r="K363" i="21"/>
  <c r="N363" i="21"/>
  <c r="X363" i="21"/>
  <c r="W363" i="21"/>
  <c r="T363" i="21"/>
  <c r="V363" i="21"/>
  <c r="U363" i="21"/>
  <c r="A264" i="21"/>
  <c r="H263" i="21"/>
  <c r="I263" i="21"/>
  <c r="G263" i="21"/>
  <c r="N263" i="21"/>
  <c r="L263" i="21"/>
  <c r="M263" i="21"/>
  <c r="K263" i="21"/>
  <c r="B263" i="21"/>
  <c r="P263" i="21"/>
  <c r="Q263" i="21"/>
  <c r="F263" i="21"/>
  <c r="O263" i="21"/>
  <c r="D263" i="21"/>
  <c r="E263" i="21"/>
  <c r="C263" i="21"/>
  <c r="J263" i="21"/>
  <c r="X263" i="21"/>
  <c r="S263" i="21"/>
  <c r="W263" i="21"/>
  <c r="T263" i="21"/>
  <c r="V263" i="21"/>
  <c r="R263" i="21"/>
  <c r="U263" i="21"/>
  <c r="Y263" i="21"/>
  <c r="L362" i="23"/>
  <c r="I362" i="23"/>
  <c r="B362" i="23"/>
  <c r="R362" i="23"/>
  <c r="O362" i="23"/>
  <c r="D362" i="23"/>
  <c r="E362" i="23"/>
  <c r="F362" i="23"/>
  <c r="G362" i="23"/>
  <c r="P362" i="23"/>
  <c r="Y362" i="23"/>
  <c r="K362" i="23"/>
  <c r="T362" i="23"/>
  <c r="J362" i="23"/>
  <c r="S362" i="23"/>
  <c r="M362" i="23"/>
  <c r="N362" i="23"/>
  <c r="A396" i="23"/>
  <c r="H362" i="23"/>
  <c r="Q362" i="23"/>
  <c r="C362" i="23"/>
  <c r="X362" i="23"/>
  <c r="U362" i="23"/>
  <c r="W362" i="23"/>
  <c r="V362" i="23"/>
  <c r="C160" i="24"/>
  <c r="S160" i="24"/>
  <c r="L160" i="24"/>
  <c r="M160" i="24"/>
  <c r="I160" i="24"/>
  <c r="E160" i="24"/>
  <c r="G160" i="24"/>
  <c r="W160" i="24"/>
  <c r="Q160" i="24"/>
  <c r="R160" i="24"/>
  <c r="N160" i="24"/>
  <c r="J160" i="24"/>
  <c r="K160" i="24"/>
  <c r="A161" i="24"/>
  <c r="B160" i="24"/>
  <c r="X160" i="24"/>
  <c r="T160" i="24"/>
  <c r="P160" i="24"/>
  <c r="F160" i="24"/>
  <c r="H160" i="24"/>
  <c r="D160" i="24"/>
  <c r="O160" i="24"/>
  <c r="Y160" i="24"/>
  <c r="U160" i="24"/>
  <c r="V160" i="24"/>
  <c r="H296" i="23"/>
  <c r="X296" i="23"/>
  <c r="Q296" i="23"/>
  <c r="J296" i="23"/>
  <c r="G296" i="23"/>
  <c r="A330" i="23"/>
  <c r="L296" i="23"/>
  <c r="I296" i="23"/>
  <c r="F296" i="23"/>
  <c r="K296" i="23"/>
  <c r="P296" i="23"/>
  <c r="Y296" i="23"/>
  <c r="C296" i="23"/>
  <c r="T296" i="23"/>
  <c r="B296" i="23"/>
  <c r="O296" i="23"/>
  <c r="E296" i="23"/>
  <c r="N296" i="23"/>
  <c r="S296" i="23"/>
  <c r="D296" i="23"/>
  <c r="M296" i="23"/>
  <c r="R296" i="23"/>
  <c r="A297" i="23"/>
  <c r="U296" i="23"/>
  <c r="V296" i="23"/>
  <c r="W296" i="23"/>
  <c r="T395" i="23"/>
  <c r="K395" i="23"/>
  <c r="F395" i="23"/>
  <c r="E395" i="23"/>
  <c r="S395" i="23"/>
  <c r="N395" i="23"/>
  <c r="M395" i="23"/>
  <c r="H395" i="23"/>
  <c r="V395" i="23"/>
  <c r="U395" i="23"/>
  <c r="P395" i="23"/>
  <c r="G395" i="23"/>
  <c r="B395" i="23"/>
  <c r="X395" i="23"/>
  <c r="O395" i="23"/>
  <c r="J395" i="23"/>
  <c r="I395" i="23"/>
  <c r="W395" i="23"/>
  <c r="D395" i="23"/>
  <c r="R395" i="23"/>
  <c r="Q395" i="23"/>
  <c r="L395" i="23"/>
  <c r="C395" i="23"/>
  <c r="Y395" i="23"/>
  <c r="C27" i="24"/>
  <c r="K27" i="24"/>
  <c r="H27" i="24"/>
  <c r="A28" i="24"/>
  <c r="F27" i="24"/>
  <c r="G27" i="24"/>
  <c r="D27" i="24"/>
  <c r="O27" i="24"/>
  <c r="N27" i="24"/>
  <c r="J27" i="24"/>
  <c r="I27" i="24"/>
  <c r="L27" i="24"/>
  <c r="E27" i="24"/>
  <c r="M27" i="24"/>
  <c r="A61" i="24"/>
  <c r="I396" i="21"/>
  <c r="C396" i="21"/>
  <c r="D396" i="21"/>
  <c r="F396" i="21"/>
  <c r="B396" i="21"/>
  <c r="M396" i="21"/>
  <c r="H396" i="21"/>
  <c r="J396" i="21"/>
  <c r="K396" i="21"/>
  <c r="G396" i="21"/>
  <c r="Q396" i="21"/>
  <c r="N396" i="21"/>
  <c r="O396" i="21"/>
  <c r="P396" i="21"/>
  <c r="L396" i="21"/>
  <c r="E396" i="21"/>
  <c r="Y396" i="21"/>
  <c r="S396" i="21"/>
  <c r="T396" i="21"/>
  <c r="A397" i="21"/>
  <c r="R396" i="21"/>
  <c r="X396" i="21"/>
  <c r="U396" i="21"/>
  <c r="V396" i="21"/>
  <c r="W396" i="21"/>
  <c r="F61" i="21"/>
  <c r="C61" i="21"/>
  <c r="H61" i="21"/>
  <c r="J61" i="21"/>
  <c r="G61" i="21"/>
  <c r="M61" i="21"/>
  <c r="O61" i="21"/>
  <c r="E61" i="21"/>
  <c r="A95" i="21"/>
  <c r="L61" i="21"/>
  <c r="N61" i="21"/>
  <c r="D61" i="21"/>
  <c r="I61" i="21"/>
  <c r="K61" i="21"/>
  <c r="C195" i="19"/>
  <c r="S195" i="19"/>
  <c r="M195" i="19"/>
  <c r="I195" i="19"/>
  <c r="E195" i="19"/>
  <c r="A229" i="19"/>
  <c r="Q195" i="19"/>
  <c r="G195" i="19"/>
  <c r="W195" i="19"/>
  <c r="R195" i="19"/>
  <c r="N195" i="19"/>
  <c r="J195" i="19"/>
  <c r="V195" i="19"/>
  <c r="K195" i="19"/>
  <c r="B195" i="19"/>
  <c r="X195" i="19"/>
  <c r="T195" i="19"/>
  <c r="P195" i="19"/>
  <c r="F195" i="19"/>
  <c r="O195" i="19"/>
  <c r="H195" i="19"/>
  <c r="D195" i="19"/>
  <c r="Y195" i="19"/>
  <c r="U195" i="19"/>
  <c r="L195" i="19"/>
  <c r="H94" i="21"/>
  <c r="U94" i="21"/>
  <c r="W94" i="21"/>
  <c r="T94" i="21"/>
  <c r="F94" i="21"/>
  <c r="X94" i="21"/>
  <c r="S94" i="21"/>
  <c r="A128" i="21"/>
  <c r="P94" i="21"/>
  <c r="R94" i="21"/>
  <c r="M94" i="21"/>
  <c r="V94" i="21"/>
  <c r="Q94" i="21"/>
  <c r="L94" i="21"/>
  <c r="N94" i="21"/>
  <c r="I94" i="21"/>
  <c r="K94" i="21"/>
  <c r="O94" i="21"/>
  <c r="J94" i="21"/>
  <c r="E94" i="21"/>
  <c r="G94" i="21"/>
  <c r="D94" i="21"/>
  <c r="B228" i="19"/>
  <c r="R228" i="19"/>
  <c r="L228" i="19"/>
  <c r="C228" i="19"/>
  <c r="X228" i="19"/>
  <c r="T228" i="19"/>
  <c r="U228" i="19"/>
  <c r="F228" i="19"/>
  <c r="V228" i="19"/>
  <c r="Q228" i="19"/>
  <c r="H228" i="19"/>
  <c r="D228" i="19"/>
  <c r="E228" i="19"/>
  <c r="J228" i="19"/>
  <c r="Y228" i="19"/>
  <c r="W228" i="19"/>
  <c r="M228" i="19"/>
  <c r="I228" i="19"/>
  <c r="K228" i="19"/>
  <c r="N228" i="19"/>
  <c r="G228" i="19"/>
  <c r="A262" i="19"/>
  <c r="S228" i="19"/>
  <c r="O228" i="19"/>
  <c r="P228" i="19"/>
  <c r="L61" i="19"/>
  <c r="E61" i="19"/>
  <c r="U61" i="19"/>
  <c r="J61" i="19"/>
  <c r="C61" i="19"/>
  <c r="S61" i="19"/>
  <c r="D61" i="19"/>
  <c r="T61" i="19"/>
  <c r="M61" i="19"/>
  <c r="B61" i="19"/>
  <c r="R61" i="19"/>
  <c r="H61" i="19"/>
  <c r="Q61" i="19"/>
  <c r="V61" i="19"/>
  <c r="W61" i="19"/>
  <c r="P61" i="19"/>
  <c r="Y61" i="19"/>
  <c r="G61" i="19"/>
  <c r="X61" i="19"/>
  <c r="F61" i="19"/>
  <c r="K61" i="19"/>
  <c r="A95" i="19"/>
  <c r="I61" i="19"/>
  <c r="N61" i="19"/>
  <c r="O61" i="19"/>
  <c r="V28" i="21"/>
  <c r="A29" i="21"/>
  <c r="O28" i="21"/>
  <c r="A62" i="21"/>
  <c r="P28" i="21"/>
  <c r="N28" i="21"/>
  <c r="S28" i="21"/>
  <c r="Q28" i="21"/>
  <c r="T28" i="21"/>
  <c r="R28" i="21"/>
  <c r="U28" i="21"/>
  <c r="K93" i="23"/>
  <c r="Q93" i="23"/>
  <c r="P93" i="23"/>
  <c r="T93" i="23"/>
  <c r="A127" i="23"/>
  <c r="H93" i="23"/>
  <c r="W93" i="23"/>
  <c r="G93" i="23"/>
  <c r="L93" i="23"/>
  <c r="J93" i="23"/>
  <c r="N93" i="23"/>
  <c r="X93" i="23"/>
  <c r="B93" i="23"/>
  <c r="O93" i="23"/>
  <c r="V93" i="23"/>
  <c r="U93" i="23"/>
  <c r="Y93" i="23"/>
  <c r="D93" i="23"/>
  <c r="M93" i="23"/>
  <c r="F93" i="23"/>
  <c r="E93" i="23"/>
  <c r="S93" i="23"/>
  <c r="I93" i="23"/>
  <c r="C93" i="23"/>
  <c r="R93" i="23"/>
  <c r="I94" i="19"/>
  <c r="U94" i="19"/>
  <c r="N94" i="19"/>
  <c r="G94" i="19"/>
  <c r="H94" i="19"/>
  <c r="R94" i="19"/>
  <c r="M94" i="19"/>
  <c r="B94" i="19"/>
  <c r="X94" i="19"/>
  <c r="K94" i="19"/>
  <c r="L94" i="19"/>
  <c r="W94" i="19"/>
  <c r="A128" i="19"/>
  <c r="Q94" i="19"/>
  <c r="F94" i="19"/>
  <c r="T94" i="19"/>
  <c r="O94" i="19"/>
  <c r="P94" i="19"/>
  <c r="S94" i="19"/>
  <c r="E94" i="19"/>
  <c r="Y94" i="19"/>
  <c r="J94" i="19"/>
  <c r="C94" i="19"/>
  <c r="D94" i="19"/>
  <c r="V94" i="19"/>
  <c r="G28" i="19"/>
  <c r="N28" i="19"/>
  <c r="U28" i="19"/>
  <c r="E28" i="19"/>
  <c r="L28" i="19"/>
  <c r="B28" i="19"/>
  <c r="S28" i="19"/>
  <c r="C28" i="19"/>
  <c r="J28" i="19"/>
  <c r="Q28" i="19"/>
  <c r="H28" i="19"/>
  <c r="A62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27" i="21"/>
  <c r="N127" i="21"/>
  <c r="I127" i="21"/>
  <c r="K127" i="21"/>
  <c r="F127" i="21"/>
  <c r="X127" i="21"/>
  <c r="L127" i="21"/>
  <c r="G127" i="21"/>
  <c r="D127" i="21"/>
  <c r="V127" i="21"/>
  <c r="Q127" i="21"/>
  <c r="J127" i="21"/>
  <c r="E127" i="21"/>
  <c r="W127" i="21"/>
  <c r="B127" i="21"/>
  <c r="T127" i="21"/>
  <c r="O127" i="21"/>
  <c r="C127" i="21"/>
  <c r="U127" i="21"/>
  <c r="P127" i="21"/>
  <c r="R127" i="21"/>
  <c r="M127" i="21"/>
  <c r="H127" i="21"/>
  <c r="O162" i="19"/>
  <c r="E162" i="19"/>
  <c r="F162" i="19"/>
  <c r="A163" i="19"/>
  <c r="R162" i="19"/>
  <c r="I162" i="19"/>
  <c r="C162" i="19"/>
  <c r="S162" i="19"/>
  <c r="J162" i="19"/>
  <c r="L162" i="19"/>
  <c r="B162" i="19"/>
  <c r="X162" i="19"/>
  <c r="N162" i="19"/>
  <c r="G162" i="19"/>
  <c r="W162" i="19"/>
  <c r="P162" i="19"/>
  <c r="Q162" i="19"/>
  <c r="H162" i="19"/>
  <c r="D162" i="19"/>
  <c r="T162" i="19"/>
  <c r="K162" i="19"/>
  <c r="A196" i="19"/>
  <c r="U162" i="19"/>
  <c r="V162" i="19"/>
  <c r="M162" i="19"/>
  <c r="Y162" i="19"/>
  <c r="K60" i="23"/>
  <c r="Q60" i="23"/>
  <c r="P60" i="23"/>
  <c r="Y60" i="23"/>
  <c r="D60" i="23"/>
  <c r="H60" i="23"/>
  <c r="W60" i="23"/>
  <c r="G60" i="23"/>
  <c r="L60" i="23"/>
  <c r="J60" i="23"/>
  <c r="T60" i="23"/>
  <c r="X60" i="23"/>
  <c r="B60" i="23"/>
  <c r="V60" i="23"/>
  <c r="A94" i="23"/>
  <c r="M60" i="23"/>
  <c r="S60" i="23"/>
  <c r="F60" i="23"/>
  <c r="N60" i="23"/>
  <c r="O60" i="23"/>
  <c r="U60" i="23"/>
  <c r="I60" i="23"/>
  <c r="C60" i="23"/>
  <c r="E60" i="23"/>
  <c r="R60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1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26" i="23"/>
  <c r="Y126" i="23"/>
  <c r="D126" i="23"/>
  <c r="H126" i="23"/>
  <c r="L126" i="23"/>
  <c r="J126" i="23"/>
  <c r="S126" i="23"/>
  <c r="T126" i="23"/>
  <c r="R126" i="23"/>
  <c r="Q126" i="23"/>
  <c r="E126" i="23"/>
  <c r="K126" i="23"/>
  <c r="N126" i="23"/>
  <c r="M126" i="23"/>
  <c r="F126" i="23"/>
  <c r="G126" i="23"/>
  <c r="I126" i="23"/>
  <c r="B126" i="23"/>
  <c r="U126" i="23"/>
  <c r="W126" i="23"/>
  <c r="C126" i="23"/>
  <c r="X126" i="23"/>
  <c r="V126" i="23"/>
  <c r="P126" i="23"/>
  <c r="C127" i="19"/>
  <c r="S127" i="19"/>
  <c r="L127" i="19"/>
  <c r="E127" i="19"/>
  <c r="U127" i="19"/>
  <c r="J127" i="19"/>
  <c r="G127" i="19"/>
  <c r="W127" i="19"/>
  <c r="P127" i="19"/>
  <c r="I127" i="19"/>
  <c r="Y127" i="19"/>
  <c r="N127" i="19"/>
  <c r="K127" i="19"/>
  <c r="D127" i="19"/>
  <c r="T127" i="19"/>
  <c r="M127" i="19"/>
  <c r="B127" i="19"/>
  <c r="R127" i="19"/>
  <c r="O127" i="19"/>
  <c r="H127" i="19"/>
  <c r="X127" i="19"/>
  <c r="Q127" i="19"/>
  <c r="F127" i="19"/>
  <c r="V127" i="19"/>
  <c r="C261" i="19"/>
  <c r="S261" i="19"/>
  <c r="P261" i="19"/>
  <c r="Q261" i="19"/>
  <c r="M261" i="19"/>
  <c r="D261" i="19"/>
  <c r="G261" i="19"/>
  <c r="W261" i="19"/>
  <c r="U261" i="19"/>
  <c r="V261" i="19"/>
  <c r="R261" i="19"/>
  <c r="Y261" i="19"/>
  <c r="K261" i="19"/>
  <c r="E261" i="19"/>
  <c r="F261" i="19"/>
  <c r="B261" i="19"/>
  <c r="X261" i="19"/>
  <c r="I261" i="19"/>
  <c r="O261" i="19"/>
  <c r="J261" i="19"/>
  <c r="L261" i="19"/>
  <c r="H261" i="19"/>
  <c r="T261" i="19"/>
  <c r="N261" i="19"/>
  <c r="U28" i="24"/>
  <c r="T28" i="24"/>
  <c r="V28" i="24"/>
  <c r="C498" i="19"/>
  <c r="G498" i="19"/>
  <c r="K498" i="19"/>
  <c r="O498" i="19"/>
  <c r="S498" i="19"/>
  <c r="W498" i="19"/>
  <c r="D498" i="19"/>
  <c r="H498" i="19"/>
  <c r="L498" i="19"/>
  <c r="P498" i="19"/>
  <c r="T498" i="19"/>
  <c r="X498" i="19"/>
  <c r="A499" i="19"/>
  <c r="E498" i="19"/>
  <c r="M498" i="19"/>
  <c r="U498" i="19"/>
  <c r="F498" i="19"/>
  <c r="N498" i="19"/>
  <c r="V498" i="19"/>
  <c r="I498" i="19"/>
  <c r="Q498" i="19"/>
  <c r="Y498" i="19"/>
  <c r="B498" i="19"/>
  <c r="J498" i="19"/>
  <c r="R498" i="19"/>
  <c r="C531" i="19"/>
  <c r="G531" i="19"/>
  <c r="K531" i="19"/>
  <c r="O531" i="19"/>
  <c r="S531" i="19"/>
  <c r="W531" i="19"/>
  <c r="A532" i="19"/>
  <c r="D531" i="19"/>
  <c r="H531" i="19"/>
  <c r="L531" i="19"/>
  <c r="P531" i="19"/>
  <c r="T531" i="19"/>
  <c r="X531" i="19"/>
  <c r="E531" i="19"/>
  <c r="M531" i="19"/>
  <c r="U531" i="19"/>
  <c r="F531" i="19"/>
  <c r="N531" i="19"/>
  <c r="V531" i="19"/>
  <c r="I531" i="19"/>
  <c r="Q531" i="19"/>
  <c r="Y531" i="19"/>
  <c r="B531" i="19"/>
  <c r="J531" i="19"/>
  <c r="R531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B365" i="19"/>
  <c r="F365" i="19"/>
  <c r="J365" i="19"/>
  <c r="N365" i="19"/>
  <c r="R365" i="19"/>
  <c r="V365" i="19"/>
  <c r="A399" i="19"/>
  <c r="C365" i="19"/>
  <c r="G365" i="19"/>
  <c r="K365" i="19"/>
  <c r="O365" i="19"/>
  <c r="S365" i="19"/>
  <c r="W365" i="19"/>
  <c r="F163" i="21"/>
  <c r="V163" i="21"/>
  <c r="O163" i="21"/>
  <c r="H163" i="21"/>
  <c r="X163" i="21"/>
  <c r="Q163" i="21"/>
  <c r="J163" i="21"/>
  <c r="S163" i="21"/>
  <c r="L163" i="21"/>
  <c r="E163" i="21"/>
  <c r="U163" i="21"/>
  <c r="A164" i="21"/>
  <c r="N163" i="21"/>
  <c r="G163" i="21"/>
  <c r="W163" i="21"/>
  <c r="P163" i="21"/>
  <c r="I163" i="21"/>
  <c r="R163" i="21"/>
  <c r="K163" i="21"/>
  <c r="D163" i="21"/>
  <c r="T163" i="21"/>
  <c r="M163" i="21"/>
  <c r="D332" i="19"/>
  <c r="H332" i="19"/>
  <c r="L332" i="19"/>
  <c r="P332" i="19"/>
  <c r="T332" i="19"/>
  <c r="X332" i="19"/>
  <c r="E332" i="19"/>
  <c r="I332" i="19"/>
  <c r="M332" i="19"/>
  <c r="Q332" i="19"/>
  <c r="U332" i="19"/>
  <c r="Y332" i="19"/>
  <c r="A366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F398" i="19"/>
  <c r="J398" i="19"/>
  <c r="N398" i="19"/>
  <c r="R398" i="19"/>
  <c r="V398" i="19"/>
  <c r="C398" i="19"/>
  <c r="G398" i="19"/>
  <c r="K398" i="19"/>
  <c r="O398" i="19"/>
  <c r="S398" i="19"/>
  <c r="W398" i="19"/>
  <c r="C465" i="19"/>
  <c r="G465" i="19"/>
  <c r="K465" i="19"/>
  <c r="O465" i="19"/>
  <c r="S465" i="19"/>
  <c r="W465" i="19"/>
  <c r="D465" i="19"/>
  <c r="H465" i="19"/>
  <c r="L465" i="19"/>
  <c r="P465" i="19"/>
  <c r="T465" i="19"/>
  <c r="X465" i="19"/>
  <c r="E465" i="19"/>
  <c r="M465" i="19"/>
  <c r="U465" i="19"/>
  <c r="F465" i="19"/>
  <c r="N465" i="19"/>
  <c r="V465" i="19"/>
  <c r="I465" i="19"/>
  <c r="Q465" i="19"/>
  <c r="Y465" i="19"/>
  <c r="B465" i="19"/>
  <c r="J465" i="19"/>
  <c r="R465" i="19"/>
  <c r="A466" i="19"/>
  <c r="D299" i="19"/>
  <c r="H299" i="19"/>
  <c r="L299" i="19"/>
  <c r="P299" i="19"/>
  <c r="T299" i="19"/>
  <c r="X299" i="19"/>
  <c r="A300" i="19"/>
  <c r="E299" i="19"/>
  <c r="I299" i="19"/>
  <c r="M299" i="19"/>
  <c r="Q299" i="19"/>
  <c r="U299" i="19"/>
  <c r="Y299" i="19"/>
  <c r="B299" i="19"/>
  <c r="F299" i="19"/>
  <c r="J299" i="19"/>
  <c r="N299" i="19"/>
  <c r="R299" i="19"/>
  <c r="V299" i="19"/>
  <c r="C299" i="19"/>
  <c r="G299" i="19"/>
  <c r="K299" i="19"/>
  <c r="O299" i="19"/>
  <c r="S299" i="19"/>
  <c r="W299" i="19"/>
  <c r="A333" i="19"/>
  <c r="B678" i="2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M432" i="19"/>
  <c r="U432" i="19"/>
  <c r="A433" i="19"/>
  <c r="F432" i="19"/>
  <c r="N432" i="19"/>
  <c r="V432" i="19"/>
  <c r="I432" i="19"/>
  <c r="Q432" i="19"/>
  <c r="Y432" i="19"/>
  <c r="B432" i="19"/>
  <c r="J432" i="19"/>
  <c r="R432" i="19"/>
  <c r="B1057" i="2" l="1"/>
  <c r="C197" i="21" s="1"/>
  <c r="Y24" i="21"/>
  <c r="Y24" i="24"/>
  <c r="Y58" i="21"/>
  <c r="B25" i="21"/>
  <c r="C25" i="21"/>
  <c r="C25" i="24"/>
  <c r="C59" i="21"/>
  <c r="B25" i="24"/>
  <c r="Y92" i="21"/>
  <c r="B59" i="21"/>
  <c r="Y58" i="24"/>
  <c r="Y161" i="21"/>
  <c r="Y126" i="21"/>
  <c r="Y195" i="21"/>
  <c r="Y92" i="24"/>
  <c r="B93" i="21"/>
  <c r="C93" i="21"/>
  <c r="C162" i="21"/>
  <c r="B162" i="21"/>
  <c r="B59" i="24"/>
  <c r="C59" i="24"/>
  <c r="Y27" i="19"/>
  <c r="W27" i="19"/>
  <c r="X27" i="19"/>
  <c r="O230" i="21"/>
  <c r="H230" i="21"/>
  <c r="J230" i="21"/>
  <c r="K230" i="21"/>
  <c r="T230" i="21"/>
  <c r="Q230" i="21"/>
  <c r="W230" i="21"/>
  <c r="P230" i="21"/>
  <c r="I230" i="21"/>
  <c r="L230" i="21"/>
  <c r="M230" i="21"/>
  <c r="Y230" i="21"/>
  <c r="S230" i="21"/>
  <c r="F230" i="21"/>
  <c r="N230" i="21"/>
  <c r="A231" i="21"/>
  <c r="C230" i="21"/>
  <c r="R230" i="21"/>
  <c r="V230" i="21"/>
  <c r="G230" i="21"/>
  <c r="D230" i="21"/>
  <c r="E230" i="21"/>
  <c r="B230" i="21"/>
  <c r="X230" i="21"/>
  <c r="U230" i="21"/>
  <c r="W197" i="21"/>
  <c r="V197" i="21"/>
  <c r="U197" i="21"/>
  <c r="S197" i="21"/>
  <c r="G197" i="21"/>
  <c r="J197" i="21"/>
  <c r="Q197" i="21"/>
  <c r="E197" i="21"/>
  <c r="P197" i="21"/>
  <c r="D197" i="21"/>
  <c r="K197" i="21"/>
  <c r="N197" i="21"/>
  <c r="A198" i="21"/>
  <c r="I197" i="21"/>
  <c r="T197" i="21"/>
  <c r="H197" i="21"/>
  <c r="O197" i="21"/>
  <c r="R197" i="21"/>
  <c r="F197" i="21"/>
  <c r="M197" i="21"/>
  <c r="X197" i="21"/>
  <c r="L197" i="21"/>
  <c r="B1108" i="2"/>
  <c r="D27" i="21"/>
  <c r="E27" i="21"/>
  <c r="A62" i="24"/>
  <c r="O28" i="24"/>
  <c r="S28" i="24"/>
  <c r="R28" i="24"/>
  <c r="N28" i="24"/>
  <c r="A29" i="24"/>
  <c r="T29" i="24" s="1"/>
  <c r="P28" i="24"/>
  <c r="Q28" i="24"/>
  <c r="E396" i="23"/>
  <c r="Y396" i="23"/>
  <c r="N396" i="23"/>
  <c r="K396" i="23"/>
  <c r="H396" i="23"/>
  <c r="I396" i="23"/>
  <c r="B396" i="23"/>
  <c r="R396" i="23"/>
  <c r="O396" i="23"/>
  <c r="L396" i="23"/>
  <c r="M396" i="23"/>
  <c r="F396" i="23"/>
  <c r="C396" i="23"/>
  <c r="S396" i="23"/>
  <c r="P396" i="23"/>
  <c r="Q396" i="23"/>
  <c r="J396" i="23"/>
  <c r="G396" i="23"/>
  <c r="D396" i="23"/>
  <c r="T396" i="23"/>
  <c r="V396" i="23"/>
  <c r="X396" i="23"/>
  <c r="W396" i="23"/>
  <c r="U396" i="23"/>
  <c r="E127" i="24"/>
  <c r="N127" i="24"/>
  <c r="O127" i="24"/>
  <c r="J127" i="24"/>
  <c r="G127" i="24"/>
  <c r="D127" i="24"/>
  <c r="P127" i="24"/>
  <c r="K127" i="24"/>
  <c r="M127" i="24"/>
  <c r="L127" i="24"/>
  <c r="I127" i="24"/>
  <c r="F127" i="24"/>
  <c r="H127" i="24"/>
  <c r="C127" i="24"/>
  <c r="B127" i="24"/>
  <c r="W127" i="24"/>
  <c r="Y127" i="24"/>
  <c r="X127" i="24"/>
  <c r="T127" i="24"/>
  <c r="U127" i="24"/>
  <c r="V127" i="24"/>
  <c r="R127" i="24"/>
  <c r="Q127" i="24"/>
  <c r="S127" i="24"/>
  <c r="Q393" i="24"/>
  <c r="X393" i="24"/>
  <c r="P393" i="24"/>
  <c r="E393" i="24"/>
  <c r="B393" i="24"/>
  <c r="R393" i="24"/>
  <c r="D393" i="24"/>
  <c r="G393" i="24"/>
  <c r="U393" i="24"/>
  <c r="K393" i="24"/>
  <c r="A394" i="24"/>
  <c r="N393" i="24"/>
  <c r="S393" i="24"/>
  <c r="T393" i="24"/>
  <c r="C393" i="24"/>
  <c r="V393" i="24"/>
  <c r="W393" i="24"/>
  <c r="I393" i="24"/>
  <c r="L393" i="24"/>
  <c r="O393" i="24"/>
  <c r="H393" i="24"/>
  <c r="M393" i="24"/>
  <c r="Y393" i="24"/>
  <c r="J393" i="24"/>
  <c r="F393" i="24"/>
  <c r="D94" i="24"/>
  <c r="T94" i="24"/>
  <c r="M94" i="24"/>
  <c r="J94" i="24"/>
  <c r="G94" i="24"/>
  <c r="L94" i="24"/>
  <c r="E94" i="24"/>
  <c r="R94" i="24"/>
  <c r="O94" i="24"/>
  <c r="H94" i="24"/>
  <c r="Q94" i="24"/>
  <c r="K94" i="24"/>
  <c r="P94" i="24"/>
  <c r="I94" i="24"/>
  <c r="F94" i="24"/>
  <c r="A128" i="24"/>
  <c r="S94" i="24"/>
  <c r="X94" i="24"/>
  <c r="N94" i="24"/>
  <c r="B94" i="24"/>
  <c r="C94" i="24"/>
  <c r="V94" i="24"/>
  <c r="U94" i="24"/>
  <c r="W94" i="24"/>
  <c r="K360" i="24"/>
  <c r="B360" i="24"/>
  <c r="W360" i="24"/>
  <c r="S360" i="24"/>
  <c r="O360" i="24"/>
  <c r="L360" i="24"/>
  <c r="Q360" i="24"/>
  <c r="G360" i="24"/>
  <c r="C360" i="24"/>
  <c r="Y360" i="24"/>
  <c r="U360" i="24"/>
  <c r="P360" i="24"/>
  <c r="V360" i="24"/>
  <c r="M360" i="24"/>
  <c r="I360" i="24"/>
  <c r="E360" i="24"/>
  <c r="H360" i="24"/>
  <c r="D360" i="24"/>
  <c r="F360" i="24"/>
  <c r="A361" i="24"/>
  <c r="R360" i="24"/>
  <c r="N360" i="24"/>
  <c r="J360" i="24"/>
  <c r="X360" i="24"/>
  <c r="T360" i="24"/>
  <c r="H529" i="23"/>
  <c r="P529" i="23"/>
  <c r="U529" i="23"/>
  <c r="W529" i="23"/>
  <c r="M529" i="23"/>
  <c r="B529" i="23"/>
  <c r="X529" i="23"/>
  <c r="E529" i="23"/>
  <c r="K529" i="23"/>
  <c r="G529" i="23"/>
  <c r="S529" i="23"/>
  <c r="Y529" i="23"/>
  <c r="D529" i="23"/>
  <c r="A530" i="23"/>
  <c r="O529" i="23"/>
  <c r="J529" i="23"/>
  <c r="V529" i="23"/>
  <c r="C529" i="23"/>
  <c r="I529" i="23"/>
  <c r="T529" i="23"/>
  <c r="L529" i="23"/>
  <c r="N529" i="23"/>
  <c r="Q529" i="23"/>
  <c r="F529" i="23"/>
  <c r="R529" i="23"/>
  <c r="H427" i="24"/>
  <c r="X427" i="24"/>
  <c r="U427" i="24"/>
  <c r="V427" i="24"/>
  <c r="R427" i="24"/>
  <c r="N427" i="24"/>
  <c r="P427" i="24"/>
  <c r="O427" i="24"/>
  <c r="B427" i="24"/>
  <c r="C427" i="24"/>
  <c r="A428" i="24"/>
  <c r="T427" i="24"/>
  <c r="F427" i="24"/>
  <c r="G427" i="24"/>
  <c r="I427" i="24"/>
  <c r="D427" i="24"/>
  <c r="E427" i="24"/>
  <c r="K427" i="24"/>
  <c r="M427" i="24"/>
  <c r="S427" i="24"/>
  <c r="L427" i="24"/>
  <c r="J427" i="24"/>
  <c r="Q427" i="24"/>
  <c r="W427" i="24"/>
  <c r="Y427" i="24"/>
  <c r="M297" i="23"/>
  <c r="B297" i="23"/>
  <c r="R297" i="23"/>
  <c r="K297" i="23"/>
  <c r="D297" i="23"/>
  <c r="T297" i="23"/>
  <c r="Q297" i="23"/>
  <c r="F297" i="23"/>
  <c r="A298" i="23"/>
  <c r="O297" i="23"/>
  <c r="H297" i="23"/>
  <c r="X297" i="23"/>
  <c r="E297" i="23"/>
  <c r="Y297" i="23"/>
  <c r="J297" i="23"/>
  <c r="C297" i="23"/>
  <c r="S297" i="23"/>
  <c r="L297" i="23"/>
  <c r="I297" i="23"/>
  <c r="A331" i="23"/>
  <c r="N297" i="23"/>
  <c r="G297" i="23"/>
  <c r="W297" i="23"/>
  <c r="P297" i="23"/>
  <c r="V297" i="23"/>
  <c r="U297" i="23"/>
  <c r="I227" i="24"/>
  <c r="E227" i="24"/>
  <c r="K227" i="24"/>
  <c r="M227" i="24"/>
  <c r="D227" i="24"/>
  <c r="L227" i="24"/>
  <c r="N227" i="24"/>
  <c r="J227" i="24"/>
  <c r="Q227" i="24"/>
  <c r="R227" i="24"/>
  <c r="T227" i="24"/>
  <c r="S227" i="24"/>
  <c r="O227" i="24"/>
  <c r="B227" i="24"/>
  <c r="A228" i="24"/>
  <c r="H227" i="24"/>
  <c r="C227" i="24"/>
  <c r="Y227" i="24"/>
  <c r="F227" i="24"/>
  <c r="G227" i="24"/>
  <c r="P227" i="24"/>
  <c r="X227" i="24"/>
  <c r="U227" i="24"/>
  <c r="W227" i="24"/>
  <c r="V227" i="24"/>
  <c r="H596" i="21"/>
  <c r="X596" i="21"/>
  <c r="M596" i="21"/>
  <c r="A597" i="21"/>
  <c r="R596" i="21"/>
  <c r="G596" i="21"/>
  <c r="W596" i="21"/>
  <c r="L596" i="21"/>
  <c r="A630" i="21"/>
  <c r="Q596" i="21"/>
  <c r="F596" i="21"/>
  <c r="V596" i="21"/>
  <c r="K596" i="21"/>
  <c r="P596" i="21"/>
  <c r="E596" i="21"/>
  <c r="U596" i="21"/>
  <c r="J596" i="21"/>
  <c r="B596" i="21"/>
  <c r="O596" i="21"/>
  <c r="D596" i="21"/>
  <c r="T596" i="21"/>
  <c r="I596" i="21"/>
  <c r="Y596" i="21"/>
  <c r="N596" i="21"/>
  <c r="C596" i="21"/>
  <c r="S596" i="21"/>
  <c r="L263" i="23"/>
  <c r="E263" i="23"/>
  <c r="U263" i="23"/>
  <c r="S263" i="23"/>
  <c r="G263" i="23"/>
  <c r="J263" i="23"/>
  <c r="P263" i="23"/>
  <c r="I263" i="23"/>
  <c r="Y263" i="23"/>
  <c r="F263" i="23"/>
  <c r="O263" i="23"/>
  <c r="R263" i="23"/>
  <c r="D263" i="23"/>
  <c r="T263" i="23"/>
  <c r="M263" i="23"/>
  <c r="C263" i="23"/>
  <c r="N263" i="23"/>
  <c r="W263" i="23"/>
  <c r="H263" i="23"/>
  <c r="X263" i="23"/>
  <c r="Q263" i="23"/>
  <c r="K263" i="23"/>
  <c r="V263" i="23"/>
  <c r="B263" i="23"/>
  <c r="P397" i="21"/>
  <c r="Q397" i="21"/>
  <c r="R397" i="21"/>
  <c r="S397" i="21"/>
  <c r="O397" i="21"/>
  <c r="D397" i="21"/>
  <c r="A398" i="21"/>
  <c r="B397" i="21"/>
  <c r="C397" i="21"/>
  <c r="Y397" i="21"/>
  <c r="H397" i="21"/>
  <c r="F397" i="21"/>
  <c r="G397" i="21"/>
  <c r="I397" i="21"/>
  <c r="E397" i="21"/>
  <c r="L397" i="21"/>
  <c r="K397" i="21"/>
  <c r="M397" i="21"/>
  <c r="N397" i="21"/>
  <c r="J397" i="21"/>
  <c r="T397" i="21"/>
  <c r="V397" i="21"/>
  <c r="U397" i="21"/>
  <c r="X397" i="21"/>
  <c r="W397" i="21"/>
  <c r="Q330" i="23"/>
  <c r="J330" i="23"/>
  <c r="G330" i="23"/>
  <c r="A364" i="23"/>
  <c r="P330" i="23"/>
  <c r="E330" i="23"/>
  <c r="Y330" i="23"/>
  <c r="N330" i="23"/>
  <c r="K330" i="23"/>
  <c r="D330" i="23"/>
  <c r="T330" i="23"/>
  <c r="I330" i="23"/>
  <c r="B330" i="23"/>
  <c r="R330" i="23"/>
  <c r="O330" i="23"/>
  <c r="H330" i="23"/>
  <c r="X330" i="23"/>
  <c r="M330" i="23"/>
  <c r="F330" i="23"/>
  <c r="C330" i="23"/>
  <c r="S330" i="23"/>
  <c r="L330" i="23"/>
  <c r="W330" i="23"/>
  <c r="U330" i="23"/>
  <c r="V330" i="23"/>
  <c r="D264" i="21"/>
  <c r="E264" i="21"/>
  <c r="K264" i="21"/>
  <c r="J264" i="21"/>
  <c r="H264" i="21"/>
  <c r="I264" i="21"/>
  <c r="O264" i="21"/>
  <c r="L264" i="21"/>
  <c r="M264" i="21"/>
  <c r="N264" i="21"/>
  <c r="A265" i="21"/>
  <c r="P264" i="21"/>
  <c r="G264" i="21"/>
  <c r="F264" i="21"/>
  <c r="B264" i="21"/>
  <c r="C264" i="21"/>
  <c r="S264" i="21"/>
  <c r="U264" i="21"/>
  <c r="Y264" i="21"/>
  <c r="R264" i="21"/>
  <c r="X264" i="21"/>
  <c r="V264" i="21"/>
  <c r="Q264" i="21"/>
  <c r="T264" i="21"/>
  <c r="W264" i="21"/>
  <c r="H364" i="21"/>
  <c r="X364" i="21"/>
  <c r="S364" i="21"/>
  <c r="O364" i="21"/>
  <c r="A365" i="21"/>
  <c r="R364" i="21"/>
  <c r="L364" i="21"/>
  <c r="C364" i="21"/>
  <c r="Y364" i="21"/>
  <c r="F364" i="21"/>
  <c r="B364" i="21"/>
  <c r="P364" i="21"/>
  <c r="I364" i="21"/>
  <c r="E364" i="21"/>
  <c r="K364" i="21"/>
  <c r="G364" i="21"/>
  <c r="D364" i="21"/>
  <c r="T364" i="21"/>
  <c r="N364" i="21"/>
  <c r="J364" i="21"/>
  <c r="Q364" i="21"/>
  <c r="M364" i="21"/>
  <c r="V364" i="21"/>
  <c r="W364" i="21"/>
  <c r="U364" i="21"/>
  <c r="E260" i="24"/>
  <c r="S260" i="24"/>
  <c r="G260" i="24"/>
  <c r="T260" i="24"/>
  <c r="I260" i="24"/>
  <c r="U260" i="24"/>
  <c r="F260" i="24"/>
  <c r="P260" i="24"/>
  <c r="C260" i="24"/>
  <c r="O260" i="24"/>
  <c r="A261" i="24"/>
  <c r="V260" i="24"/>
  <c r="B260" i="24"/>
  <c r="J260" i="24"/>
  <c r="Y260" i="24"/>
  <c r="Q260" i="24"/>
  <c r="H260" i="24"/>
  <c r="R260" i="24"/>
  <c r="L260" i="24"/>
  <c r="W260" i="24"/>
  <c r="K260" i="24"/>
  <c r="D260" i="24"/>
  <c r="M260" i="24"/>
  <c r="X260" i="24"/>
  <c r="N260" i="24"/>
  <c r="E464" i="21"/>
  <c r="Y464" i="21"/>
  <c r="L464" i="21"/>
  <c r="H464" i="21"/>
  <c r="D464" i="21"/>
  <c r="F464" i="21"/>
  <c r="I464" i="21"/>
  <c r="A465" i="21"/>
  <c r="R464" i="21"/>
  <c r="N464" i="21"/>
  <c r="J464" i="21"/>
  <c r="K464" i="21"/>
  <c r="M464" i="21"/>
  <c r="B464" i="21"/>
  <c r="W464" i="21"/>
  <c r="S464" i="21"/>
  <c r="O464" i="21"/>
  <c r="P464" i="21"/>
  <c r="Q464" i="21"/>
  <c r="G464" i="21"/>
  <c r="C464" i="21"/>
  <c r="X464" i="21"/>
  <c r="T464" i="21"/>
  <c r="V464" i="21"/>
  <c r="U464" i="21"/>
  <c r="J463" i="23"/>
  <c r="A464" i="23"/>
  <c r="O463" i="23"/>
  <c r="Q463" i="23"/>
  <c r="T463" i="23"/>
  <c r="H463" i="23"/>
  <c r="N463" i="23"/>
  <c r="C463" i="23"/>
  <c r="S463" i="23"/>
  <c r="Y463" i="23"/>
  <c r="E463" i="23"/>
  <c r="P463" i="23"/>
  <c r="B463" i="23"/>
  <c r="R463" i="23"/>
  <c r="G463" i="23"/>
  <c r="W463" i="23"/>
  <c r="D463" i="23"/>
  <c r="M463" i="23"/>
  <c r="X463" i="23"/>
  <c r="F463" i="23"/>
  <c r="V463" i="23"/>
  <c r="K463" i="23"/>
  <c r="I463" i="23"/>
  <c r="L463" i="23"/>
  <c r="U463" i="23"/>
  <c r="H197" i="23"/>
  <c r="X197" i="23"/>
  <c r="M197" i="23"/>
  <c r="S197" i="23"/>
  <c r="O197" i="23"/>
  <c r="L197" i="23"/>
  <c r="A231" i="23"/>
  <c r="Q197" i="23"/>
  <c r="F197" i="23"/>
  <c r="J197" i="23"/>
  <c r="P197" i="23"/>
  <c r="E197" i="23"/>
  <c r="Y197" i="23"/>
  <c r="N197" i="23"/>
  <c r="R197" i="23"/>
  <c r="D197" i="23"/>
  <c r="T197" i="23"/>
  <c r="I197" i="23"/>
  <c r="K197" i="23"/>
  <c r="G197" i="23"/>
  <c r="C197" i="23"/>
  <c r="B197" i="23"/>
  <c r="W197" i="23"/>
  <c r="V197" i="23"/>
  <c r="U197" i="23"/>
  <c r="S164" i="23"/>
  <c r="C164" i="23"/>
  <c r="F164" i="23"/>
  <c r="H164" i="23"/>
  <c r="T164" i="23"/>
  <c r="Y164" i="23"/>
  <c r="O164" i="23"/>
  <c r="R164" i="23"/>
  <c r="B164" i="23"/>
  <c r="M164" i="23"/>
  <c r="L164" i="23"/>
  <c r="Q164" i="23"/>
  <c r="K164" i="23"/>
  <c r="N164" i="23"/>
  <c r="X164" i="23"/>
  <c r="E164" i="23"/>
  <c r="D164" i="23"/>
  <c r="I164" i="23"/>
  <c r="W164" i="23"/>
  <c r="G164" i="23"/>
  <c r="J164" i="23"/>
  <c r="P164" i="23"/>
  <c r="A198" i="23"/>
  <c r="A165" i="23"/>
  <c r="V164" i="23"/>
  <c r="U164" i="23"/>
  <c r="G563" i="21"/>
  <c r="W563" i="21"/>
  <c r="P563" i="21"/>
  <c r="I563" i="21"/>
  <c r="Y563" i="21"/>
  <c r="N563" i="21"/>
  <c r="K563" i="21"/>
  <c r="D563" i="21"/>
  <c r="T563" i="21"/>
  <c r="M563" i="21"/>
  <c r="B563" i="21"/>
  <c r="R563" i="21"/>
  <c r="O563" i="21"/>
  <c r="H563" i="21"/>
  <c r="X563" i="21"/>
  <c r="Q563" i="21"/>
  <c r="F563" i="21"/>
  <c r="V563" i="21"/>
  <c r="C563" i="21"/>
  <c r="S563" i="21"/>
  <c r="L563" i="21"/>
  <c r="E563" i="21"/>
  <c r="U563" i="21"/>
  <c r="J563" i="21"/>
  <c r="A564" i="21"/>
  <c r="P331" i="21"/>
  <c r="I331" i="21"/>
  <c r="E331" i="21"/>
  <c r="K331" i="21"/>
  <c r="M331" i="21"/>
  <c r="D331" i="21"/>
  <c r="T331" i="21"/>
  <c r="N331" i="21"/>
  <c r="J331" i="21"/>
  <c r="Q331" i="21"/>
  <c r="R331" i="21"/>
  <c r="H331" i="21"/>
  <c r="X331" i="21"/>
  <c r="S331" i="21"/>
  <c r="O331" i="21"/>
  <c r="B331" i="21"/>
  <c r="W331" i="21"/>
  <c r="L331" i="21"/>
  <c r="C331" i="21"/>
  <c r="Y331" i="21"/>
  <c r="F331" i="21"/>
  <c r="G331" i="21"/>
  <c r="A332" i="21"/>
  <c r="U331" i="21"/>
  <c r="V331" i="21"/>
  <c r="L298" i="21"/>
  <c r="Q298" i="21"/>
  <c r="A299" i="21"/>
  <c r="E298" i="21"/>
  <c r="P298" i="21"/>
  <c r="B298" i="21"/>
  <c r="C298" i="21"/>
  <c r="J298" i="21"/>
  <c r="D298" i="21"/>
  <c r="F298" i="21"/>
  <c r="G298" i="21"/>
  <c r="I298" i="21"/>
  <c r="O298" i="21"/>
  <c r="H298" i="21"/>
  <c r="K298" i="21"/>
  <c r="M298" i="21"/>
  <c r="N298" i="21"/>
  <c r="U298" i="21"/>
  <c r="R298" i="21"/>
  <c r="W298" i="21"/>
  <c r="T298" i="21"/>
  <c r="X298" i="21"/>
  <c r="S298" i="21"/>
  <c r="Y298" i="21"/>
  <c r="V298" i="21"/>
  <c r="Q363" i="23"/>
  <c r="J363" i="23"/>
  <c r="G363" i="23"/>
  <c r="D363" i="23"/>
  <c r="A397" i="23"/>
  <c r="E363" i="23"/>
  <c r="Y363" i="23"/>
  <c r="N363" i="23"/>
  <c r="K363" i="23"/>
  <c r="H363" i="23"/>
  <c r="I363" i="23"/>
  <c r="B363" i="23"/>
  <c r="R363" i="23"/>
  <c r="O363" i="23"/>
  <c r="L363" i="23"/>
  <c r="M363" i="23"/>
  <c r="F363" i="23"/>
  <c r="C363" i="23"/>
  <c r="S363" i="23"/>
  <c r="P363" i="23"/>
  <c r="V363" i="23"/>
  <c r="T363" i="23"/>
  <c r="X363" i="23"/>
  <c r="W363" i="23"/>
  <c r="U363" i="23"/>
  <c r="P496" i="23"/>
  <c r="I496" i="23"/>
  <c r="Y496" i="23"/>
  <c r="F496" i="23"/>
  <c r="O496" i="23"/>
  <c r="R496" i="23"/>
  <c r="D496" i="23"/>
  <c r="T496" i="23"/>
  <c r="M496" i="23"/>
  <c r="C496" i="23"/>
  <c r="N496" i="23"/>
  <c r="W496" i="23"/>
  <c r="A497" i="23"/>
  <c r="H496" i="23"/>
  <c r="X496" i="23"/>
  <c r="Q496" i="23"/>
  <c r="K496" i="23"/>
  <c r="V496" i="23"/>
  <c r="B496" i="23"/>
  <c r="L496" i="23"/>
  <c r="E496" i="23"/>
  <c r="U496" i="23"/>
  <c r="S496" i="23"/>
  <c r="G496" i="23"/>
  <c r="J496" i="23"/>
  <c r="Q497" i="21"/>
  <c r="G497" i="21"/>
  <c r="C497" i="21"/>
  <c r="X497" i="21"/>
  <c r="T497" i="21"/>
  <c r="V497" i="21"/>
  <c r="E497" i="21"/>
  <c r="U497" i="21"/>
  <c r="L497" i="21"/>
  <c r="H497" i="21"/>
  <c r="D497" i="21"/>
  <c r="F497" i="21"/>
  <c r="A498" i="21"/>
  <c r="I497" i="21"/>
  <c r="Y497" i="21"/>
  <c r="R497" i="21"/>
  <c r="N497" i="21"/>
  <c r="J497" i="21"/>
  <c r="K497" i="21"/>
  <c r="M497" i="21"/>
  <c r="B497" i="21"/>
  <c r="W497" i="21"/>
  <c r="S497" i="21"/>
  <c r="O497" i="21"/>
  <c r="P497" i="21"/>
  <c r="Q460" i="24"/>
  <c r="C460" i="24"/>
  <c r="X460" i="24"/>
  <c r="O460" i="24"/>
  <c r="K460" i="24"/>
  <c r="L460" i="24"/>
  <c r="M460" i="24"/>
  <c r="H460" i="24"/>
  <c r="D460" i="24"/>
  <c r="F460" i="24"/>
  <c r="R460" i="24"/>
  <c r="U460" i="24"/>
  <c r="N460" i="24"/>
  <c r="J460" i="24"/>
  <c r="P460" i="24"/>
  <c r="W460" i="24"/>
  <c r="E460" i="24"/>
  <c r="Y460" i="24"/>
  <c r="S460" i="24"/>
  <c r="T460" i="24"/>
  <c r="V460" i="24"/>
  <c r="I460" i="24"/>
  <c r="A461" i="24"/>
  <c r="A494" i="24"/>
  <c r="B460" i="24"/>
  <c r="G460" i="24"/>
  <c r="D61" i="24"/>
  <c r="M61" i="24"/>
  <c r="G61" i="24"/>
  <c r="H61" i="24"/>
  <c r="F61" i="24"/>
  <c r="O61" i="24"/>
  <c r="L61" i="24"/>
  <c r="E61" i="24"/>
  <c r="J61" i="24"/>
  <c r="C61" i="24"/>
  <c r="K61" i="24"/>
  <c r="I61" i="24"/>
  <c r="A95" i="24"/>
  <c r="N61" i="24"/>
  <c r="P161" i="24"/>
  <c r="A162" i="24"/>
  <c r="B161" i="24"/>
  <c r="I161" i="24"/>
  <c r="D161" i="24"/>
  <c r="J161" i="24"/>
  <c r="Q161" i="24"/>
  <c r="N161" i="24"/>
  <c r="H161" i="24"/>
  <c r="O161" i="24"/>
  <c r="G161" i="24"/>
  <c r="L161" i="24"/>
  <c r="F161" i="24"/>
  <c r="M161" i="24"/>
  <c r="E161" i="24"/>
  <c r="K161" i="24"/>
  <c r="C161" i="24"/>
  <c r="V161" i="24"/>
  <c r="S161" i="24"/>
  <c r="T161" i="24"/>
  <c r="R161" i="24"/>
  <c r="Y161" i="24"/>
  <c r="X161" i="24"/>
  <c r="W161" i="24"/>
  <c r="U161" i="24"/>
  <c r="L230" i="23"/>
  <c r="I230" i="23"/>
  <c r="F230" i="23"/>
  <c r="B230" i="23"/>
  <c r="P230" i="23"/>
  <c r="M230" i="23"/>
  <c r="N230" i="23"/>
  <c r="J230" i="23"/>
  <c r="D230" i="23"/>
  <c r="A264" i="23"/>
  <c r="C230" i="23"/>
  <c r="G230" i="23"/>
  <c r="H230" i="23"/>
  <c r="E230" i="23"/>
  <c r="K230" i="23"/>
  <c r="O230" i="23"/>
  <c r="V230" i="23"/>
  <c r="S230" i="23"/>
  <c r="T230" i="23"/>
  <c r="Y230" i="23"/>
  <c r="X230" i="23"/>
  <c r="R230" i="23"/>
  <c r="W230" i="23"/>
  <c r="Q230" i="23"/>
  <c r="U230" i="23"/>
  <c r="Q431" i="21"/>
  <c r="O431" i="21"/>
  <c r="P431" i="21"/>
  <c r="R431" i="21"/>
  <c r="N431" i="21"/>
  <c r="E431" i="21"/>
  <c r="Y431" i="21"/>
  <c r="T431" i="21"/>
  <c r="B431" i="21"/>
  <c r="A432" i="21"/>
  <c r="S431" i="21"/>
  <c r="I431" i="21"/>
  <c r="D431" i="21"/>
  <c r="F431" i="21"/>
  <c r="G431" i="21"/>
  <c r="C431" i="21"/>
  <c r="M431" i="21"/>
  <c r="J431" i="21"/>
  <c r="K431" i="21"/>
  <c r="L431" i="21"/>
  <c r="H431" i="21"/>
  <c r="W431" i="21"/>
  <c r="U431" i="21"/>
  <c r="X431" i="21"/>
  <c r="V431" i="21"/>
  <c r="O294" i="24"/>
  <c r="L294" i="24"/>
  <c r="R294" i="24"/>
  <c r="F294" i="24"/>
  <c r="D294" i="24"/>
  <c r="G294" i="24"/>
  <c r="Q294" i="24"/>
  <c r="A295" i="24"/>
  <c r="N294" i="24"/>
  <c r="B294" i="24"/>
  <c r="T294" i="24"/>
  <c r="C294" i="24"/>
  <c r="H294" i="24"/>
  <c r="M294" i="24"/>
  <c r="U294" i="24"/>
  <c r="P294" i="24"/>
  <c r="W294" i="24"/>
  <c r="J294" i="24"/>
  <c r="Y294" i="24"/>
  <c r="X294" i="24"/>
  <c r="I294" i="24"/>
  <c r="V294" i="24"/>
  <c r="E294" i="24"/>
  <c r="S294" i="24"/>
  <c r="K294" i="24"/>
  <c r="L194" i="24"/>
  <c r="A195" i="24"/>
  <c r="R194" i="24"/>
  <c r="N194" i="24"/>
  <c r="J194" i="24"/>
  <c r="Q194" i="24"/>
  <c r="P194" i="24"/>
  <c r="G194" i="24"/>
  <c r="I194" i="24"/>
  <c r="O194" i="24"/>
  <c r="D194" i="24"/>
  <c r="X194" i="24"/>
  <c r="W194" i="24"/>
  <c r="Y194" i="24"/>
  <c r="K194" i="24"/>
  <c r="M194" i="24"/>
  <c r="F194" i="24"/>
  <c r="H194" i="24"/>
  <c r="C194" i="24"/>
  <c r="T194" i="24"/>
  <c r="S194" i="24"/>
  <c r="B194" i="24"/>
  <c r="E194" i="24"/>
  <c r="U194" i="24"/>
  <c r="V194" i="24"/>
  <c r="H430" i="23"/>
  <c r="X430" i="23"/>
  <c r="Q430" i="23"/>
  <c r="K430" i="23"/>
  <c r="N430" i="23"/>
  <c r="W430" i="23"/>
  <c r="L430" i="23"/>
  <c r="E430" i="23"/>
  <c r="U430" i="23"/>
  <c r="S430" i="23"/>
  <c r="V430" i="23"/>
  <c r="B430" i="23"/>
  <c r="P430" i="23"/>
  <c r="I430" i="23"/>
  <c r="Y430" i="23"/>
  <c r="A431" i="23"/>
  <c r="G430" i="23"/>
  <c r="J430" i="23"/>
  <c r="D430" i="23"/>
  <c r="T430" i="23"/>
  <c r="M430" i="23"/>
  <c r="C430" i="23"/>
  <c r="F430" i="23"/>
  <c r="O430" i="23"/>
  <c r="R430" i="23"/>
  <c r="Y327" i="24"/>
  <c r="T327" i="24"/>
  <c r="A328" i="24"/>
  <c r="R327" i="24"/>
  <c r="L327" i="24"/>
  <c r="O327" i="24"/>
  <c r="P327" i="24"/>
  <c r="U327" i="24"/>
  <c r="M327" i="24"/>
  <c r="V327" i="24"/>
  <c r="N327" i="24"/>
  <c r="B327" i="24"/>
  <c r="K327" i="24"/>
  <c r="G327" i="24"/>
  <c r="Q327" i="24"/>
  <c r="I327" i="24"/>
  <c r="H327" i="24"/>
  <c r="J327" i="24"/>
  <c r="W327" i="24"/>
  <c r="C327" i="24"/>
  <c r="D327" i="24"/>
  <c r="E327" i="24"/>
  <c r="X327" i="24"/>
  <c r="F327" i="24"/>
  <c r="S327" i="24"/>
  <c r="E530" i="21"/>
  <c r="U530" i="21"/>
  <c r="O530" i="21"/>
  <c r="K530" i="21"/>
  <c r="G530" i="21"/>
  <c r="C530" i="21"/>
  <c r="X530" i="21"/>
  <c r="I530" i="21"/>
  <c r="Y530" i="21"/>
  <c r="T530" i="21"/>
  <c r="P530" i="21"/>
  <c r="L530" i="21"/>
  <c r="H530" i="21"/>
  <c r="M530" i="21"/>
  <c r="D530" i="21"/>
  <c r="A531" i="21"/>
  <c r="V530" i="21"/>
  <c r="R530" i="21"/>
  <c r="N530" i="21"/>
  <c r="Q530" i="21"/>
  <c r="J530" i="21"/>
  <c r="F530" i="21"/>
  <c r="B530" i="21"/>
  <c r="W530" i="21"/>
  <c r="S530" i="21"/>
  <c r="U29" i="24"/>
  <c r="V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3" i="19"/>
  <c r="P29" i="19"/>
  <c r="G29" i="19"/>
  <c r="N29" i="19"/>
  <c r="U29" i="19"/>
  <c r="E29" i="19"/>
  <c r="O127" i="23"/>
  <c r="V127" i="23"/>
  <c r="F127" i="23"/>
  <c r="Q127" i="23"/>
  <c r="X127" i="23"/>
  <c r="H127" i="23"/>
  <c r="K127" i="23"/>
  <c r="R127" i="23"/>
  <c r="B127" i="23"/>
  <c r="M127" i="23"/>
  <c r="T127" i="23"/>
  <c r="D127" i="23"/>
  <c r="W127" i="23"/>
  <c r="G127" i="23"/>
  <c r="N127" i="23"/>
  <c r="Y127" i="23"/>
  <c r="I127" i="23"/>
  <c r="P127" i="23"/>
  <c r="S127" i="23"/>
  <c r="C127" i="23"/>
  <c r="J127" i="23"/>
  <c r="U127" i="23"/>
  <c r="E127" i="23"/>
  <c r="L127" i="23"/>
  <c r="J29" i="21"/>
  <c r="A30" i="21"/>
  <c r="M29" i="21"/>
  <c r="K29" i="21"/>
  <c r="P29" i="21"/>
  <c r="U29" i="21"/>
  <c r="A63" i="21"/>
  <c r="Q29" i="21"/>
  <c r="O29" i="21"/>
  <c r="T29" i="21"/>
  <c r="R29" i="21"/>
  <c r="S29" i="21"/>
  <c r="V29" i="21"/>
  <c r="G29" i="21"/>
  <c r="L29" i="21"/>
  <c r="H29" i="21"/>
  <c r="I29" i="21"/>
  <c r="N29" i="21"/>
  <c r="R128" i="21"/>
  <c r="M128" i="21"/>
  <c r="H128" i="21"/>
  <c r="C128" i="21"/>
  <c r="U128" i="21"/>
  <c r="P128" i="21"/>
  <c r="K128" i="21"/>
  <c r="F128" i="21"/>
  <c r="X128" i="21"/>
  <c r="S128" i="21"/>
  <c r="N128" i="21"/>
  <c r="I128" i="21"/>
  <c r="D128" i="21"/>
  <c r="V128" i="21"/>
  <c r="Q128" i="21"/>
  <c r="L128" i="21"/>
  <c r="G128" i="21"/>
  <c r="B128" i="21"/>
  <c r="T128" i="21"/>
  <c r="O128" i="21"/>
  <c r="J128" i="21"/>
  <c r="E128" i="21"/>
  <c r="W128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2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196" i="19"/>
  <c r="F196" i="19"/>
  <c r="B196" i="19"/>
  <c r="W196" i="19"/>
  <c r="T196" i="19"/>
  <c r="A230" i="19"/>
  <c r="Q196" i="19"/>
  <c r="K196" i="19"/>
  <c r="G196" i="19"/>
  <c r="H196" i="19"/>
  <c r="C196" i="19"/>
  <c r="D196" i="19"/>
  <c r="E196" i="19"/>
  <c r="U196" i="19"/>
  <c r="P196" i="19"/>
  <c r="L196" i="19"/>
  <c r="S196" i="19"/>
  <c r="N196" i="19"/>
  <c r="O196" i="19"/>
  <c r="I196" i="19"/>
  <c r="Y196" i="19"/>
  <c r="V196" i="19"/>
  <c r="R196" i="19"/>
  <c r="J196" i="19"/>
  <c r="X196" i="19"/>
  <c r="K128" i="19"/>
  <c r="D128" i="19"/>
  <c r="Y128" i="19"/>
  <c r="M128" i="19"/>
  <c r="B128" i="19"/>
  <c r="W128" i="19"/>
  <c r="O128" i="19"/>
  <c r="H128" i="19"/>
  <c r="U128" i="19"/>
  <c r="Q128" i="19"/>
  <c r="F128" i="19"/>
  <c r="S128" i="19"/>
  <c r="C128" i="19"/>
  <c r="V128" i="19"/>
  <c r="L128" i="19"/>
  <c r="E128" i="19"/>
  <c r="X128" i="19"/>
  <c r="J128" i="19"/>
  <c r="G128" i="19"/>
  <c r="R128" i="19"/>
  <c r="P128" i="19"/>
  <c r="I128" i="19"/>
  <c r="T128" i="19"/>
  <c r="N128" i="19"/>
  <c r="L229" i="19"/>
  <c r="E229" i="19"/>
  <c r="Y229" i="19"/>
  <c r="V229" i="19"/>
  <c r="C229" i="19"/>
  <c r="R229" i="19"/>
  <c r="P229" i="19"/>
  <c r="J229" i="19"/>
  <c r="F229" i="19"/>
  <c r="B229" i="19"/>
  <c r="N229" i="19"/>
  <c r="I229" i="19"/>
  <c r="D229" i="19"/>
  <c r="T229" i="19"/>
  <c r="O229" i="19"/>
  <c r="K229" i="19"/>
  <c r="M229" i="19"/>
  <c r="A263" i="19"/>
  <c r="S229" i="19"/>
  <c r="H229" i="19"/>
  <c r="X229" i="19"/>
  <c r="U229" i="19"/>
  <c r="Q229" i="19"/>
  <c r="W229" i="19"/>
  <c r="G229" i="19"/>
  <c r="S61" i="23"/>
  <c r="C61" i="23"/>
  <c r="J61" i="23"/>
  <c r="Y61" i="23"/>
  <c r="I61" i="23"/>
  <c r="P61" i="23"/>
  <c r="O61" i="23"/>
  <c r="V61" i="23"/>
  <c r="F61" i="23"/>
  <c r="U61" i="23"/>
  <c r="E61" i="23"/>
  <c r="L61" i="23"/>
  <c r="K61" i="23"/>
  <c r="R61" i="23"/>
  <c r="B61" i="23"/>
  <c r="Q61" i="23"/>
  <c r="X61" i="23"/>
  <c r="H61" i="23"/>
  <c r="W61" i="23"/>
  <c r="G61" i="23"/>
  <c r="N61" i="23"/>
  <c r="A95" i="23"/>
  <c r="M61" i="23"/>
  <c r="T61" i="23"/>
  <c r="D61" i="23"/>
  <c r="K94" i="23"/>
  <c r="G94" i="23"/>
  <c r="J94" i="23"/>
  <c r="Q94" i="23"/>
  <c r="T94" i="23"/>
  <c r="C94" i="23"/>
  <c r="F94" i="23"/>
  <c r="I94" i="23"/>
  <c r="P94" i="23"/>
  <c r="W94" i="23"/>
  <c r="V94" i="23"/>
  <c r="Y94" i="23"/>
  <c r="E94" i="23"/>
  <c r="L94" i="23"/>
  <c r="O94" i="23"/>
  <c r="N94" i="23"/>
  <c r="U94" i="23"/>
  <c r="A128" i="23"/>
  <c r="D94" i="23"/>
  <c r="M94" i="23"/>
  <c r="B94" i="23"/>
  <c r="S94" i="23"/>
  <c r="H94" i="23"/>
  <c r="R94" i="23"/>
  <c r="X94" i="23"/>
  <c r="V95" i="19"/>
  <c r="F95" i="19"/>
  <c r="M95" i="19"/>
  <c r="S95" i="19"/>
  <c r="C95" i="19"/>
  <c r="D95" i="19"/>
  <c r="R95" i="19"/>
  <c r="Y95" i="19"/>
  <c r="I95" i="19"/>
  <c r="O95" i="19"/>
  <c r="X95" i="19"/>
  <c r="P95" i="19"/>
  <c r="B95" i="19"/>
  <c r="N95" i="19"/>
  <c r="U95" i="19"/>
  <c r="E95" i="19"/>
  <c r="K95" i="19"/>
  <c r="H95" i="19"/>
  <c r="L95" i="19"/>
  <c r="A129" i="19"/>
  <c r="J95" i="19"/>
  <c r="Q95" i="19"/>
  <c r="W95" i="19"/>
  <c r="G95" i="19"/>
  <c r="T95" i="19"/>
  <c r="Q163" i="19"/>
  <c r="H163" i="19"/>
  <c r="A197" i="19"/>
  <c r="T163" i="19"/>
  <c r="B163" i="19"/>
  <c r="P163" i="19"/>
  <c r="E163" i="19"/>
  <c r="U163" i="19"/>
  <c r="N163" i="19"/>
  <c r="D163" i="19"/>
  <c r="A164" i="19"/>
  <c r="L163" i="19"/>
  <c r="G163" i="19"/>
  <c r="I163" i="19"/>
  <c r="Y163" i="19"/>
  <c r="S163" i="19"/>
  <c r="J163" i="19"/>
  <c r="K163" i="19"/>
  <c r="W163" i="19"/>
  <c r="R163" i="19"/>
  <c r="M163" i="19"/>
  <c r="C163" i="19"/>
  <c r="X163" i="19"/>
  <c r="O163" i="19"/>
  <c r="V163" i="19"/>
  <c r="F163" i="19"/>
  <c r="L62" i="19"/>
  <c r="E62" i="19"/>
  <c r="U62" i="19"/>
  <c r="J62" i="19"/>
  <c r="C62" i="19"/>
  <c r="S62" i="19"/>
  <c r="A96" i="19"/>
  <c r="P62" i="19"/>
  <c r="I62" i="19"/>
  <c r="Y62" i="19"/>
  <c r="N62" i="19"/>
  <c r="G62" i="19"/>
  <c r="W62" i="19"/>
  <c r="D62" i="19"/>
  <c r="T62" i="19"/>
  <c r="M62" i="19"/>
  <c r="B62" i="19"/>
  <c r="R62" i="19"/>
  <c r="K62" i="19"/>
  <c r="H62" i="19"/>
  <c r="X62" i="19"/>
  <c r="Q62" i="19"/>
  <c r="F62" i="19"/>
  <c r="V62" i="19"/>
  <c r="O62" i="19"/>
  <c r="P62" i="21"/>
  <c r="U62" i="21"/>
  <c r="X62" i="21"/>
  <c r="W62" i="21"/>
  <c r="A96" i="21"/>
  <c r="O62" i="21"/>
  <c r="R62" i="21"/>
  <c r="N62" i="21"/>
  <c r="S62" i="21"/>
  <c r="Q62" i="21"/>
  <c r="V62" i="21"/>
  <c r="T62" i="21"/>
  <c r="I262" i="19"/>
  <c r="H262" i="19"/>
  <c r="D262" i="19"/>
  <c r="X262" i="19"/>
  <c r="G262" i="19"/>
  <c r="B262" i="19"/>
  <c r="M262" i="19"/>
  <c r="N262" i="19"/>
  <c r="J262" i="19"/>
  <c r="F262" i="19"/>
  <c r="R262" i="19"/>
  <c r="L262" i="19"/>
  <c r="Q262" i="19"/>
  <c r="S262" i="19"/>
  <c r="O262" i="19"/>
  <c r="P262" i="19"/>
  <c r="K262" i="19"/>
  <c r="V262" i="19"/>
  <c r="E262" i="19"/>
  <c r="C262" i="19"/>
  <c r="W262" i="19"/>
  <c r="T262" i="19"/>
  <c r="Y262" i="19"/>
  <c r="U262" i="19"/>
  <c r="L95" i="21"/>
  <c r="N95" i="21"/>
  <c r="I95" i="21"/>
  <c r="K95" i="21"/>
  <c r="O95" i="21"/>
  <c r="J95" i="21"/>
  <c r="E95" i="21"/>
  <c r="G95" i="21"/>
  <c r="D95" i="21"/>
  <c r="H95" i="21"/>
  <c r="C95" i="21"/>
  <c r="F95" i="21"/>
  <c r="A129" i="21"/>
  <c r="M95" i="21"/>
  <c r="B702" i="2"/>
  <c r="D532" i="19"/>
  <c r="H532" i="19"/>
  <c r="L532" i="19"/>
  <c r="P532" i="19"/>
  <c r="T532" i="19"/>
  <c r="X532" i="19"/>
  <c r="A533" i="19"/>
  <c r="E532" i="19"/>
  <c r="I532" i="19"/>
  <c r="M532" i="19"/>
  <c r="Q532" i="19"/>
  <c r="U532" i="19"/>
  <c r="Y532" i="19"/>
  <c r="B532" i="19"/>
  <c r="F532" i="19"/>
  <c r="J532" i="19"/>
  <c r="N532" i="19"/>
  <c r="R532" i="19"/>
  <c r="V532" i="19"/>
  <c r="C532" i="19"/>
  <c r="G532" i="19"/>
  <c r="K532" i="19"/>
  <c r="O532" i="19"/>
  <c r="S532" i="19"/>
  <c r="W532" i="19"/>
  <c r="D466" i="19"/>
  <c r="H466" i="19"/>
  <c r="L466" i="19"/>
  <c r="P466" i="19"/>
  <c r="T466" i="19"/>
  <c r="X466" i="19"/>
  <c r="E466" i="19"/>
  <c r="I466" i="19"/>
  <c r="M466" i="19"/>
  <c r="Q466" i="19"/>
  <c r="U466" i="19"/>
  <c r="Y466" i="19"/>
  <c r="A467" i="19"/>
  <c r="B466" i="19"/>
  <c r="F466" i="19"/>
  <c r="J466" i="19"/>
  <c r="N466" i="19"/>
  <c r="R466" i="19"/>
  <c r="V466" i="19"/>
  <c r="C466" i="19"/>
  <c r="G466" i="19"/>
  <c r="K466" i="19"/>
  <c r="O466" i="19"/>
  <c r="S466" i="19"/>
  <c r="W466" i="19"/>
  <c r="A165" i="21"/>
  <c r="N164" i="21"/>
  <c r="G164" i="21"/>
  <c r="I164" i="21"/>
  <c r="K164" i="21"/>
  <c r="D164" i="21"/>
  <c r="M164" i="21"/>
  <c r="F164" i="21"/>
  <c r="O164" i="21"/>
  <c r="H164" i="21"/>
  <c r="J164" i="21"/>
  <c r="C164" i="21"/>
  <c r="L164" i="21"/>
  <c r="E164" i="21"/>
  <c r="B300" i="19"/>
  <c r="F300" i="19"/>
  <c r="J300" i="19"/>
  <c r="N300" i="19"/>
  <c r="R300" i="19"/>
  <c r="V300" i="19"/>
  <c r="C300" i="19"/>
  <c r="G300" i="19"/>
  <c r="K300" i="19"/>
  <c r="O300" i="19"/>
  <c r="S300" i="19"/>
  <c r="W300" i="19"/>
  <c r="A334" i="19"/>
  <c r="D300" i="19"/>
  <c r="H300" i="19"/>
  <c r="L300" i="19"/>
  <c r="P300" i="19"/>
  <c r="T300" i="19"/>
  <c r="X300" i="19"/>
  <c r="A301" i="19"/>
  <c r="E300" i="19"/>
  <c r="I300" i="19"/>
  <c r="M300" i="19"/>
  <c r="Q300" i="19"/>
  <c r="U300" i="19"/>
  <c r="Y300" i="19"/>
  <c r="D499" i="19"/>
  <c r="H499" i="19"/>
  <c r="L499" i="19"/>
  <c r="P499" i="19"/>
  <c r="T499" i="19"/>
  <c r="X499" i="19"/>
  <c r="E499" i="19"/>
  <c r="I499" i="19"/>
  <c r="M499" i="19"/>
  <c r="Q499" i="19"/>
  <c r="U499" i="19"/>
  <c r="Y499" i="19"/>
  <c r="B499" i="19"/>
  <c r="F499" i="19"/>
  <c r="J499" i="19"/>
  <c r="N499" i="19"/>
  <c r="R499" i="19"/>
  <c r="V499" i="19"/>
  <c r="C499" i="19"/>
  <c r="G499" i="19"/>
  <c r="K499" i="19"/>
  <c r="O499" i="19"/>
  <c r="S499" i="19"/>
  <c r="W499" i="19"/>
  <c r="A500" i="19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A434" i="19"/>
  <c r="C433" i="19"/>
  <c r="G433" i="19"/>
  <c r="K433" i="19"/>
  <c r="O433" i="19"/>
  <c r="S433" i="19"/>
  <c r="W433" i="19"/>
  <c r="B333" i="19"/>
  <c r="F333" i="19"/>
  <c r="J333" i="19"/>
  <c r="N333" i="19"/>
  <c r="R333" i="19"/>
  <c r="V333" i="19"/>
  <c r="C333" i="19"/>
  <c r="G333" i="19"/>
  <c r="K333" i="19"/>
  <c r="O333" i="19"/>
  <c r="S333" i="19"/>
  <c r="W333" i="19"/>
  <c r="D333" i="19"/>
  <c r="H333" i="19"/>
  <c r="L333" i="19"/>
  <c r="P333" i="19"/>
  <c r="T333" i="19"/>
  <c r="X333" i="19"/>
  <c r="E333" i="19"/>
  <c r="I333" i="19"/>
  <c r="M333" i="19"/>
  <c r="Q333" i="19"/>
  <c r="U333" i="19"/>
  <c r="Y333" i="19"/>
  <c r="A367" i="19"/>
  <c r="B366" i="19"/>
  <c r="F366" i="19"/>
  <c r="J366" i="19"/>
  <c r="N366" i="19"/>
  <c r="R366" i="19"/>
  <c r="V366" i="19"/>
  <c r="A400" i="19"/>
  <c r="C366" i="19"/>
  <c r="G366" i="19"/>
  <c r="K366" i="19"/>
  <c r="O366" i="19"/>
  <c r="S366" i="19"/>
  <c r="W366" i="19"/>
  <c r="D366" i="19"/>
  <c r="H366" i="19"/>
  <c r="L366" i="19"/>
  <c r="P366" i="19"/>
  <c r="T366" i="19"/>
  <c r="X366" i="19"/>
  <c r="E366" i="19"/>
  <c r="I366" i="19"/>
  <c r="M366" i="19"/>
  <c r="Q366" i="19"/>
  <c r="U366" i="19"/>
  <c r="Y366" i="19"/>
  <c r="B399" i="19"/>
  <c r="F399" i="19"/>
  <c r="J399" i="19"/>
  <c r="N399" i="19"/>
  <c r="R399" i="19"/>
  <c r="V399" i="19"/>
  <c r="C399" i="19"/>
  <c r="G399" i="19"/>
  <c r="K399" i="19"/>
  <c r="O399" i="19"/>
  <c r="S399" i="19"/>
  <c r="W399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197" i="21" l="1"/>
  <c r="B1081" i="2"/>
  <c r="Y25" i="21"/>
  <c r="Y25" i="24"/>
  <c r="C26" i="21"/>
  <c r="B26" i="21"/>
  <c r="Y59" i="21"/>
  <c r="Y59" i="24"/>
  <c r="B60" i="21"/>
  <c r="Y93" i="21"/>
  <c r="Y162" i="21"/>
  <c r="C60" i="21"/>
  <c r="B26" i="24"/>
  <c r="C26" i="24"/>
  <c r="C163" i="21"/>
  <c r="B163" i="21"/>
  <c r="B60" i="24"/>
  <c r="Y93" i="24"/>
  <c r="Y196" i="21"/>
  <c r="C60" i="24"/>
  <c r="B94" i="21"/>
  <c r="Y127" i="21"/>
  <c r="C94" i="21"/>
  <c r="T231" i="21"/>
  <c r="H231" i="21"/>
  <c r="O231" i="21"/>
  <c r="R231" i="21"/>
  <c r="I231" i="21"/>
  <c r="U231" i="21"/>
  <c r="M231" i="21"/>
  <c r="X231" i="21"/>
  <c r="L231" i="21"/>
  <c r="A232" i="21"/>
  <c r="F231" i="21"/>
  <c r="W231" i="21"/>
  <c r="G231" i="21"/>
  <c r="J231" i="21"/>
  <c r="Q231" i="21"/>
  <c r="E231" i="21"/>
  <c r="S231" i="21"/>
  <c r="B231" i="21"/>
  <c r="V231" i="21"/>
  <c r="D231" i="21"/>
  <c r="K231" i="21"/>
  <c r="N231" i="21"/>
  <c r="Y231" i="21"/>
  <c r="P231" i="21"/>
  <c r="C231" i="21"/>
  <c r="B1132" i="2"/>
  <c r="F198" i="21"/>
  <c r="E198" i="21"/>
  <c r="N198" i="21"/>
  <c r="M198" i="21"/>
  <c r="H198" i="21"/>
  <c r="C198" i="21"/>
  <c r="K198" i="21"/>
  <c r="B198" i="21"/>
  <c r="J198" i="21"/>
  <c r="I198" i="21"/>
  <c r="D198" i="21"/>
  <c r="L198" i="21"/>
  <c r="G198" i="21"/>
  <c r="A199" i="21"/>
  <c r="O198" i="21"/>
  <c r="W28" i="21"/>
  <c r="X28" i="19"/>
  <c r="X28" i="24"/>
  <c r="W28" i="19"/>
  <c r="W28" i="24"/>
  <c r="X28" i="21"/>
  <c r="F328" i="24"/>
  <c r="E328" i="24"/>
  <c r="S328" i="24"/>
  <c r="X328" i="24"/>
  <c r="I328" i="24"/>
  <c r="M328" i="24"/>
  <c r="L328" i="24"/>
  <c r="V328" i="24"/>
  <c r="U328" i="24"/>
  <c r="T328" i="24"/>
  <c r="B328" i="24"/>
  <c r="N328" i="24"/>
  <c r="R328" i="24"/>
  <c r="A329" i="24"/>
  <c r="O328" i="24"/>
  <c r="J328" i="24"/>
  <c r="Y328" i="24"/>
  <c r="K328" i="24"/>
  <c r="W328" i="24"/>
  <c r="Q328" i="24"/>
  <c r="P328" i="24"/>
  <c r="C328" i="24"/>
  <c r="G328" i="24"/>
  <c r="D328" i="24"/>
  <c r="H328" i="24"/>
  <c r="N431" i="23"/>
  <c r="C431" i="23"/>
  <c r="S431" i="23"/>
  <c r="Y431" i="23"/>
  <c r="E431" i="23"/>
  <c r="P431" i="23"/>
  <c r="B431" i="23"/>
  <c r="R431" i="23"/>
  <c r="G431" i="23"/>
  <c r="W431" i="23"/>
  <c r="D431" i="23"/>
  <c r="M431" i="23"/>
  <c r="X431" i="23"/>
  <c r="F431" i="23"/>
  <c r="V431" i="23"/>
  <c r="K431" i="23"/>
  <c r="I431" i="23"/>
  <c r="L431" i="23"/>
  <c r="U431" i="23"/>
  <c r="J431" i="23"/>
  <c r="A432" i="23"/>
  <c r="O431" i="23"/>
  <c r="Q431" i="23"/>
  <c r="T431" i="23"/>
  <c r="H431" i="23"/>
  <c r="P162" i="24"/>
  <c r="A163" i="24"/>
  <c r="G162" i="24"/>
  <c r="H162" i="24"/>
  <c r="M162" i="24"/>
  <c r="K162" i="24"/>
  <c r="E162" i="24"/>
  <c r="J162" i="24"/>
  <c r="L162" i="24"/>
  <c r="O162" i="24"/>
  <c r="I162" i="24"/>
  <c r="F162" i="24"/>
  <c r="D162" i="24"/>
  <c r="N162" i="24"/>
  <c r="C162" i="24"/>
  <c r="B162" i="24"/>
  <c r="Y162" i="24"/>
  <c r="S162" i="24"/>
  <c r="X162" i="24"/>
  <c r="U162" i="24"/>
  <c r="T162" i="24"/>
  <c r="Q162" i="24"/>
  <c r="V162" i="24"/>
  <c r="W162" i="24"/>
  <c r="R162" i="24"/>
  <c r="L465" i="21"/>
  <c r="J465" i="21"/>
  <c r="Q465" i="21"/>
  <c r="R465" i="21"/>
  <c r="N465" i="21"/>
  <c r="P465" i="21"/>
  <c r="O465" i="21"/>
  <c r="B465" i="21"/>
  <c r="A466" i="21"/>
  <c r="S465" i="21"/>
  <c r="D465" i="21"/>
  <c r="T465" i="21"/>
  <c r="F465" i="21"/>
  <c r="G465" i="21"/>
  <c r="C465" i="21"/>
  <c r="Y465" i="21"/>
  <c r="H465" i="21"/>
  <c r="E465" i="21"/>
  <c r="K465" i="21"/>
  <c r="M465" i="21"/>
  <c r="I465" i="21"/>
  <c r="V465" i="21"/>
  <c r="X465" i="21"/>
  <c r="W465" i="21"/>
  <c r="U465" i="21"/>
  <c r="L265" i="21"/>
  <c r="E265" i="21"/>
  <c r="Y265" i="21"/>
  <c r="S265" i="21"/>
  <c r="R265" i="21"/>
  <c r="D265" i="21"/>
  <c r="T265" i="21"/>
  <c r="M265" i="21"/>
  <c r="K265" i="21"/>
  <c r="J265" i="21"/>
  <c r="A266" i="21"/>
  <c r="I265" i="21"/>
  <c r="F265" i="21"/>
  <c r="H265" i="21"/>
  <c r="Q265" i="21"/>
  <c r="N265" i="21"/>
  <c r="P265" i="21"/>
  <c r="G265" i="21"/>
  <c r="X265" i="21"/>
  <c r="O265" i="21"/>
  <c r="B265" i="21"/>
  <c r="C265" i="21"/>
  <c r="W265" i="21"/>
  <c r="U265" i="21"/>
  <c r="V265" i="21"/>
  <c r="G364" i="23"/>
  <c r="D364" i="23"/>
  <c r="T364" i="23"/>
  <c r="M364" i="23"/>
  <c r="B364" i="23"/>
  <c r="R364" i="23"/>
  <c r="O364" i="23"/>
  <c r="L364" i="23"/>
  <c r="E364" i="23"/>
  <c r="Y364" i="23"/>
  <c r="J364" i="23"/>
  <c r="C364" i="23"/>
  <c r="P364" i="23"/>
  <c r="A398" i="23"/>
  <c r="K364" i="23"/>
  <c r="X364" i="23"/>
  <c r="F364" i="23"/>
  <c r="S364" i="23"/>
  <c r="I364" i="23"/>
  <c r="N364" i="23"/>
  <c r="H364" i="23"/>
  <c r="Q364" i="23"/>
  <c r="W364" i="23"/>
  <c r="U364" i="23"/>
  <c r="V364" i="23"/>
  <c r="D428" i="24"/>
  <c r="T428" i="24"/>
  <c r="M428" i="24"/>
  <c r="A429" i="24"/>
  <c r="N428" i="24"/>
  <c r="G428" i="24"/>
  <c r="W428" i="24"/>
  <c r="X428" i="24"/>
  <c r="U428" i="24"/>
  <c r="J428" i="24"/>
  <c r="K428" i="24"/>
  <c r="L428" i="24"/>
  <c r="I428" i="24"/>
  <c r="B428" i="24"/>
  <c r="V428" i="24"/>
  <c r="S428" i="24"/>
  <c r="E428" i="24"/>
  <c r="R428" i="24"/>
  <c r="Q428" i="24"/>
  <c r="C428" i="24"/>
  <c r="H428" i="24"/>
  <c r="Y428" i="24"/>
  <c r="O428" i="24"/>
  <c r="P428" i="24"/>
  <c r="F428" i="24"/>
  <c r="U394" i="24"/>
  <c r="P394" i="24"/>
  <c r="C394" i="24"/>
  <c r="M394" i="24"/>
  <c r="W394" i="24"/>
  <c r="B394" i="24"/>
  <c r="F394" i="24"/>
  <c r="I394" i="24"/>
  <c r="S394" i="24"/>
  <c r="A395" i="24"/>
  <c r="H394" i="24"/>
  <c r="R394" i="24"/>
  <c r="L394" i="24"/>
  <c r="V394" i="24"/>
  <c r="Y394" i="24"/>
  <c r="D394" i="24"/>
  <c r="N394" i="24"/>
  <c r="X394" i="24"/>
  <c r="K394" i="24"/>
  <c r="E394" i="24"/>
  <c r="O394" i="24"/>
  <c r="J394" i="24"/>
  <c r="T394" i="24"/>
  <c r="G394" i="24"/>
  <c r="Q394" i="24"/>
  <c r="I29" i="24"/>
  <c r="A63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2" i="24"/>
  <c r="S62" i="24"/>
  <c r="A96" i="24"/>
  <c r="R62" i="24"/>
  <c r="P62" i="24"/>
  <c r="O62" i="24"/>
  <c r="Q62" i="24"/>
  <c r="W62" i="24"/>
  <c r="X62" i="24"/>
  <c r="T62" i="24"/>
  <c r="V62" i="24"/>
  <c r="U62" i="24"/>
  <c r="I494" i="24"/>
  <c r="Y494" i="24"/>
  <c r="N494" i="24"/>
  <c r="C494" i="24"/>
  <c r="S494" i="24"/>
  <c r="L494" i="24"/>
  <c r="A528" i="24"/>
  <c r="E494" i="24"/>
  <c r="A495" i="24"/>
  <c r="V494" i="24"/>
  <c r="O494" i="24"/>
  <c r="P494" i="24"/>
  <c r="Q494" i="24"/>
  <c r="J494" i="24"/>
  <c r="G494" i="24"/>
  <c r="D494" i="24"/>
  <c r="X494" i="24"/>
  <c r="F494" i="24"/>
  <c r="W494" i="24"/>
  <c r="R494" i="24"/>
  <c r="H494" i="24"/>
  <c r="M494" i="24"/>
  <c r="B494" i="24"/>
  <c r="T494" i="24"/>
  <c r="U494" i="24"/>
  <c r="K494" i="24"/>
  <c r="P498" i="21"/>
  <c r="E498" i="21"/>
  <c r="K498" i="21"/>
  <c r="M498" i="21"/>
  <c r="I498" i="21"/>
  <c r="D498" i="21"/>
  <c r="T498" i="21"/>
  <c r="J498" i="21"/>
  <c r="Q498" i="21"/>
  <c r="R498" i="21"/>
  <c r="N498" i="21"/>
  <c r="H498" i="21"/>
  <c r="X498" i="21"/>
  <c r="O498" i="21"/>
  <c r="B498" i="21"/>
  <c r="W498" i="21"/>
  <c r="S498" i="21"/>
  <c r="L498" i="21"/>
  <c r="A499" i="21"/>
  <c r="F498" i="21"/>
  <c r="G498" i="21"/>
  <c r="C498" i="21"/>
  <c r="Y498" i="21"/>
  <c r="U498" i="21"/>
  <c r="V498" i="21"/>
  <c r="S165" i="23"/>
  <c r="C165" i="23"/>
  <c r="F165" i="23"/>
  <c r="D165" i="23"/>
  <c r="P165" i="23"/>
  <c r="A166" i="23"/>
  <c r="O165" i="23"/>
  <c r="R165" i="23"/>
  <c r="B165" i="23"/>
  <c r="Y165" i="23"/>
  <c r="H165" i="23"/>
  <c r="K165" i="23"/>
  <c r="N165" i="23"/>
  <c r="A199" i="23"/>
  <c r="Q165" i="23"/>
  <c r="M165" i="23"/>
  <c r="G165" i="23"/>
  <c r="J165" i="23"/>
  <c r="L165" i="23"/>
  <c r="I165" i="23"/>
  <c r="E165" i="23"/>
  <c r="T165" i="23"/>
  <c r="V165" i="23"/>
  <c r="U165" i="23"/>
  <c r="W165" i="23"/>
  <c r="X165" i="23"/>
  <c r="B464" i="23"/>
  <c r="R464" i="23"/>
  <c r="G464" i="23"/>
  <c r="W464" i="23"/>
  <c r="D464" i="23"/>
  <c r="M464" i="23"/>
  <c r="X464" i="23"/>
  <c r="F464" i="23"/>
  <c r="V464" i="23"/>
  <c r="K464" i="23"/>
  <c r="I464" i="23"/>
  <c r="L464" i="23"/>
  <c r="U464" i="23"/>
  <c r="J464" i="23"/>
  <c r="A465" i="23"/>
  <c r="O464" i="23"/>
  <c r="Q464" i="23"/>
  <c r="T464" i="23"/>
  <c r="H464" i="23"/>
  <c r="N464" i="23"/>
  <c r="C464" i="23"/>
  <c r="S464" i="23"/>
  <c r="Y464" i="23"/>
  <c r="E464" i="23"/>
  <c r="P464" i="23"/>
  <c r="I365" i="21"/>
  <c r="F365" i="21"/>
  <c r="G365" i="21"/>
  <c r="C365" i="21"/>
  <c r="X365" i="21"/>
  <c r="T365" i="21"/>
  <c r="M365" i="21"/>
  <c r="K365" i="21"/>
  <c r="L365" i="21"/>
  <c r="H365" i="21"/>
  <c r="D365" i="21"/>
  <c r="A366" i="21"/>
  <c r="Q365" i="21"/>
  <c r="P365" i="21"/>
  <c r="R365" i="21"/>
  <c r="N365" i="21"/>
  <c r="J365" i="21"/>
  <c r="E365" i="21"/>
  <c r="Y365" i="21"/>
  <c r="B365" i="21"/>
  <c r="W365" i="21"/>
  <c r="S365" i="21"/>
  <c r="O365" i="21"/>
  <c r="V365" i="21"/>
  <c r="U365" i="21"/>
  <c r="L228" i="24"/>
  <c r="E228" i="24"/>
  <c r="Y228" i="24"/>
  <c r="N228" i="24"/>
  <c r="C228" i="24"/>
  <c r="K228" i="24"/>
  <c r="P228" i="24"/>
  <c r="I228" i="24"/>
  <c r="B228" i="24"/>
  <c r="R228" i="24"/>
  <c r="S228" i="24"/>
  <c r="D228" i="24"/>
  <c r="T228" i="24"/>
  <c r="M228" i="24"/>
  <c r="F228" i="24"/>
  <c r="O228" i="24"/>
  <c r="G228" i="24"/>
  <c r="H228" i="24"/>
  <c r="X228" i="24"/>
  <c r="Q228" i="24"/>
  <c r="J228" i="24"/>
  <c r="A229" i="24"/>
  <c r="W228" i="24"/>
  <c r="V228" i="24"/>
  <c r="U228" i="24"/>
  <c r="C298" i="23"/>
  <c r="A299" i="23"/>
  <c r="P298" i="23"/>
  <c r="Q298" i="23"/>
  <c r="N298" i="23"/>
  <c r="K298" i="23"/>
  <c r="H298" i="23"/>
  <c r="I298" i="23"/>
  <c r="F298" i="23"/>
  <c r="L298" i="23"/>
  <c r="J298" i="23"/>
  <c r="G298" i="23"/>
  <c r="E298" i="23"/>
  <c r="A332" i="23"/>
  <c r="O298" i="23"/>
  <c r="M298" i="23"/>
  <c r="D298" i="23"/>
  <c r="B298" i="23"/>
  <c r="W298" i="23"/>
  <c r="T298" i="23"/>
  <c r="S298" i="23"/>
  <c r="U298" i="23"/>
  <c r="R298" i="23"/>
  <c r="X298" i="23"/>
  <c r="Y298" i="23"/>
  <c r="V298" i="23"/>
  <c r="P361" i="24"/>
  <c r="I361" i="24"/>
  <c r="Y361" i="24"/>
  <c r="N361" i="24"/>
  <c r="G361" i="24"/>
  <c r="C361" i="24"/>
  <c r="D361" i="24"/>
  <c r="T361" i="24"/>
  <c r="M361" i="24"/>
  <c r="B361" i="24"/>
  <c r="R361" i="24"/>
  <c r="W361" i="24"/>
  <c r="S361" i="24"/>
  <c r="H361" i="24"/>
  <c r="X361" i="24"/>
  <c r="Q361" i="24"/>
  <c r="F361" i="24"/>
  <c r="V361" i="24"/>
  <c r="K361" i="24"/>
  <c r="L361" i="24"/>
  <c r="E361" i="24"/>
  <c r="U361" i="24"/>
  <c r="J361" i="24"/>
  <c r="A362" i="24"/>
  <c r="O361" i="24"/>
  <c r="E128" i="24"/>
  <c r="Y128" i="24"/>
  <c r="R128" i="24"/>
  <c r="K128" i="24"/>
  <c r="T128" i="24"/>
  <c r="I128" i="24"/>
  <c r="F128" i="24"/>
  <c r="H128" i="24"/>
  <c r="S128" i="24"/>
  <c r="G128" i="24"/>
  <c r="M128" i="24"/>
  <c r="J128" i="24"/>
  <c r="P128" i="24"/>
  <c r="D128" i="24"/>
  <c r="O128" i="24"/>
  <c r="Q128" i="24"/>
  <c r="N128" i="24"/>
  <c r="X128" i="24"/>
  <c r="L128" i="24"/>
  <c r="B128" i="24"/>
  <c r="C128" i="24"/>
  <c r="V128" i="24"/>
  <c r="W128" i="24"/>
  <c r="U128" i="24"/>
  <c r="H531" i="21"/>
  <c r="X531" i="21"/>
  <c r="R531" i="21"/>
  <c r="N531" i="21"/>
  <c r="J531" i="21"/>
  <c r="K531" i="21"/>
  <c r="L531" i="21"/>
  <c r="B531" i="21"/>
  <c r="W531" i="21"/>
  <c r="S531" i="21"/>
  <c r="O531" i="21"/>
  <c r="Q531" i="21"/>
  <c r="P531" i="21"/>
  <c r="G531" i="21"/>
  <c r="C531" i="21"/>
  <c r="Y531" i="21"/>
  <c r="U531" i="21"/>
  <c r="V531" i="21"/>
  <c r="D531" i="21"/>
  <c r="T531" i="21"/>
  <c r="M531" i="21"/>
  <c r="I531" i="21"/>
  <c r="E531" i="21"/>
  <c r="F531" i="21"/>
  <c r="A532" i="21"/>
  <c r="E295" i="24"/>
  <c r="S295" i="24"/>
  <c r="N295" i="24"/>
  <c r="T295" i="24"/>
  <c r="K295" i="24"/>
  <c r="Q295" i="24"/>
  <c r="U295" i="24"/>
  <c r="P295" i="24"/>
  <c r="G295" i="24"/>
  <c r="M295" i="24"/>
  <c r="A296" i="24"/>
  <c r="F295" i="24"/>
  <c r="J295" i="24"/>
  <c r="I295" i="24"/>
  <c r="W295" i="24"/>
  <c r="B295" i="24"/>
  <c r="H295" i="24"/>
  <c r="V295" i="24"/>
  <c r="L295" i="24"/>
  <c r="C295" i="24"/>
  <c r="Y295" i="24"/>
  <c r="D295" i="24"/>
  <c r="R295" i="24"/>
  <c r="X295" i="24"/>
  <c r="O295" i="24"/>
  <c r="H432" i="21"/>
  <c r="G432" i="21"/>
  <c r="C432" i="21"/>
  <c r="Y432" i="21"/>
  <c r="F432" i="21"/>
  <c r="L432" i="21"/>
  <c r="M432" i="21"/>
  <c r="I432" i="21"/>
  <c r="E432" i="21"/>
  <c r="K432" i="21"/>
  <c r="P432" i="21"/>
  <c r="R432" i="21"/>
  <c r="N432" i="21"/>
  <c r="J432" i="21"/>
  <c r="Q432" i="21"/>
  <c r="D432" i="21"/>
  <c r="B432" i="21"/>
  <c r="A433" i="21"/>
  <c r="S432" i="21"/>
  <c r="O432" i="21"/>
  <c r="X432" i="21"/>
  <c r="V432" i="21"/>
  <c r="T432" i="21"/>
  <c r="W432" i="21"/>
  <c r="U432" i="21"/>
  <c r="J95" i="24"/>
  <c r="A129" i="24"/>
  <c r="E95" i="24"/>
  <c r="N95" i="24"/>
  <c r="D95" i="24"/>
  <c r="G95" i="24"/>
  <c r="I95" i="24"/>
  <c r="B95" i="24"/>
  <c r="C95" i="24"/>
  <c r="L95" i="24"/>
  <c r="O95" i="24"/>
  <c r="M95" i="24"/>
  <c r="F95" i="24"/>
  <c r="H95" i="24"/>
  <c r="K95" i="24"/>
  <c r="P461" i="24"/>
  <c r="I461" i="24"/>
  <c r="Y461" i="24"/>
  <c r="N461" i="24"/>
  <c r="C461" i="24"/>
  <c r="S461" i="24"/>
  <c r="H461" i="24"/>
  <c r="E461" i="24"/>
  <c r="B461" i="24"/>
  <c r="V461" i="24"/>
  <c r="O461" i="24"/>
  <c r="T461" i="24"/>
  <c r="Q461" i="24"/>
  <c r="J461" i="24"/>
  <c r="G461" i="24"/>
  <c r="L461" i="24"/>
  <c r="F461" i="24"/>
  <c r="W461" i="24"/>
  <c r="X461" i="24"/>
  <c r="R461" i="24"/>
  <c r="M461" i="24"/>
  <c r="A462" i="24"/>
  <c r="D461" i="24"/>
  <c r="U461" i="24"/>
  <c r="K461" i="24"/>
  <c r="N497" i="23"/>
  <c r="G497" i="23"/>
  <c r="W497" i="23"/>
  <c r="Y497" i="23"/>
  <c r="E497" i="23"/>
  <c r="P497" i="23"/>
  <c r="B497" i="23"/>
  <c r="R497" i="23"/>
  <c r="K497" i="23"/>
  <c r="A498" i="23"/>
  <c r="D497" i="23"/>
  <c r="M497" i="23"/>
  <c r="X497" i="23"/>
  <c r="F497" i="23"/>
  <c r="V497" i="23"/>
  <c r="O497" i="23"/>
  <c r="I497" i="23"/>
  <c r="L497" i="23"/>
  <c r="U497" i="23"/>
  <c r="J497" i="23"/>
  <c r="C497" i="23"/>
  <c r="S497" i="23"/>
  <c r="Q497" i="23"/>
  <c r="T497" i="23"/>
  <c r="H497" i="23"/>
  <c r="M299" i="21"/>
  <c r="A300" i="21"/>
  <c r="J299" i="21"/>
  <c r="P299" i="21"/>
  <c r="E299" i="21"/>
  <c r="I299" i="21"/>
  <c r="N299" i="21"/>
  <c r="F299" i="21"/>
  <c r="L299" i="21"/>
  <c r="H299" i="21"/>
  <c r="G299" i="21"/>
  <c r="D299" i="21"/>
  <c r="O299" i="21"/>
  <c r="K299" i="21"/>
  <c r="B299" i="21"/>
  <c r="C299" i="21"/>
  <c r="V299" i="21"/>
  <c r="Y299" i="21"/>
  <c r="Q299" i="21"/>
  <c r="R299" i="21"/>
  <c r="X299" i="21"/>
  <c r="U299" i="21"/>
  <c r="T299" i="21"/>
  <c r="W299" i="21"/>
  <c r="S299" i="21"/>
  <c r="F564" i="21"/>
  <c r="V564" i="21"/>
  <c r="M564" i="21"/>
  <c r="I564" i="21"/>
  <c r="E564" i="21"/>
  <c r="G564" i="21"/>
  <c r="J564" i="21"/>
  <c r="A565" i="21"/>
  <c r="S564" i="21"/>
  <c r="O564" i="21"/>
  <c r="K564" i="21"/>
  <c r="L564" i="21"/>
  <c r="N564" i="21"/>
  <c r="C564" i="21"/>
  <c r="X564" i="21"/>
  <c r="T564" i="21"/>
  <c r="P564" i="21"/>
  <c r="Q564" i="21"/>
  <c r="B564" i="21"/>
  <c r="R564" i="21"/>
  <c r="H564" i="21"/>
  <c r="D564" i="21"/>
  <c r="Y564" i="21"/>
  <c r="U564" i="21"/>
  <c r="W564" i="21"/>
  <c r="P198" i="23"/>
  <c r="I198" i="23"/>
  <c r="G198" i="23"/>
  <c r="B198" i="23"/>
  <c r="K198" i="23"/>
  <c r="D198" i="23"/>
  <c r="T198" i="23"/>
  <c r="M198" i="23"/>
  <c r="O198" i="23"/>
  <c r="J198" i="23"/>
  <c r="S198" i="23"/>
  <c r="H198" i="23"/>
  <c r="X198" i="23"/>
  <c r="Q198" i="23"/>
  <c r="W198" i="23"/>
  <c r="R198" i="23"/>
  <c r="F198" i="23"/>
  <c r="L198" i="23"/>
  <c r="E198" i="23"/>
  <c r="Y198" i="23"/>
  <c r="A232" i="23"/>
  <c r="C198" i="23"/>
  <c r="N198" i="23"/>
  <c r="U198" i="23"/>
  <c r="V198" i="23"/>
  <c r="I261" i="24"/>
  <c r="W261" i="24"/>
  <c r="B261" i="24"/>
  <c r="H261" i="24"/>
  <c r="V261" i="24"/>
  <c r="U261" i="24"/>
  <c r="Y261" i="24"/>
  <c r="D261" i="24"/>
  <c r="R261" i="24"/>
  <c r="X261" i="24"/>
  <c r="O261" i="24"/>
  <c r="J261" i="24"/>
  <c r="N261" i="24"/>
  <c r="T261" i="24"/>
  <c r="K261" i="24"/>
  <c r="Q261" i="24"/>
  <c r="L261" i="24"/>
  <c r="C261" i="24"/>
  <c r="P261" i="24"/>
  <c r="G261" i="24"/>
  <c r="M261" i="24"/>
  <c r="A262" i="24"/>
  <c r="F261" i="24"/>
  <c r="E261" i="24"/>
  <c r="S261" i="24"/>
  <c r="M398" i="21"/>
  <c r="H398" i="21"/>
  <c r="D398" i="21"/>
  <c r="F398" i="21"/>
  <c r="B398" i="21"/>
  <c r="Q398" i="21"/>
  <c r="N398" i="21"/>
  <c r="J398" i="21"/>
  <c r="K398" i="21"/>
  <c r="G398" i="21"/>
  <c r="E398" i="21"/>
  <c r="Y398" i="21"/>
  <c r="S398" i="21"/>
  <c r="O398" i="21"/>
  <c r="P398" i="21"/>
  <c r="L398" i="21"/>
  <c r="I398" i="21"/>
  <c r="C398" i="21"/>
  <c r="X398" i="21"/>
  <c r="T398" i="21"/>
  <c r="A399" i="21"/>
  <c r="R398" i="21"/>
  <c r="U398" i="21"/>
  <c r="V398" i="21"/>
  <c r="W398" i="21"/>
  <c r="R630" i="21"/>
  <c r="L630" i="21"/>
  <c r="H630" i="21"/>
  <c r="D630" i="21"/>
  <c r="Y630" i="21"/>
  <c r="P630" i="21"/>
  <c r="F630" i="21"/>
  <c r="V630" i="21"/>
  <c r="Q630" i="21"/>
  <c r="M630" i="21"/>
  <c r="I630" i="21"/>
  <c r="A664" i="21"/>
  <c r="U630" i="21"/>
  <c r="J630" i="21"/>
  <c r="B630" i="21"/>
  <c r="W630" i="21"/>
  <c r="S630" i="21"/>
  <c r="O630" i="21"/>
  <c r="E630" i="21"/>
  <c r="A631" i="21"/>
  <c r="N630" i="21"/>
  <c r="G630" i="21"/>
  <c r="C630" i="21"/>
  <c r="X630" i="21"/>
  <c r="T630" i="21"/>
  <c r="K630" i="21"/>
  <c r="C331" i="23"/>
  <c r="S331" i="23"/>
  <c r="L331" i="23"/>
  <c r="A365" i="23"/>
  <c r="Q331" i="23"/>
  <c r="J331" i="23"/>
  <c r="K331" i="23"/>
  <c r="D331" i="23"/>
  <c r="T331" i="23"/>
  <c r="I331" i="23"/>
  <c r="B331" i="23"/>
  <c r="R331" i="23"/>
  <c r="H331" i="23"/>
  <c r="M331" i="23"/>
  <c r="G331" i="23"/>
  <c r="P331" i="23"/>
  <c r="Y331" i="23"/>
  <c r="O331" i="23"/>
  <c r="X331" i="23"/>
  <c r="F331" i="23"/>
  <c r="W331" i="23"/>
  <c r="E331" i="23"/>
  <c r="N331" i="23"/>
  <c r="V331" i="23"/>
  <c r="U331" i="23"/>
  <c r="J530" i="23"/>
  <c r="C530" i="23"/>
  <c r="S530" i="23"/>
  <c r="Y530" i="23"/>
  <c r="E530" i="23"/>
  <c r="H530" i="23"/>
  <c r="N530" i="23"/>
  <c r="G530" i="23"/>
  <c r="W530" i="23"/>
  <c r="D530" i="23"/>
  <c r="M530" i="23"/>
  <c r="P530" i="23"/>
  <c r="B530" i="23"/>
  <c r="R530" i="23"/>
  <c r="K530" i="23"/>
  <c r="I530" i="23"/>
  <c r="L530" i="23"/>
  <c r="U530" i="23"/>
  <c r="X530" i="23"/>
  <c r="F530" i="23"/>
  <c r="V530" i="23"/>
  <c r="O530" i="23"/>
  <c r="Q530" i="23"/>
  <c r="T530" i="23"/>
  <c r="A531" i="23"/>
  <c r="L195" i="24"/>
  <c r="M195" i="24"/>
  <c r="J195" i="24"/>
  <c r="G195" i="24"/>
  <c r="D195" i="24"/>
  <c r="I195" i="24"/>
  <c r="H195" i="24"/>
  <c r="B195" i="24"/>
  <c r="C195" i="24"/>
  <c r="P195" i="24"/>
  <c r="F195" i="24"/>
  <c r="K195" i="24"/>
  <c r="E195" i="24"/>
  <c r="N195" i="24"/>
  <c r="O195" i="24"/>
  <c r="Q195" i="24"/>
  <c r="A196" i="24"/>
  <c r="Y195" i="24"/>
  <c r="W195" i="24"/>
  <c r="S195" i="24"/>
  <c r="X195" i="24"/>
  <c r="U195" i="24"/>
  <c r="T195" i="24"/>
  <c r="V195" i="24"/>
  <c r="R195" i="24"/>
  <c r="N264" i="23"/>
  <c r="R264" i="23"/>
  <c r="K264" i="23"/>
  <c r="W264" i="23"/>
  <c r="H264" i="23"/>
  <c r="D264" i="23"/>
  <c r="V264" i="23"/>
  <c r="Y264" i="23"/>
  <c r="U264" i="23"/>
  <c r="G264" i="23"/>
  <c r="S264" i="23"/>
  <c r="O264" i="23"/>
  <c r="J264" i="23"/>
  <c r="B264" i="23"/>
  <c r="I264" i="23"/>
  <c r="E264" i="23"/>
  <c r="Q264" i="23"/>
  <c r="M264" i="23"/>
  <c r="C264" i="23"/>
  <c r="F264" i="23"/>
  <c r="P264" i="23"/>
  <c r="L264" i="23"/>
  <c r="X264" i="23"/>
  <c r="T264" i="23"/>
  <c r="O397" i="23"/>
  <c r="L397" i="23"/>
  <c r="M397" i="23"/>
  <c r="F397" i="23"/>
  <c r="G397" i="23"/>
  <c r="D397" i="23"/>
  <c r="E397" i="23"/>
  <c r="Y397" i="23"/>
  <c r="N397" i="23"/>
  <c r="K397" i="23"/>
  <c r="I397" i="23"/>
  <c r="R397" i="23"/>
  <c r="S397" i="23"/>
  <c r="Q397" i="23"/>
  <c r="H397" i="23"/>
  <c r="B397" i="23"/>
  <c r="C397" i="23"/>
  <c r="P397" i="23"/>
  <c r="J397" i="23"/>
  <c r="V397" i="23"/>
  <c r="W397" i="23"/>
  <c r="T397" i="23"/>
  <c r="X397" i="23"/>
  <c r="U397" i="23"/>
  <c r="E332" i="21"/>
  <c r="F332" i="21"/>
  <c r="G332" i="21"/>
  <c r="H332" i="21"/>
  <c r="O332" i="21"/>
  <c r="I332" i="21"/>
  <c r="K332" i="21"/>
  <c r="L332" i="21"/>
  <c r="N332" i="21"/>
  <c r="M332" i="21"/>
  <c r="P332" i="21"/>
  <c r="A333" i="21"/>
  <c r="D332" i="21"/>
  <c r="Q332" i="21"/>
  <c r="B332" i="21"/>
  <c r="C332" i="21"/>
  <c r="J332" i="21"/>
  <c r="R332" i="21"/>
  <c r="X332" i="21"/>
  <c r="W332" i="21"/>
  <c r="T332" i="21"/>
  <c r="Y332" i="21"/>
  <c r="S332" i="21"/>
  <c r="V332" i="21"/>
  <c r="U332" i="21"/>
  <c r="C231" i="23"/>
  <c r="E231" i="23"/>
  <c r="R231" i="23"/>
  <c r="T231" i="23"/>
  <c r="G231" i="23"/>
  <c r="F231" i="23"/>
  <c r="I231" i="23"/>
  <c r="J231" i="23"/>
  <c r="X231" i="23"/>
  <c r="D231" i="23"/>
  <c r="L231" i="23"/>
  <c r="N231" i="23"/>
  <c r="Q231" i="23"/>
  <c r="M231" i="23"/>
  <c r="H231" i="23"/>
  <c r="K231" i="23"/>
  <c r="S231" i="23"/>
  <c r="A265" i="23"/>
  <c r="Y231" i="23"/>
  <c r="B231" i="23"/>
  <c r="O231" i="23"/>
  <c r="P231" i="23"/>
  <c r="V231" i="23"/>
  <c r="U231" i="23"/>
  <c r="W231" i="23"/>
  <c r="Q597" i="21"/>
  <c r="H597" i="21"/>
  <c r="D597" i="21"/>
  <c r="A598" i="21"/>
  <c r="V597" i="21"/>
  <c r="R597" i="21"/>
  <c r="I597" i="21"/>
  <c r="Y597" i="21"/>
  <c r="S597" i="21"/>
  <c r="O597" i="21"/>
  <c r="K597" i="21"/>
  <c r="G597" i="21"/>
  <c r="U597" i="21"/>
  <c r="J597" i="21"/>
  <c r="B597" i="21"/>
  <c r="C597" i="21"/>
  <c r="T597" i="21"/>
  <c r="L597" i="21"/>
  <c r="E597" i="21"/>
  <c r="N597" i="21"/>
  <c r="F597" i="21"/>
  <c r="W597" i="21"/>
  <c r="M597" i="21"/>
  <c r="X597" i="21"/>
  <c r="P597" i="21"/>
  <c r="Q263" i="19"/>
  <c r="F263" i="19"/>
  <c r="V263" i="19"/>
  <c r="D263" i="19"/>
  <c r="O263" i="19"/>
  <c r="X263" i="19"/>
  <c r="E263" i="19"/>
  <c r="U263" i="19"/>
  <c r="J263" i="19"/>
  <c r="C263" i="19"/>
  <c r="L263" i="19"/>
  <c r="W263" i="19"/>
  <c r="I263" i="19"/>
  <c r="Y263" i="19"/>
  <c r="N263" i="19"/>
  <c r="K263" i="19"/>
  <c r="T263" i="19"/>
  <c r="H263" i="19"/>
  <c r="M263" i="19"/>
  <c r="B263" i="19"/>
  <c r="R263" i="19"/>
  <c r="S263" i="19"/>
  <c r="G263" i="19"/>
  <c r="P263" i="19"/>
  <c r="H63" i="21"/>
  <c r="M63" i="21"/>
  <c r="R63" i="21"/>
  <c r="W63" i="21"/>
  <c r="U63" i="21"/>
  <c r="J63" i="21"/>
  <c r="O63" i="21"/>
  <c r="T63" i="21"/>
  <c r="G63" i="21"/>
  <c r="E63" i="21"/>
  <c r="Q63" i="21"/>
  <c r="V63" i="21"/>
  <c r="D63" i="21"/>
  <c r="I63" i="21"/>
  <c r="A97" i="21"/>
  <c r="L63" i="21"/>
  <c r="X63" i="21"/>
  <c r="F63" i="21"/>
  <c r="K63" i="21"/>
  <c r="P63" i="21"/>
  <c r="N63" i="21"/>
  <c r="S63" i="21"/>
  <c r="W96" i="19"/>
  <c r="G96" i="19"/>
  <c r="N96" i="19"/>
  <c r="T96" i="19"/>
  <c r="D96" i="19"/>
  <c r="I96" i="19"/>
  <c r="S96" i="19"/>
  <c r="C96" i="19"/>
  <c r="J96" i="19"/>
  <c r="P96" i="19"/>
  <c r="Q96" i="19"/>
  <c r="U96" i="19"/>
  <c r="B96" i="19"/>
  <c r="O96" i="19"/>
  <c r="V96" i="19"/>
  <c r="F96" i="19"/>
  <c r="L96" i="19"/>
  <c r="M96" i="19"/>
  <c r="E96" i="19"/>
  <c r="A130" i="19"/>
  <c r="K96" i="19"/>
  <c r="R96" i="19"/>
  <c r="X96" i="19"/>
  <c r="H96" i="19"/>
  <c r="Y96" i="19"/>
  <c r="D230" i="19"/>
  <c r="T230" i="19"/>
  <c r="I230" i="19"/>
  <c r="A264" i="19"/>
  <c r="C230" i="19"/>
  <c r="N230" i="19"/>
  <c r="W230" i="19"/>
  <c r="L230" i="19"/>
  <c r="J230" i="19"/>
  <c r="G230" i="19"/>
  <c r="P230" i="19"/>
  <c r="E230" i="19"/>
  <c r="U230" i="19"/>
  <c r="R230" i="19"/>
  <c r="F230" i="19"/>
  <c r="O230" i="19"/>
  <c r="H230" i="19"/>
  <c r="X230" i="19"/>
  <c r="M230" i="19"/>
  <c r="B230" i="19"/>
  <c r="K230" i="19"/>
  <c r="V230" i="19"/>
  <c r="Y230" i="19"/>
  <c r="Q230" i="19"/>
  <c r="S230" i="19"/>
  <c r="W29" i="23"/>
  <c r="G29" i="23"/>
  <c r="N29" i="23"/>
  <c r="Y29" i="23"/>
  <c r="I29" i="23"/>
  <c r="P29" i="23"/>
  <c r="A63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4" i="21"/>
  <c r="A31" i="21"/>
  <c r="L30" i="21"/>
  <c r="I30" i="21"/>
  <c r="A64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X96" i="21"/>
  <c r="S96" i="21"/>
  <c r="A130" i="21"/>
  <c r="P96" i="21"/>
  <c r="V96" i="21"/>
  <c r="Q96" i="21"/>
  <c r="N96" i="21"/>
  <c r="T96" i="21"/>
  <c r="O96" i="21"/>
  <c r="R96" i="21"/>
  <c r="U96" i="21"/>
  <c r="W96" i="21"/>
  <c r="K128" i="23"/>
  <c r="R128" i="23"/>
  <c r="B128" i="23"/>
  <c r="M128" i="23"/>
  <c r="T128" i="23"/>
  <c r="D128" i="23"/>
  <c r="W128" i="23"/>
  <c r="G128" i="23"/>
  <c r="N128" i="23"/>
  <c r="Y128" i="23"/>
  <c r="I128" i="23"/>
  <c r="P128" i="23"/>
  <c r="S128" i="23"/>
  <c r="C128" i="23"/>
  <c r="J128" i="23"/>
  <c r="U128" i="23"/>
  <c r="E128" i="23"/>
  <c r="L128" i="23"/>
  <c r="O128" i="23"/>
  <c r="V128" i="23"/>
  <c r="F128" i="23"/>
  <c r="Q128" i="23"/>
  <c r="X128" i="23"/>
  <c r="H128" i="23"/>
  <c r="L63" i="19"/>
  <c r="E63" i="19"/>
  <c r="U63" i="19"/>
  <c r="J63" i="19"/>
  <c r="C63" i="19"/>
  <c r="S63" i="19"/>
  <c r="A97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G129" i="21"/>
  <c r="D129" i="21"/>
  <c r="L129" i="21"/>
  <c r="B129" i="21"/>
  <c r="O129" i="21"/>
  <c r="J129" i="21"/>
  <c r="E129" i="21"/>
  <c r="M129" i="21"/>
  <c r="H129" i="21"/>
  <c r="C129" i="21"/>
  <c r="N129" i="21"/>
  <c r="I129" i="21"/>
  <c r="K129" i="21"/>
  <c r="F129" i="21"/>
  <c r="I164" i="19"/>
  <c r="Y164" i="19"/>
  <c r="N164" i="19"/>
  <c r="K164" i="19"/>
  <c r="L164" i="19"/>
  <c r="O164" i="19"/>
  <c r="X164" i="19"/>
  <c r="M164" i="19"/>
  <c r="B164" i="19"/>
  <c r="R164" i="19"/>
  <c r="S164" i="19"/>
  <c r="T164" i="19"/>
  <c r="W164" i="19"/>
  <c r="Q164" i="19"/>
  <c r="F164" i="19"/>
  <c r="V164" i="19"/>
  <c r="A198" i="19"/>
  <c r="A165" i="19"/>
  <c r="H164" i="19"/>
  <c r="E164" i="19"/>
  <c r="U164" i="19"/>
  <c r="J164" i="19"/>
  <c r="C164" i="19"/>
  <c r="D164" i="19"/>
  <c r="G164" i="19"/>
  <c r="P164" i="19"/>
  <c r="E197" i="19"/>
  <c r="U197" i="19"/>
  <c r="F197" i="19"/>
  <c r="V197" i="19"/>
  <c r="D197" i="19"/>
  <c r="O197" i="19"/>
  <c r="X197" i="19"/>
  <c r="I197" i="19"/>
  <c r="Y197" i="19"/>
  <c r="J197" i="19"/>
  <c r="C197" i="19"/>
  <c r="L197" i="19"/>
  <c r="W197" i="19"/>
  <c r="M197" i="19"/>
  <c r="A231" i="19"/>
  <c r="N197" i="19"/>
  <c r="K197" i="19"/>
  <c r="T197" i="19"/>
  <c r="H197" i="19"/>
  <c r="Q197" i="19"/>
  <c r="B197" i="19"/>
  <c r="R197" i="19"/>
  <c r="S197" i="19"/>
  <c r="G197" i="19"/>
  <c r="P197" i="19"/>
  <c r="B129" i="19"/>
  <c r="K129" i="19"/>
  <c r="R129" i="19"/>
  <c r="Y129" i="19"/>
  <c r="I129" i="19"/>
  <c r="P129" i="19"/>
  <c r="W129" i="19"/>
  <c r="G129" i="19"/>
  <c r="N129" i="19"/>
  <c r="U129" i="19"/>
  <c r="E129" i="19"/>
  <c r="L129" i="19"/>
  <c r="S129" i="19"/>
  <c r="C129" i="19"/>
  <c r="J129" i="19"/>
  <c r="Q129" i="19"/>
  <c r="X129" i="19"/>
  <c r="H129" i="19"/>
  <c r="O129" i="19"/>
  <c r="V129" i="19"/>
  <c r="F129" i="19"/>
  <c r="M129" i="19"/>
  <c r="T129" i="19"/>
  <c r="D129" i="19"/>
  <c r="O95" i="23"/>
  <c r="V95" i="23"/>
  <c r="F95" i="23"/>
  <c r="Q95" i="23"/>
  <c r="X95" i="23"/>
  <c r="H95" i="23"/>
  <c r="K95" i="23"/>
  <c r="R95" i="23"/>
  <c r="B95" i="23"/>
  <c r="M95" i="23"/>
  <c r="T95" i="23"/>
  <c r="D95" i="23"/>
  <c r="W95" i="23"/>
  <c r="G95" i="23"/>
  <c r="N95" i="23"/>
  <c r="Y95" i="23"/>
  <c r="I95" i="23"/>
  <c r="P95" i="23"/>
  <c r="A129" i="23"/>
  <c r="C95" i="23"/>
  <c r="L95" i="23"/>
  <c r="J95" i="23"/>
  <c r="U95" i="23"/>
  <c r="S95" i="23"/>
  <c r="E95" i="23"/>
  <c r="W62" i="23"/>
  <c r="G62" i="23"/>
  <c r="N62" i="23"/>
  <c r="Y62" i="23"/>
  <c r="I62" i="23"/>
  <c r="P62" i="23"/>
  <c r="A96" i="23"/>
  <c r="S62" i="23"/>
  <c r="C62" i="23"/>
  <c r="J62" i="23"/>
  <c r="U62" i="23"/>
  <c r="E62" i="23"/>
  <c r="L62" i="23"/>
  <c r="O62" i="23"/>
  <c r="V62" i="23"/>
  <c r="F62" i="23"/>
  <c r="Q62" i="23"/>
  <c r="X62" i="23"/>
  <c r="H62" i="23"/>
  <c r="K62" i="23"/>
  <c r="R62" i="23"/>
  <c r="B62" i="23"/>
  <c r="M62" i="23"/>
  <c r="T62" i="23"/>
  <c r="D62" i="23"/>
  <c r="D301" i="19"/>
  <c r="H301" i="19"/>
  <c r="L301" i="19"/>
  <c r="P301" i="19"/>
  <c r="T301" i="19"/>
  <c r="X301" i="19"/>
  <c r="A302" i="19"/>
  <c r="E301" i="19"/>
  <c r="I301" i="19"/>
  <c r="M301" i="19"/>
  <c r="Q301" i="19"/>
  <c r="U301" i="19"/>
  <c r="Y301" i="19"/>
  <c r="B301" i="19"/>
  <c r="F301" i="19"/>
  <c r="J301" i="19"/>
  <c r="N301" i="19"/>
  <c r="R301" i="19"/>
  <c r="V301" i="19"/>
  <c r="C301" i="19"/>
  <c r="G301" i="19"/>
  <c r="K301" i="19"/>
  <c r="O301" i="19"/>
  <c r="S301" i="19"/>
  <c r="W301" i="19"/>
  <c r="A335" i="19"/>
  <c r="B533" i="19"/>
  <c r="F533" i="19"/>
  <c r="J533" i="19"/>
  <c r="N533" i="19"/>
  <c r="R533" i="19"/>
  <c r="V533" i="19"/>
  <c r="C533" i="19"/>
  <c r="G533" i="19"/>
  <c r="K533" i="19"/>
  <c r="O533" i="19"/>
  <c r="S533" i="19"/>
  <c r="W533" i="19"/>
  <c r="A534" i="19"/>
  <c r="D533" i="19"/>
  <c r="H533" i="19"/>
  <c r="L533" i="19"/>
  <c r="P533" i="19"/>
  <c r="T533" i="19"/>
  <c r="X533" i="19"/>
  <c r="E533" i="19"/>
  <c r="I533" i="19"/>
  <c r="M533" i="19"/>
  <c r="Q533" i="19"/>
  <c r="U533" i="19"/>
  <c r="Y533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B367" i="19"/>
  <c r="F367" i="19"/>
  <c r="J367" i="19"/>
  <c r="N367" i="19"/>
  <c r="R367" i="19"/>
  <c r="V367" i="19"/>
  <c r="A401" i="19"/>
  <c r="C367" i="19"/>
  <c r="G367" i="19"/>
  <c r="K367" i="19"/>
  <c r="O367" i="19"/>
  <c r="S367" i="19"/>
  <c r="W367" i="19"/>
  <c r="A166" i="21"/>
  <c r="N165" i="21"/>
  <c r="W165" i="21"/>
  <c r="P165" i="21"/>
  <c r="R165" i="21"/>
  <c r="T165" i="21"/>
  <c r="V165" i="21"/>
  <c r="O165" i="21"/>
  <c r="X165" i="21"/>
  <c r="Q165" i="21"/>
  <c r="S165" i="21"/>
  <c r="U165" i="21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B400" i="19"/>
  <c r="F400" i="19"/>
  <c r="J400" i="19"/>
  <c r="N400" i="19"/>
  <c r="R400" i="19"/>
  <c r="V400" i="19"/>
  <c r="C400" i="19"/>
  <c r="G400" i="19"/>
  <c r="K400" i="19"/>
  <c r="O400" i="19"/>
  <c r="S400" i="19"/>
  <c r="W400" i="19"/>
  <c r="B434" i="19"/>
  <c r="F434" i="19"/>
  <c r="J434" i="19"/>
  <c r="N434" i="19"/>
  <c r="R434" i="19"/>
  <c r="V434" i="19"/>
  <c r="C434" i="19"/>
  <c r="G434" i="19"/>
  <c r="K434" i="19"/>
  <c r="O434" i="19"/>
  <c r="S434" i="19"/>
  <c r="W434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A435" i="19"/>
  <c r="B500" i="19"/>
  <c r="F500" i="19"/>
  <c r="J500" i="19"/>
  <c r="N500" i="19"/>
  <c r="R500" i="19"/>
  <c r="V500" i="19"/>
  <c r="C500" i="19"/>
  <c r="G500" i="19"/>
  <c r="K500" i="19"/>
  <c r="O500" i="19"/>
  <c r="S500" i="19"/>
  <c r="W500" i="19"/>
  <c r="D500" i="19"/>
  <c r="H500" i="19"/>
  <c r="L500" i="19"/>
  <c r="P500" i="19"/>
  <c r="T500" i="19"/>
  <c r="X500" i="19"/>
  <c r="A501" i="19"/>
  <c r="E500" i="19"/>
  <c r="I500" i="19"/>
  <c r="M500" i="19"/>
  <c r="Q500" i="19"/>
  <c r="U500" i="19"/>
  <c r="Y500" i="19"/>
  <c r="B467" i="19"/>
  <c r="F467" i="19"/>
  <c r="J467" i="19"/>
  <c r="N467" i="19"/>
  <c r="R467" i="19"/>
  <c r="V467" i="19"/>
  <c r="A468" i="19"/>
  <c r="C467" i="19"/>
  <c r="G467" i="19"/>
  <c r="K467" i="19"/>
  <c r="O467" i="19"/>
  <c r="S467" i="19"/>
  <c r="W467" i="19"/>
  <c r="D467" i="19"/>
  <c r="H467" i="19"/>
  <c r="L467" i="19"/>
  <c r="P467" i="19"/>
  <c r="T467" i="19"/>
  <c r="X467" i="19"/>
  <c r="E467" i="19"/>
  <c r="I467" i="19"/>
  <c r="M467" i="19"/>
  <c r="Q467" i="19"/>
  <c r="U467" i="19"/>
  <c r="Y467" i="19"/>
  <c r="D334" i="19"/>
  <c r="H334" i="19"/>
  <c r="L334" i="19"/>
  <c r="P334" i="19"/>
  <c r="T334" i="19"/>
  <c r="X334" i="19"/>
  <c r="E334" i="19"/>
  <c r="I334" i="19"/>
  <c r="M334" i="19"/>
  <c r="Q334" i="19"/>
  <c r="U334" i="19"/>
  <c r="Y334" i="19"/>
  <c r="A368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B726" i="2"/>
  <c r="B1105" i="2" l="1"/>
  <c r="Y60" i="21"/>
  <c r="B27" i="21"/>
  <c r="Y26" i="24"/>
  <c r="Y26" i="21"/>
  <c r="Y94" i="21"/>
  <c r="Y60" i="24"/>
  <c r="B27" i="24"/>
  <c r="B61" i="21"/>
  <c r="Y163" i="21"/>
  <c r="Y94" i="24"/>
  <c r="B95" i="21"/>
  <c r="Y197" i="21"/>
  <c r="Y128" i="21"/>
  <c r="B61" i="24"/>
  <c r="B164" i="21"/>
  <c r="V199" i="21"/>
  <c r="X199" i="21"/>
  <c r="U199" i="21"/>
  <c r="T199" i="21"/>
  <c r="W199" i="21"/>
  <c r="A200" i="21"/>
  <c r="I199" i="21"/>
  <c r="L199" i="21"/>
  <c r="S199" i="21"/>
  <c r="G199" i="21"/>
  <c r="N199" i="21"/>
  <c r="B199" i="21"/>
  <c r="M199" i="21"/>
  <c r="P199" i="21"/>
  <c r="D199" i="21"/>
  <c r="K199" i="21"/>
  <c r="R199" i="21"/>
  <c r="F199" i="21"/>
  <c r="Q199" i="21"/>
  <c r="E199" i="21"/>
  <c r="H199" i="21"/>
  <c r="O199" i="21"/>
  <c r="C199" i="21"/>
  <c r="J199" i="21"/>
  <c r="B1156" i="2"/>
  <c r="E29" i="21"/>
  <c r="D29" i="21"/>
  <c r="F29" i="21"/>
  <c r="X232" i="21"/>
  <c r="S232" i="21"/>
  <c r="N232" i="21"/>
  <c r="I232" i="21"/>
  <c r="D232" i="21"/>
  <c r="U232" i="21"/>
  <c r="A233" i="21"/>
  <c r="Q232" i="21"/>
  <c r="L232" i="21"/>
  <c r="G232" i="21"/>
  <c r="B232" i="21"/>
  <c r="T232" i="21"/>
  <c r="V232" i="21"/>
  <c r="O232" i="21"/>
  <c r="J232" i="21"/>
  <c r="E232" i="21"/>
  <c r="W232" i="21"/>
  <c r="R232" i="21"/>
  <c r="M232" i="21"/>
  <c r="H232" i="21"/>
  <c r="C232" i="21"/>
  <c r="Y232" i="21"/>
  <c r="P232" i="21"/>
  <c r="K232" i="21"/>
  <c r="F232" i="21"/>
  <c r="X29" i="24"/>
  <c r="W29" i="19"/>
  <c r="W29" i="21"/>
  <c r="W29" i="24"/>
  <c r="X29" i="19"/>
  <c r="X29" i="21"/>
  <c r="Q598" i="21"/>
  <c r="J598" i="21"/>
  <c r="K598" i="21"/>
  <c r="B598" i="21"/>
  <c r="W598" i="21"/>
  <c r="S598" i="21"/>
  <c r="E598" i="21"/>
  <c r="U598" i="21"/>
  <c r="O598" i="21"/>
  <c r="P598" i="21"/>
  <c r="G598" i="21"/>
  <c r="C598" i="21"/>
  <c r="X598" i="21"/>
  <c r="I598" i="21"/>
  <c r="Y598" i="21"/>
  <c r="T598" i="21"/>
  <c r="V598" i="21"/>
  <c r="L598" i="21"/>
  <c r="H598" i="21"/>
  <c r="M598" i="21"/>
  <c r="D598" i="21"/>
  <c r="F598" i="21"/>
  <c r="A599" i="21"/>
  <c r="R598" i="21"/>
  <c r="N598" i="21"/>
  <c r="P462" i="24"/>
  <c r="F462" i="24"/>
  <c r="V462" i="24"/>
  <c r="K462" i="24"/>
  <c r="M462" i="24"/>
  <c r="I462" i="24"/>
  <c r="T462" i="24"/>
  <c r="N462" i="24"/>
  <c r="G462" i="24"/>
  <c r="Q462" i="24"/>
  <c r="D462" i="24"/>
  <c r="B462" i="24"/>
  <c r="C462" i="24"/>
  <c r="E462" i="24"/>
  <c r="H462" i="24"/>
  <c r="J462" i="24"/>
  <c r="O462" i="24"/>
  <c r="U462" i="24"/>
  <c r="L462" i="24"/>
  <c r="R462" i="24"/>
  <c r="S462" i="24"/>
  <c r="Y462" i="24"/>
  <c r="X462" i="24"/>
  <c r="A463" i="24"/>
  <c r="W462" i="24"/>
  <c r="I362" i="24"/>
  <c r="Y362" i="24"/>
  <c r="N362" i="24"/>
  <c r="P362" i="24"/>
  <c r="S362" i="24"/>
  <c r="T362" i="24"/>
  <c r="M362" i="24"/>
  <c r="B362" i="24"/>
  <c r="R362" i="24"/>
  <c r="X362" i="24"/>
  <c r="A363" i="24"/>
  <c r="G362" i="24"/>
  <c r="Q362" i="24"/>
  <c r="F362" i="24"/>
  <c r="V362" i="24"/>
  <c r="C362" i="24"/>
  <c r="D362" i="24"/>
  <c r="O362" i="24"/>
  <c r="E362" i="24"/>
  <c r="U362" i="24"/>
  <c r="J362" i="24"/>
  <c r="H362" i="24"/>
  <c r="K362" i="24"/>
  <c r="L362" i="24"/>
  <c r="W362" i="24"/>
  <c r="L332" i="23"/>
  <c r="I332" i="23"/>
  <c r="F332" i="23"/>
  <c r="O332" i="23"/>
  <c r="H332" i="23"/>
  <c r="Q332" i="23"/>
  <c r="G332" i="23"/>
  <c r="B332" i="23"/>
  <c r="D332" i="23"/>
  <c r="N332" i="23"/>
  <c r="P332" i="23"/>
  <c r="K332" i="23"/>
  <c r="M332" i="23"/>
  <c r="A366" i="23"/>
  <c r="C332" i="23"/>
  <c r="J332" i="23"/>
  <c r="E332" i="23"/>
  <c r="R332" i="23"/>
  <c r="W332" i="23"/>
  <c r="S332" i="23"/>
  <c r="X332" i="23"/>
  <c r="Y332" i="23"/>
  <c r="V332" i="23"/>
  <c r="T332" i="23"/>
  <c r="U332" i="23"/>
  <c r="L299" i="23"/>
  <c r="M299" i="23"/>
  <c r="D299" i="23"/>
  <c r="E299" i="23"/>
  <c r="J299" i="23"/>
  <c r="I299" i="23"/>
  <c r="K299" i="23"/>
  <c r="F299" i="23"/>
  <c r="O299" i="23"/>
  <c r="H299" i="23"/>
  <c r="N299" i="23"/>
  <c r="A333" i="23"/>
  <c r="P299" i="23"/>
  <c r="G299" i="23"/>
  <c r="A300" i="23"/>
  <c r="C299" i="23"/>
  <c r="B299" i="23"/>
  <c r="R299" i="23"/>
  <c r="V299" i="23"/>
  <c r="Y299" i="23"/>
  <c r="U299" i="23"/>
  <c r="W299" i="23"/>
  <c r="X299" i="23"/>
  <c r="S299" i="23"/>
  <c r="T299" i="23"/>
  <c r="Q299" i="23"/>
  <c r="F366" i="21"/>
  <c r="L366" i="21"/>
  <c r="M366" i="21"/>
  <c r="E366" i="21"/>
  <c r="J366" i="21"/>
  <c r="Q366" i="21"/>
  <c r="D366" i="21"/>
  <c r="K366" i="21"/>
  <c r="N366" i="21"/>
  <c r="C366" i="21"/>
  <c r="I366" i="21"/>
  <c r="P366" i="21"/>
  <c r="B366" i="21"/>
  <c r="G366" i="21"/>
  <c r="H366" i="21"/>
  <c r="O366" i="21"/>
  <c r="A367" i="21"/>
  <c r="U366" i="21"/>
  <c r="X366" i="21"/>
  <c r="V366" i="21"/>
  <c r="T366" i="21"/>
  <c r="W366" i="21"/>
  <c r="Y366" i="21"/>
  <c r="R366" i="21"/>
  <c r="S366" i="21"/>
  <c r="H96" i="24"/>
  <c r="I96" i="24"/>
  <c r="L96" i="24"/>
  <c r="M96" i="24"/>
  <c r="P96" i="24"/>
  <c r="Q96" i="24"/>
  <c r="N96" i="24"/>
  <c r="D96" i="24"/>
  <c r="E96" i="24"/>
  <c r="F96" i="24"/>
  <c r="K96" i="24"/>
  <c r="G96" i="24"/>
  <c r="C96" i="24"/>
  <c r="R96" i="24"/>
  <c r="O96" i="24"/>
  <c r="J96" i="24"/>
  <c r="B96" i="24"/>
  <c r="A130" i="24"/>
  <c r="S96" i="24"/>
  <c r="X96" i="24"/>
  <c r="W96" i="24"/>
  <c r="U96" i="24"/>
  <c r="T96" i="24"/>
  <c r="V96" i="24"/>
  <c r="Q466" i="21"/>
  <c r="G466" i="21"/>
  <c r="H466" i="21"/>
  <c r="J466" i="21"/>
  <c r="P466" i="21"/>
  <c r="E466" i="21"/>
  <c r="Y466" i="21"/>
  <c r="L466" i="21"/>
  <c r="N466" i="21"/>
  <c r="O466" i="21"/>
  <c r="I466" i="21"/>
  <c r="A467" i="21"/>
  <c r="R466" i="21"/>
  <c r="S466" i="21"/>
  <c r="F466" i="21"/>
  <c r="M466" i="21"/>
  <c r="B466" i="21"/>
  <c r="C466" i="21"/>
  <c r="D466" i="21"/>
  <c r="K466" i="21"/>
  <c r="T466" i="21"/>
  <c r="V466" i="21"/>
  <c r="W466" i="21"/>
  <c r="U466" i="21"/>
  <c r="X466" i="21"/>
  <c r="L163" i="24"/>
  <c r="E163" i="24"/>
  <c r="Y163" i="24"/>
  <c r="R163" i="24"/>
  <c r="O163" i="24"/>
  <c r="D163" i="24"/>
  <c r="X163" i="24"/>
  <c r="F163" i="24"/>
  <c r="G163" i="24"/>
  <c r="I163" i="24"/>
  <c r="N163" i="24"/>
  <c r="H163" i="24"/>
  <c r="M163" i="24"/>
  <c r="A164" i="24"/>
  <c r="P163" i="24"/>
  <c r="Q163" i="24"/>
  <c r="K163" i="24"/>
  <c r="T163" i="24"/>
  <c r="J163" i="24"/>
  <c r="S163" i="24"/>
  <c r="C163" i="24"/>
  <c r="B163" i="24"/>
  <c r="V163" i="24"/>
  <c r="U163" i="24"/>
  <c r="W163" i="24"/>
  <c r="H365" i="23"/>
  <c r="X365" i="23"/>
  <c r="Q365" i="23"/>
  <c r="J365" i="23"/>
  <c r="G365" i="23"/>
  <c r="W365" i="23"/>
  <c r="P365" i="23"/>
  <c r="I365" i="23"/>
  <c r="B365" i="23"/>
  <c r="R365" i="23"/>
  <c r="O365" i="23"/>
  <c r="D365" i="23"/>
  <c r="M365" i="23"/>
  <c r="C365" i="23"/>
  <c r="L365" i="23"/>
  <c r="Y365" i="23"/>
  <c r="K365" i="23"/>
  <c r="T365" i="23"/>
  <c r="F365" i="23"/>
  <c r="S365" i="23"/>
  <c r="E365" i="23"/>
  <c r="N365" i="23"/>
  <c r="A399" i="23"/>
  <c r="V365" i="23"/>
  <c r="U365" i="23"/>
  <c r="C232" i="23"/>
  <c r="S232" i="23"/>
  <c r="L232" i="23"/>
  <c r="F232" i="23"/>
  <c r="Q232" i="23"/>
  <c r="R232" i="23"/>
  <c r="G232" i="23"/>
  <c r="W232" i="23"/>
  <c r="P232" i="23"/>
  <c r="N232" i="23"/>
  <c r="Y232" i="23"/>
  <c r="E232" i="23"/>
  <c r="K232" i="23"/>
  <c r="D232" i="23"/>
  <c r="T232" i="23"/>
  <c r="A266" i="23"/>
  <c r="B232" i="23"/>
  <c r="M232" i="23"/>
  <c r="O232" i="23"/>
  <c r="H232" i="23"/>
  <c r="X232" i="23"/>
  <c r="I232" i="23"/>
  <c r="J232" i="23"/>
  <c r="V232" i="23"/>
  <c r="U232" i="23"/>
  <c r="I229" i="24"/>
  <c r="F229" i="24"/>
  <c r="H229" i="24"/>
  <c r="D229" i="24"/>
  <c r="M229" i="24"/>
  <c r="J229" i="24"/>
  <c r="P229" i="24"/>
  <c r="L229" i="24"/>
  <c r="Q229" i="24"/>
  <c r="N229" i="24"/>
  <c r="C229" i="24"/>
  <c r="G229" i="24"/>
  <c r="E229" i="24"/>
  <c r="B229" i="24"/>
  <c r="A230" i="24"/>
  <c r="K229" i="24"/>
  <c r="O229" i="24"/>
  <c r="W229" i="24"/>
  <c r="Y229" i="24"/>
  <c r="T229" i="24"/>
  <c r="R229" i="24"/>
  <c r="V229" i="24"/>
  <c r="U229" i="24"/>
  <c r="S229" i="24"/>
  <c r="X229" i="24"/>
  <c r="K199" i="23"/>
  <c r="H199" i="23"/>
  <c r="N199" i="23"/>
  <c r="B199" i="23"/>
  <c r="E199" i="23"/>
  <c r="O199" i="23"/>
  <c r="L199" i="23"/>
  <c r="I199" i="23"/>
  <c r="J199" i="23"/>
  <c r="M199" i="23"/>
  <c r="C199" i="23"/>
  <c r="S199" i="23"/>
  <c r="P199" i="23"/>
  <c r="Q199" i="23"/>
  <c r="R199" i="23"/>
  <c r="G199" i="23"/>
  <c r="D199" i="23"/>
  <c r="F199" i="23"/>
  <c r="Y199" i="23"/>
  <c r="A233" i="23"/>
  <c r="W199" i="23"/>
  <c r="U199" i="23"/>
  <c r="T199" i="23"/>
  <c r="V199" i="23"/>
  <c r="X199" i="23"/>
  <c r="L166" i="23"/>
  <c r="S166" i="23"/>
  <c r="C166" i="23"/>
  <c r="R166" i="23"/>
  <c r="Q166" i="23"/>
  <c r="H166" i="23"/>
  <c r="O166" i="23"/>
  <c r="A167" i="23"/>
  <c r="J166" i="23"/>
  <c r="I166" i="23"/>
  <c r="D166" i="23"/>
  <c r="K166" i="23"/>
  <c r="M166" i="23"/>
  <c r="B166" i="23"/>
  <c r="N166" i="23"/>
  <c r="P166" i="23"/>
  <c r="A200" i="23"/>
  <c r="G166" i="23"/>
  <c r="E166" i="23"/>
  <c r="Y166" i="23"/>
  <c r="F166" i="23"/>
  <c r="W166" i="23"/>
  <c r="U166" i="23"/>
  <c r="V166" i="23"/>
  <c r="X166" i="23"/>
  <c r="T166" i="23"/>
  <c r="M499" i="21"/>
  <c r="G499" i="21"/>
  <c r="H499" i="21"/>
  <c r="J499" i="21"/>
  <c r="K499" i="21"/>
  <c r="Q499" i="21"/>
  <c r="L499" i="21"/>
  <c r="N499" i="21"/>
  <c r="O499" i="21"/>
  <c r="P499" i="21"/>
  <c r="E499" i="21"/>
  <c r="Y499" i="21"/>
  <c r="R499" i="21"/>
  <c r="S499" i="21"/>
  <c r="T499" i="21"/>
  <c r="A500" i="21"/>
  <c r="I499" i="21"/>
  <c r="B499" i="21"/>
  <c r="C499" i="21"/>
  <c r="D499" i="21"/>
  <c r="F499" i="21"/>
  <c r="X499" i="21"/>
  <c r="W499" i="21"/>
  <c r="V499" i="21"/>
  <c r="U499" i="21"/>
  <c r="H495" i="24"/>
  <c r="X495" i="24"/>
  <c r="N495" i="24"/>
  <c r="G495" i="24"/>
  <c r="W495" i="24"/>
  <c r="E495" i="24"/>
  <c r="D495" i="24"/>
  <c r="B495" i="24"/>
  <c r="V495" i="24"/>
  <c r="S495" i="24"/>
  <c r="U495" i="24"/>
  <c r="P495" i="24"/>
  <c r="R495" i="24"/>
  <c r="A496" i="24"/>
  <c r="Y495" i="24"/>
  <c r="T495" i="24"/>
  <c r="C495" i="24"/>
  <c r="M495" i="24"/>
  <c r="F495" i="24"/>
  <c r="K495" i="24"/>
  <c r="Q495" i="24"/>
  <c r="L495" i="24"/>
  <c r="J495" i="24"/>
  <c r="O495" i="24"/>
  <c r="I495" i="24"/>
  <c r="P398" i="23"/>
  <c r="I398" i="23"/>
  <c r="B398" i="23"/>
  <c r="R398" i="23"/>
  <c r="O398" i="23"/>
  <c r="D398" i="23"/>
  <c r="T398" i="23"/>
  <c r="M398" i="23"/>
  <c r="F398" i="23"/>
  <c r="C398" i="23"/>
  <c r="S398" i="23"/>
  <c r="H398" i="23"/>
  <c r="X398" i="23"/>
  <c r="Q398" i="23"/>
  <c r="J398" i="23"/>
  <c r="G398" i="23"/>
  <c r="L398" i="23"/>
  <c r="E398" i="23"/>
  <c r="Y398" i="23"/>
  <c r="N398" i="23"/>
  <c r="K398" i="23"/>
  <c r="W398" i="23"/>
  <c r="U398" i="23"/>
  <c r="V398" i="23"/>
  <c r="D266" i="21"/>
  <c r="T266" i="21"/>
  <c r="M266" i="21"/>
  <c r="F266" i="21"/>
  <c r="O266" i="21"/>
  <c r="R266" i="21"/>
  <c r="H266" i="21"/>
  <c r="X266" i="21"/>
  <c r="Q266" i="21"/>
  <c r="C266" i="21"/>
  <c r="S266" i="21"/>
  <c r="J266" i="21"/>
  <c r="L266" i="21"/>
  <c r="E266" i="21"/>
  <c r="Y266" i="21"/>
  <c r="G266" i="21"/>
  <c r="W266" i="21"/>
  <c r="A267" i="21"/>
  <c r="P266" i="21"/>
  <c r="I266" i="21"/>
  <c r="B266" i="21"/>
  <c r="K266" i="21"/>
  <c r="N266" i="21"/>
  <c r="U266" i="21"/>
  <c r="V266" i="21"/>
  <c r="J333" i="21"/>
  <c r="H333" i="21"/>
  <c r="I333" i="21"/>
  <c r="P333" i="21"/>
  <c r="N333" i="21"/>
  <c r="M333" i="21"/>
  <c r="O333" i="21"/>
  <c r="G333" i="21"/>
  <c r="A334" i="21"/>
  <c r="E333" i="21"/>
  <c r="F333" i="21"/>
  <c r="L333" i="21"/>
  <c r="D333" i="21"/>
  <c r="K333" i="21"/>
  <c r="B333" i="21"/>
  <c r="C333" i="21"/>
  <c r="R333" i="21"/>
  <c r="V333" i="21"/>
  <c r="Q333" i="21"/>
  <c r="W333" i="21"/>
  <c r="T333" i="21"/>
  <c r="Y333" i="21"/>
  <c r="S333" i="21"/>
  <c r="X333" i="21"/>
  <c r="U333" i="21"/>
  <c r="H196" i="24"/>
  <c r="J196" i="24"/>
  <c r="K196" i="24"/>
  <c r="I196" i="24"/>
  <c r="L196" i="24"/>
  <c r="N196" i="24"/>
  <c r="O196" i="24"/>
  <c r="P196" i="24"/>
  <c r="A197" i="24"/>
  <c r="M196" i="24"/>
  <c r="D196" i="24"/>
  <c r="F196" i="24"/>
  <c r="G196" i="24"/>
  <c r="E196" i="24"/>
  <c r="B196" i="24"/>
  <c r="C196" i="24"/>
  <c r="V196" i="24"/>
  <c r="X196" i="24"/>
  <c r="R196" i="24"/>
  <c r="T196" i="24"/>
  <c r="S196" i="24"/>
  <c r="W196" i="24"/>
  <c r="Q196" i="24"/>
  <c r="U196" i="24"/>
  <c r="Y196" i="24"/>
  <c r="N300" i="21"/>
  <c r="I300" i="21"/>
  <c r="E300" i="21"/>
  <c r="L300" i="21"/>
  <c r="S300" i="21"/>
  <c r="R300" i="21"/>
  <c r="O300" i="21"/>
  <c r="K300" i="21"/>
  <c r="Q300" i="21"/>
  <c r="X300" i="21"/>
  <c r="F300" i="21"/>
  <c r="A301" i="21"/>
  <c r="T300" i="21"/>
  <c r="P300" i="21"/>
  <c r="H300" i="21"/>
  <c r="J300" i="21"/>
  <c r="D300" i="21"/>
  <c r="Y300" i="21"/>
  <c r="G300" i="21"/>
  <c r="M300" i="21"/>
  <c r="B300" i="21"/>
  <c r="C300" i="21"/>
  <c r="V300" i="21"/>
  <c r="U300" i="21"/>
  <c r="W300" i="21"/>
  <c r="P129" i="24"/>
  <c r="I129" i="24"/>
  <c r="C129" i="24"/>
  <c r="N129" i="24"/>
  <c r="B129" i="24"/>
  <c r="D129" i="24"/>
  <c r="T129" i="24"/>
  <c r="M129" i="24"/>
  <c r="K129" i="24"/>
  <c r="G129" i="24"/>
  <c r="J129" i="24"/>
  <c r="H129" i="24"/>
  <c r="X129" i="24"/>
  <c r="Q129" i="24"/>
  <c r="S129" i="24"/>
  <c r="O129" i="24"/>
  <c r="R129" i="24"/>
  <c r="L129" i="24"/>
  <c r="E129" i="24"/>
  <c r="Y129" i="24"/>
  <c r="F129" i="24"/>
  <c r="W129" i="24"/>
  <c r="U129" i="24"/>
  <c r="V129" i="24"/>
  <c r="E433" i="21"/>
  <c r="Y433" i="21"/>
  <c r="T433" i="21"/>
  <c r="B433" i="21"/>
  <c r="A434" i="21"/>
  <c r="S433" i="21"/>
  <c r="I433" i="21"/>
  <c r="D433" i="21"/>
  <c r="F433" i="21"/>
  <c r="G433" i="21"/>
  <c r="C433" i="21"/>
  <c r="X433" i="21"/>
  <c r="M433" i="21"/>
  <c r="J433" i="21"/>
  <c r="K433" i="21"/>
  <c r="L433" i="21"/>
  <c r="H433" i="21"/>
  <c r="Q433" i="21"/>
  <c r="O433" i="21"/>
  <c r="P433" i="21"/>
  <c r="R433" i="21"/>
  <c r="N433" i="21"/>
  <c r="V433" i="21"/>
  <c r="W433" i="21"/>
  <c r="U433" i="21"/>
  <c r="E532" i="21"/>
  <c r="Y532" i="21"/>
  <c r="T532" i="21"/>
  <c r="P532" i="21"/>
  <c r="R532" i="21"/>
  <c r="N532" i="21"/>
  <c r="I532" i="21"/>
  <c r="D532" i="21"/>
  <c r="A533" i="21"/>
  <c r="B532" i="21"/>
  <c r="W532" i="21"/>
  <c r="S532" i="21"/>
  <c r="M532" i="21"/>
  <c r="J532" i="21"/>
  <c r="F532" i="21"/>
  <c r="G532" i="21"/>
  <c r="C532" i="21"/>
  <c r="X532" i="21"/>
  <c r="Q532" i="21"/>
  <c r="O532" i="21"/>
  <c r="K532" i="21"/>
  <c r="L532" i="21"/>
  <c r="H532" i="21"/>
  <c r="V532" i="21"/>
  <c r="U532" i="21"/>
  <c r="M465" i="23"/>
  <c r="B465" i="23"/>
  <c r="R465" i="23"/>
  <c r="T465" i="23"/>
  <c r="H465" i="23"/>
  <c r="C465" i="23"/>
  <c r="Q465" i="23"/>
  <c r="F465" i="23"/>
  <c r="V465" i="23"/>
  <c r="G465" i="23"/>
  <c r="P465" i="23"/>
  <c r="K465" i="23"/>
  <c r="E465" i="23"/>
  <c r="U465" i="23"/>
  <c r="J465" i="23"/>
  <c r="D465" i="23"/>
  <c r="O465" i="23"/>
  <c r="X465" i="23"/>
  <c r="S465" i="23"/>
  <c r="I465" i="23"/>
  <c r="Y465" i="23"/>
  <c r="N465" i="23"/>
  <c r="L465" i="23"/>
  <c r="W465" i="23"/>
  <c r="A466" i="23"/>
  <c r="P63" i="24"/>
  <c r="Q63" i="24"/>
  <c r="K63" i="24"/>
  <c r="G63" i="24"/>
  <c r="R63" i="24"/>
  <c r="H63" i="24"/>
  <c r="I63" i="24"/>
  <c r="A97" i="24"/>
  <c r="F63" i="24"/>
  <c r="D63" i="24"/>
  <c r="S63" i="24"/>
  <c r="L63" i="24"/>
  <c r="M63" i="24"/>
  <c r="N63" i="24"/>
  <c r="J63" i="24"/>
  <c r="E63" i="24"/>
  <c r="O63" i="24"/>
  <c r="V63" i="24"/>
  <c r="X63" i="24"/>
  <c r="T63" i="24"/>
  <c r="W63" i="24"/>
  <c r="U63" i="24"/>
  <c r="L429" i="24"/>
  <c r="X429" i="24"/>
  <c r="I429" i="24"/>
  <c r="S429" i="24"/>
  <c r="N429" i="24"/>
  <c r="H429" i="24"/>
  <c r="C429" i="24"/>
  <c r="A430" i="24"/>
  <c r="M429" i="24"/>
  <c r="F429" i="24"/>
  <c r="G429" i="24"/>
  <c r="Q429" i="24"/>
  <c r="J429" i="24"/>
  <c r="E429" i="24"/>
  <c r="P429" i="24"/>
  <c r="R429" i="24"/>
  <c r="U429" i="24"/>
  <c r="T429" i="24"/>
  <c r="K429" i="24"/>
  <c r="Y429" i="24"/>
  <c r="B429" i="24"/>
  <c r="O429" i="24"/>
  <c r="D429" i="24"/>
  <c r="V429" i="24"/>
  <c r="W429" i="24"/>
  <c r="G432" i="23"/>
  <c r="W432" i="23"/>
  <c r="P432" i="23"/>
  <c r="N432" i="23"/>
  <c r="Y432" i="23"/>
  <c r="E432" i="23"/>
  <c r="K432" i="23"/>
  <c r="D432" i="23"/>
  <c r="T432" i="23"/>
  <c r="V432" i="23"/>
  <c r="B432" i="23"/>
  <c r="M432" i="23"/>
  <c r="O432" i="23"/>
  <c r="H432" i="23"/>
  <c r="X432" i="23"/>
  <c r="I432" i="23"/>
  <c r="J432" i="23"/>
  <c r="U432" i="23"/>
  <c r="C432" i="23"/>
  <c r="S432" i="23"/>
  <c r="L432" i="23"/>
  <c r="F432" i="23"/>
  <c r="Q432" i="23"/>
  <c r="R432" i="23"/>
  <c r="A433" i="23"/>
  <c r="V329" i="24"/>
  <c r="D329" i="24"/>
  <c r="S329" i="24"/>
  <c r="X329" i="24"/>
  <c r="E329" i="24"/>
  <c r="K329" i="24"/>
  <c r="O329" i="24"/>
  <c r="T329" i="24"/>
  <c r="A330" i="24"/>
  <c r="N329" i="24"/>
  <c r="L329" i="24"/>
  <c r="M329" i="24"/>
  <c r="P329" i="24"/>
  <c r="Q329" i="24"/>
  <c r="J329" i="24"/>
  <c r="Y329" i="24"/>
  <c r="G329" i="24"/>
  <c r="B329" i="24"/>
  <c r="U329" i="24"/>
  <c r="F329" i="24"/>
  <c r="I329" i="24"/>
  <c r="C329" i="24"/>
  <c r="H329" i="24"/>
  <c r="W329" i="24"/>
  <c r="R329" i="24"/>
  <c r="O265" i="23"/>
  <c r="H265" i="23"/>
  <c r="X265" i="23"/>
  <c r="I265" i="23"/>
  <c r="J265" i="23"/>
  <c r="U265" i="23"/>
  <c r="C265" i="23"/>
  <c r="S265" i="23"/>
  <c r="L265" i="23"/>
  <c r="F265" i="23"/>
  <c r="Q265" i="23"/>
  <c r="R265" i="23"/>
  <c r="G265" i="23"/>
  <c r="W265" i="23"/>
  <c r="P265" i="23"/>
  <c r="N265" i="23"/>
  <c r="Y265" i="23"/>
  <c r="E265" i="23"/>
  <c r="K265" i="23"/>
  <c r="D265" i="23"/>
  <c r="T265" i="23"/>
  <c r="V265" i="23"/>
  <c r="B265" i="23"/>
  <c r="M265" i="23"/>
  <c r="M531" i="23"/>
  <c r="A532" i="23"/>
  <c r="N531" i="23"/>
  <c r="L531" i="23"/>
  <c r="W531" i="23"/>
  <c r="C531" i="23"/>
  <c r="Q531" i="23"/>
  <c r="B531" i="23"/>
  <c r="R531" i="23"/>
  <c r="T531" i="23"/>
  <c r="H531" i="23"/>
  <c r="K531" i="23"/>
  <c r="E531" i="23"/>
  <c r="U531" i="23"/>
  <c r="F531" i="23"/>
  <c r="V531" i="23"/>
  <c r="G531" i="23"/>
  <c r="P531" i="23"/>
  <c r="S531" i="23"/>
  <c r="I531" i="23"/>
  <c r="Y531" i="23"/>
  <c r="J531" i="23"/>
  <c r="D531" i="23"/>
  <c r="O531" i="23"/>
  <c r="X531" i="23"/>
  <c r="M631" i="21"/>
  <c r="B631" i="21"/>
  <c r="W631" i="21"/>
  <c r="S631" i="21"/>
  <c r="O631" i="21"/>
  <c r="P631" i="21"/>
  <c r="Q631" i="21"/>
  <c r="G631" i="21"/>
  <c r="C631" i="21"/>
  <c r="X631" i="21"/>
  <c r="T631" i="21"/>
  <c r="V631" i="21"/>
  <c r="E631" i="21"/>
  <c r="U631" i="21"/>
  <c r="L631" i="21"/>
  <c r="H631" i="21"/>
  <c r="D631" i="21"/>
  <c r="F631" i="21"/>
  <c r="A632" i="21"/>
  <c r="I631" i="21"/>
  <c r="Y631" i="21"/>
  <c r="R631" i="21"/>
  <c r="N631" i="21"/>
  <c r="J631" i="21"/>
  <c r="K631" i="21"/>
  <c r="J664" i="21"/>
  <c r="B664" i="21"/>
  <c r="P664" i="21"/>
  <c r="L664" i="21"/>
  <c r="H664" i="21"/>
  <c r="D664" i="21"/>
  <c r="Y664" i="21"/>
  <c r="N664" i="21"/>
  <c r="A665" i="21"/>
  <c r="U664" i="21"/>
  <c r="Q664" i="21"/>
  <c r="M664" i="21"/>
  <c r="I664" i="21"/>
  <c r="R664" i="21"/>
  <c r="E664" i="21"/>
  <c r="A698" i="21"/>
  <c r="W664" i="21"/>
  <c r="S664" i="21"/>
  <c r="O664" i="21"/>
  <c r="F664" i="21"/>
  <c r="V664" i="21"/>
  <c r="K664" i="21"/>
  <c r="G664" i="21"/>
  <c r="C664" i="21"/>
  <c r="X664" i="21"/>
  <c r="T664" i="21"/>
  <c r="B399" i="21"/>
  <c r="R399" i="21"/>
  <c r="T399" i="21"/>
  <c r="K399" i="21"/>
  <c r="Q399" i="21"/>
  <c r="M399" i="21"/>
  <c r="F399" i="21"/>
  <c r="D399" i="21"/>
  <c r="Y399" i="21"/>
  <c r="P399" i="21"/>
  <c r="W399" i="21"/>
  <c r="S399" i="21"/>
  <c r="J399" i="21"/>
  <c r="I399" i="21"/>
  <c r="A400" i="21"/>
  <c r="G399" i="21"/>
  <c r="C399" i="21"/>
  <c r="X399" i="21"/>
  <c r="N399" i="21"/>
  <c r="O399" i="21"/>
  <c r="E399" i="21"/>
  <c r="L399" i="21"/>
  <c r="H399" i="21"/>
  <c r="V399" i="21"/>
  <c r="U399" i="21"/>
  <c r="G262" i="24"/>
  <c r="B262" i="24"/>
  <c r="M262" i="24"/>
  <c r="O262" i="24"/>
  <c r="T262" i="24"/>
  <c r="I262" i="24"/>
  <c r="H262" i="24"/>
  <c r="W262" i="24"/>
  <c r="R262" i="24"/>
  <c r="P262" i="24"/>
  <c r="U262" i="24"/>
  <c r="J262" i="24"/>
  <c r="Q262" i="24"/>
  <c r="X262" i="24"/>
  <c r="Y262" i="24"/>
  <c r="K262" i="24"/>
  <c r="F262" i="24"/>
  <c r="A263" i="24"/>
  <c r="C262" i="24"/>
  <c r="N262" i="24"/>
  <c r="L262" i="24"/>
  <c r="E262" i="24"/>
  <c r="V262" i="24"/>
  <c r="D262" i="24"/>
  <c r="S262" i="24"/>
  <c r="Q565" i="21"/>
  <c r="G565" i="21"/>
  <c r="C565" i="21"/>
  <c r="X565" i="21"/>
  <c r="T565" i="21"/>
  <c r="P565" i="21"/>
  <c r="E565" i="21"/>
  <c r="U565" i="21"/>
  <c r="L565" i="21"/>
  <c r="H565" i="21"/>
  <c r="D565" i="21"/>
  <c r="A566" i="21"/>
  <c r="V565" i="21"/>
  <c r="I565" i="21"/>
  <c r="Y565" i="21"/>
  <c r="R565" i="21"/>
  <c r="N565" i="21"/>
  <c r="J565" i="21"/>
  <c r="F565" i="21"/>
  <c r="M565" i="21"/>
  <c r="B565" i="21"/>
  <c r="W565" i="21"/>
  <c r="S565" i="21"/>
  <c r="O565" i="21"/>
  <c r="K565" i="21"/>
  <c r="O498" i="23"/>
  <c r="K498" i="23"/>
  <c r="N498" i="23"/>
  <c r="H498" i="23"/>
  <c r="T498" i="23"/>
  <c r="P498" i="23"/>
  <c r="L498" i="23"/>
  <c r="C498" i="23"/>
  <c r="D498" i="23"/>
  <c r="Y498" i="23"/>
  <c r="J498" i="23"/>
  <c r="V498" i="23"/>
  <c r="R498" i="23"/>
  <c r="S498" i="23"/>
  <c r="W498" i="23"/>
  <c r="I498" i="23"/>
  <c r="U498" i="23"/>
  <c r="F498" i="23"/>
  <c r="B498" i="23"/>
  <c r="A499" i="23"/>
  <c r="G498" i="23"/>
  <c r="X498" i="23"/>
  <c r="E498" i="23"/>
  <c r="Q498" i="23"/>
  <c r="M498" i="23"/>
  <c r="I296" i="24"/>
  <c r="W296" i="24"/>
  <c r="B296" i="24"/>
  <c r="H296" i="24"/>
  <c r="V296" i="24"/>
  <c r="U296" i="24"/>
  <c r="Y296" i="24"/>
  <c r="D296" i="24"/>
  <c r="R296" i="24"/>
  <c r="X296" i="24"/>
  <c r="O296" i="24"/>
  <c r="J296" i="24"/>
  <c r="N296" i="24"/>
  <c r="T296" i="24"/>
  <c r="K296" i="24"/>
  <c r="Q296" i="24"/>
  <c r="L296" i="24"/>
  <c r="C296" i="24"/>
  <c r="P296" i="24"/>
  <c r="G296" i="24"/>
  <c r="M296" i="24"/>
  <c r="A297" i="24"/>
  <c r="F296" i="24"/>
  <c r="E296" i="24"/>
  <c r="S296" i="24"/>
  <c r="Q528" i="24"/>
  <c r="G528" i="24"/>
  <c r="W528" i="24"/>
  <c r="P528" i="24"/>
  <c r="V528" i="24"/>
  <c r="N528" i="24"/>
  <c r="I528" i="24"/>
  <c r="C528" i="24"/>
  <c r="D528" i="24"/>
  <c r="X528" i="24"/>
  <c r="B528" i="24"/>
  <c r="E528" i="24"/>
  <c r="K528" i="24"/>
  <c r="L528" i="24"/>
  <c r="J528" i="24"/>
  <c r="M528" i="24"/>
  <c r="O528" i="24"/>
  <c r="T528" i="24"/>
  <c r="R528" i="24"/>
  <c r="U528" i="24"/>
  <c r="S528" i="24"/>
  <c r="F528" i="24"/>
  <c r="A562" i="24"/>
  <c r="Y528" i="24"/>
  <c r="H528" i="24"/>
  <c r="A529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4" i="24"/>
  <c r="O30" i="24"/>
  <c r="R395" i="24"/>
  <c r="O395" i="24"/>
  <c r="C395" i="24"/>
  <c r="G395" i="24"/>
  <c r="J395" i="24"/>
  <c r="N395" i="24"/>
  <c r="P395" i="24"/>
  <c r="E395" i="24"/>
  <c r="W395" i="24"/>
  <c r="A396" i="24"/>
  <c r="K395" i="24"/>
  <c r="S395" i="24"/>
  <c r="L395" i="24"/>
  <c r="F395" i="24"/>
  <c r="M395" i="24"/>
  <c r="Y395" i="24"/>
  <c r="Q395" i="24"/>
  <c r="U395" i="24"/>
  <c r="I395" i="24"/>
  <c r="B395" i="24"/>
  <c r="V395" i="24"/>
  <c r="T395" i="24"/>
  <c r="X395" i="24"/>
  <c r="D395" i="24"/>
  <c r="H395" i="24"/>
  <c r="V96" i="23"/>
  <c r="F96" i="23"/>
  <c r="Q96" i="23"/>
  <c r="X96" i="23"/>
  <c r="H96" i="23"/>
  <c r="O96" i="23"/>
  <c r="A130" i="23"/>
  <c r="R96" i="23"/>
  <c r="B96" i="23"/>
  <c r="M96" i="23"/>
  <c r="T96" i="23"/>
  <c r="D96" i="23"/>
  <c r="K96" i="23"/>
  <c r="N96" i="23"/>
  <c r="Y96" i="23"/>
  <c r="I96" i="23"/>
  <c r="P96" i="23"/>
  <c r="W96" i="23"/>
  <c r="G96" i="23"/>
  <c r="J96" i="23"/>
  <c r="U96" i="23"/>
  <c r="E96" i="23"/>
  <c r="L96" i="23"/>
  <c r="S96" i="23"/>
  <c r="C96" i="23"/>
  <c r="P130" i="21"/>
  <c r="R130" i="21"/>
  <c r="M130" i="21"/>
  <c r="H130" i="21"/>
  <c r="C130" i="21"/>
  <c r="U130" i="21"/>
  <c r="N130" i="21"/>
  <c r="I130" i="21"/>
  <c r="K130" i="21"/>
  <c r="F130" i="21"/>
  <c r="X130" i="21"/>
  <c r="S130" i="21"/>
  <c r="G130" i="21"/>
  <c r="D130" i="21"/>
  <c r="V130" i="21"/>
  <c r="Q130" i="21"/>
  <c r="L130" i="21"/>
  <c r="W130" i="21"/>
  <c r="B130" i="21"/>
  <c r="T130" i="21"/>
  <c r="O130" i="21"/>
  <c r="J130" i="21"/>
  <c r="E130" i="21"/>
  <c r="P31" i="21"/>
  <c r="A65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3" i="23"/>
  <c r="U63" i="23"/>
  <c r="E63" i="23"/>
  <c r="L63" i="23"/>
  <c r="W63" i="23"/>
  <c r="G63" i="23"/>
  <c r="V63" i="23"/>
  <c r="F63" i="23"/>
  <c r="Q63" i="23"/>
  <c r="X63" i="23"/>
  <c r="H63" i="23"/>
  <c r="S63" i="23"/>
  <c r="C63" i="23"/>
  <c r="R63" i="23"/>
  <c r="B63" i="23"/>
  <c r="M63" i="23"/>
  <c r="T63" i="23"/>
  <c r="D63" i="23"/>
  <c r="O63" i="23"/>
  <c r="N63" i="23"/>
  <c r="Y63" i="23"/>
  <c r="I63" i="23"/>
  <c r="P63" i="23"/>
  <c r="A97" i="23"/>
  <c r="K63" i="23"/>
  <c r="B264" i="19"/>
  <c r="R264" i="19"/>
  <c r="K264" i="19"/>
  <c r="D264" i="19"/>
  <c r="T264" i="19"/>
  <c r="M264" i="19"/>
  <c r="F264" i="19"/>
  <c r="V264" i="19"/>
  <c r="O264" i="19"/>
  <c r="H264" i="19"/>
  <c r="X264" i="19"/>
  <c r="Q264" i="19"/>
  <c r="J264" i="19"/>
  <c r="C264" i="19"/>
  <c r="S264" i="19"/>
  <c r="L264" i="19"/>
  <c r="E264" i="19"/>
  <c r="U264" i="19"/>
  <c r="N264" i="19"/>
  <c r="G264" i="19"/>
  <c r="W264" i="19"/>
  <c r="P264" i="19"/>
  <c r="I264" i="19"/>
  <c r="Y264" i="19"/>
  <c r="J129" i="23"/>
  <c r="U129" i="23"/>
  <c r="E129" i="23"/>
  <c r="L129" i="23"/>
  <c r="S129" i="23"/>
  <c r="C129" i="23"/>
  <c r="V129" i="23"/>
  <c r="F129" i="23"/>
  <c r="Q129" i="23"/>
  <c r="X129" i="23"/>
  <c r="H129" i="23"/>
  <c r="O129" i="23"/>
  <c r="R129" i="23"/>
  <c r="B129" i="23"/>
  <c r="M129" i="23"/>
  <c r="T129" i="23"/>
  <c r="D129" i="23"/>
  <c r="K129" i="23"/>
  <c r="N129" i="23"/>
  <c r="Y129" i="23"/>
  <c r="I129" i="23"/>
  <c r="P129" i="23"/>
  <c r="W129" i="23"/>
  <c r="G129" i="23"/>
  <c r="G165" i="19"/>
  <c r="N165" i="19"/>
  <c r="K165" i="19"/>
  <c r="A199" i="19"/>
  <c r="T165" i="19"/>
  <c r="I165" i="19"/>
  <c r="Y165" i="19"/>
  <c r="D165" i="19"/>
  <c r="R165" i="19"/>
  <c r="O165" i="19"/>
  <c r="H165" i="19"/>
  <c r="X165" i="19"/>
  <c r="M165" i="19"/>
  <c r="E165" i="19"/>
  <c r="V165" i="19"/>
  <c r="S165" i="19"/>
  <c r="L165" i="19"/>
  <c r="A166" i="19"/>
  <c r="Q165" i="19"/>
  <c r="C165" i="19"/>
  <c r="J165" i="19"/>
  <c r="F165" i="19"/>
  <c r="W165" i="19"/>
  <c r="P165" i="19"/>
  <c r="B165" i="19"/>
  <c r="U165" i="19"/>
  <c r="B97" i="19"/>
  <c r="L97" i="19"/>
  <c r="S97" i="19"/>
  <c r="C97" i="19"/>
  <c r="M97" i="19"/>
  <c r="V97" i="19"/>
  <c r="X97" i="19"/>
  <c r="H97" i="19"/>
  <c r="O97" i="19"/>
  <c r="Y97" i="19"/>
  <c r="I97" i="19"/>
  <c r="F97" i="19"/>
  <c r="T97" i="19"/>
  <c r="D97" i="19"/>
  <c r="K97" i="19"/>
  <c r="U97" i="19"/>
  <c r="E97" i="19"/>
  <c r="R97" i="19"/>
  <c r="A131" i="19"/>
  <c r="P97" i="19"/>
  <c r="W97" i="19"/>
  <c r="G97" i="19"/>
  <c r="Q97" i="19"/>
  <c r="J97" i="19"/>
  <c r="N97" i="19"/>
  <c r="R30" i="23"/>
  <c r="B30" i="23"/>
  <c r="Q30" i="23"/>
  <c r="A31" i="23"/>
  <c r="L30" i="23"/>
  <c r="S30" i="23"/>
  <c r="C30" i="23"/>
  <c r="N30" i="23"/>
  <c r="A64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0" i="19"/>
  <c r="W130" i="19"/>
  <c r="G130" i="19"/>
  <c r="N130" i="19"/>
  <c r="U130" i="19"/>
  <c r="E130" i="19"/>
  <c r="B130" i="19"/>
  <c r="L130" i="19"/>
  <c r="S130" i="19"/>
  <c r="C130" i="19"/>
  <c r="J130" i="19"/>
  <c r="Q130" i="19"/>
  <c r="X130" i="19"/>
  <c r="H130" i="19"/>
  <c r="O130" i="19"/>
  <c r="V130" i="19"/>
  <c r="F130" i="19"/>
  <c r="M130" i="19"/>
  <c r="T130" i="19"/>
  <c r="D130" i="19"/>
  <c r="K130" i="19"/>
  <c r="R130" i="19"/>
  <c r="Y130" i="19"/>
  <c r="I130" i="19"/>
  <c r="N231" i="19"/>
  <c r="G231" i="19"/>
  <c r="W231" i="19"/>
  <c r="A265" i="19"/>
  <c r="H231" i="19"/>
  <c r="I231" i="19"/>
  <c r="B231" i="19"/>
  <c r="R231" i="19"/>
  <c r="K231" i="19"/>
  <c r="D231" i="19"/>
  <c r="E231" i="19"/>
  <c r="P231" i="19"/>
  <c r="Q231" i="19"/>
  <c r="F231" i="19"/>
  <c r="V231" i="19"/>
  <c r="O231" i="19"/>
  <c r="L231" i="19"/>
  <c r="M231" i="19"/>
  <c r="X231" i="19"/>
  <c r="J231" i="19"/>
  <c r="C231" i="19"/>
  <c r="S231" i="19"/>
  <c r="T231" i="19"/>
  <c r="U231" i="19"/>
  <c r="Y231" i="19"/>
  <c r="N198" i="19"/>
  <c r="G198" i="19"/>
  <c r="W198" i="19"/>
  <c r="P198" i="19"/>
  <c r="I198" i="19"/>
  <c r="Y198" i="19"/>
  <c r="B198" i="19"/>
  <c r="R198" i="19"/>
  <c r="K198" i="19"/>
  <c r="D198" i="19"/>
  <c r="T198" i="19"/>
  <c r="M198" i="19"/>
  <c r="A232" i="19"/>
  <c r="F198" i="19"/>
  <c r="V198" i="19"/>
  <c r="O198" i="19"/>
  <c r="H198" i="19"/>
  <c r="X198" i="19"/>
  <c r="Q198" i="19"/>
  <c r="J198" i="19"/>
  <c r="C198" i="19"/>
  <c r="S198" i="19"/>
  <c r="L198" i="19"/>
  <c r="E198" i="19"/>
  <c r="U198" i="19"/>
  <c r="L64" i="19"/>
  <c r="E64" i="19"/>
  <c r="U64" i="19"/>
  <c r="J64" i="19"/>
  <c r="C64" i="19"/>
  <c r="S64" i="19"/>
  <c r="A98" i="19"/>
  <c r="P64" i="19"/>
  <c r="I64" i="19"/>
  <c r="Y64" i="19"/>
  <c r="N64" i="19"/>
  <c r="G64" i="19"/>
  <c r="W64" i="19"/>
  <c r="D64" i="19"/>
  <c r="T64" i="19"/>
  <c r="M64" i="19"/>
  <c r="B64" i="19"/>
  <c r="R64" i="19"/>
  <c r="K64" i="19"/>
  <c r="H64" i="19"/>
  <c r="X64" i="19"/>
  <c r="Q64" i="19"/>
  <c r="F64" i="19"/>
  <c r="V64" i="19"/>
  <c r="O64" i="19"/>
  <c r="V64" i="21"/>
  <c r="D64" i="21"/>
  <c r="G64" i="21"/>
  <c r="L64" i="21"/>
  <c r="Q64" i="21"/>
  <c r="F64" i="21"/>
  <c r="I64" i="21"/>
  <c r="N64" i="21"/>
  <c r="S64" i="21"/>
  <c r="X64" i="21"/>
  <c r="A98" i="21"/>
  <c r="M64" i="21"/>
  <c r="K64" i="21"/>
  <c r="P64" i="21"/>
  <c r="U64" i="21"/>
  <c r="H64" i="21"/>
  <c r="O64" i="21"/>
  <c r="T64" i="21"/>
  <c r="R64" i="21"/>
  <c r="W64" i="21"/>
  <c r="E64" i="21"/>
  <c r="J64" i="21"/>
  <c r="D97" i="21"/>
  <c r="V97" i="21"/>
  <c r="Q97" i="21"/>
  <c r="L97" i="21"/>
  <c r="N97" i="21"/>
  <c r="I97" i="21"/>
  <c r="T97" i="21"/>
  <c r="O97" i="21"/>
  <c r="J97" i="21"/>
  <c r="E97" i="21"/>
  <c r="G97" i="21"/>
  <c r="R97" i="21"/>
  <c r="M97" i="21"/>
  <c r="H97" i="21"/>
  <c r="U97" i="21"/>
  <c r="W97" i="21"/>
  <c r="K97" i="21"/>
  <c r="F97" i="21"/>
  <c r="X97" i="21"/>
  <c r="S97" i="21"/>
  <c r="A131" i="21"/>
  <c r="P97" i="21"/>
  <c r="A32" i="19"/>
  <c r="R31" i="19"/>
  <c r="E31" i="19"/>
  <c r="H31" i="19"/>
  <c r="O31" i="19"/>
  <c r="B31" i="19"/>
  <c r="N31" i="19"/>
  <c r="U31" i="19"/>
  <c r="D31" i="19"/>
  <c r="K31" i="19"/>
  <c r="A65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66" i="21"/>
  <c r="V166" i="21"/>
  <c r="O166" i="21"/>
  <c r="H166" i="21"/>
  <c r="X166" i="21"/>
  <c r="Q166" i="21"/>
  <c r="J166" i="21"/>
  <c r="S166" i="21"/>
  <c r="L166" i="21"/>
  <c r="E166" i="21"/>
  <c r="U166" i="21"/>
  <c r="A167" i="21"/>
  <c r="N166" i="21"/>
  <c r="G166" i="21"/>
  <c r="W166" i="21"/>
  <c r="P166" i="21"/>
  <c r="I166" i="21"/>
  <c r="R166" i="21"/>
  <c r="K166" i="21"/>
  <c r="D166" i="21"/>
  <c r="T166" i="21"/>
  <c r="M166" i="21"/>
  <c r="D534" i="19"/>
  <c r="H534" i="19"/>
  <c r="L534" i="19"/>
  <c r="P534" i="19"/>
  <c r="T534" i="19"/>
  <c r="X534" i="19"/>
  <c r="A535" i="19"/>
  <c r="E534" i="19"/>
  <c r="I534" i="19"/>
  <c r="M534" i="19"/>
  <c r="Q534" i="19"/>
  <c r="U534" i="19"/>
  <c r="Y534" i="19"/>
  <c r="B534" i="19"/>
  <c r="F534" i="19"/>
  <c r="J534" i="19"/>
  <c r="N534" i="19"/>
  <c r="R534" i="19"/>
  <c r="V534" i="19"/>
  <c r="C534" i="19"/>
  <c r="G534" i="19"/>
  <c r="K534" i="19"/>
  <c r="O534" i="19"/>
  <c r="S534" i="19"/>
  <c r="W534" i="19"/>
  <c r="D368" i="19"/>
  <c r="H368" i="19"/>
  <c r="L368" i="19"/>
  <c r="P368" i="19"/>
  <c r="T368" i="19"/>
  <c r="X368" i="19"/>
  <c r="E368" i="19"/>
  <c r="I368" i="19"/>
  <c r="M368" i="19"/>
  <c r="Q368" i="19"/>
  <c r="U368" i="19"/>
  <c r="Y368" i="19"/>
  <c r="B368" i="19"/>
  <c r="J368" i="19"/>
  <c r="R368" i="19"/>
  <c r="A402" i="19"/>
  <c r="C368" i="19"/>
  <c r="K368" i="19"/>
  <c r="S368" i="19"/>
  <c r="F368" i="19"/>
  <c r="N368" i="19"/>
  <c r="V368" i="19"/>
  <c r="G368" i="19"/>
  <c r="O368" i="19"/>
  <c r="W368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A436" i="19"/>
  <c r="C435" i="19"/>
  <c r="G435" i="19"/>
  <c r="K435" i="19"/>
  <c r="O435" i="19"/>
  <c r="S435" i="19"/>
  <c r="W435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J401" i="19"/>
  <c r="R401" i="19"/>
  <c r="C401" i="19"/>
  <c r="K401" i="19"/>
  <c r="S401" i="19"/>
  <c r="F401" i="19"/>
  <c r="N401" i="19"/>
  <c r="V401" i="19"/>
  <c r="G401" i="19"/>
  <c r="O401" i="19"/>
  <c r="W401" i="19"/>
  <c r="D302" i="19"/>
  <c r="H302" i="19"/>
  <c r="L302" i="19"/>
  <c r="P302" i="19"/>
  <c r="T302" i="19"/>
  <c r="X302" i="19"/>
  <c r="A303" i="19"/>
  <c r="E302" i="19"/>
  <c r="I302" i="19"/>
  <c r="M302" i="19"/>
  <c r="Q302" i="19"/>
  <c r="U302" i="19"/>
  <c r="Y302" i="19"/>
  <c r="B302" i="19"/>
  <c r="J302" i="19"/>
  <c r="R302" i="19"/>
  <c r="C302" i="19"/>
  <c r="K302" i="19"/>
  <c r="S302" i="19"/>
  <c r="A336" i="19"/>
  <c r="F302" i="19"/>
  <c r="N302" i="19"/>
  <c r="V302" i="19"/>
  <c r="G302" i="19"/>
  <c r="O302" i="19"/>
  <c r="W302" i="19"/>
  <c r="D501" i="19"/>
  <c r="H501" i="19"/>
  <c r="L501" i="19"/>
  <c r="P501" i="19"/>
  <c r="T501" i="19"/>
  <c r="X501" i="19"/>
  <c r="E501" i="19"/>
  <c r="I501" i="19"/>
  <c r="M501" i="19"/>
  <c r="Q501" i="19"/>
  <c r="U501" i="19"/>
  <c r="Y501" i="19"/>
  <c r="B501" i="19"/>
  <c r="F501" i="19"/>
  <c r="J501" i="19"/>
  <c r="N501" i="19"/>
  <c r="R501" i="19"/>
  <c r="V501" i="19"/>
  <c r="C501" i="19"/>
  <c r="G501" i="19"/>
  <c r="K501" i="19"/>
  <c r="O501" i="19"/>
  <c r="S501" i="19"/>
  <c r="W501" i="19"/>
  <c r="A502" i="19"/>
  <c r="D335" i="19"/>
  <c r="H335" i="19"/>
  <c r="L335" i="19"/>
  <c r="P335" i="19"/>
  <c r="T335" i="19"/>
  <c r="X335" i="19"/>
  <c r="E335" i="19"/>
  <c r="I335" i="19"/>
  <c r="M335" i="19"/>
  <c r="Q335" i="19"/>
  <c r="U335" i="19"/>
  <c r="Y335" i="19"/>
  <c r="A369" i="19"/>
  <c r="B335" i="19"/>
  <c r="J335" i="19"/>
  <c r="R335" i="19"/>
  <c r="C335" i="19"/>
  <c r="K335" i="19"/>
  <c r="S335" i="19"/>
  <c r="F335" i="19"/>
  <c r="N335" i="19"/>
  <c r="V335" i="19"/>
  <c r="G335" i="19"/>
  <c r="O335" i="19"/>
  <c r="W335" i="19"/>
  <c r="D468" i="19"/>
  <c r="H468" i="19"/>
  <c r="L468" i="19"/>
  <c r="P468" i="19"/>
  <c r="T468" i="19"/>
  <c r="X468" i="19"/>
  <c r="E468" i="19"/>
  <c r="I468" i="19"/>
  <c r="M468" i="19"/>
  <c r="Q468" i="19"/>
  <c r="U468" i="19"/>
  <c r="Y468" i="19"/>
  <c r="A469" i="19"/>
  <c r="B468" i="19"/>
  <c r="F468" i="19"/>
  <c r="J468" i="19"/>
  <c r="N468" i="19"/>
  <c r="R468" i="19"/>
  <c r="V468" i="19"/>
  <c r="C468" i="19"/>
  <c r="G468" i="19"/>
  <c r="K468" i="19"/>
  <c r="O468" i="19"/>
  <c r="S468" i="19"/>
  <c r="W468" i="19"/>
  <c r="B1129" i="2" l="1"/>
  <c r="V27" i="24"/>
  <c r="T27" i="21"/>
  <c r="U27" i="24"/>
  <c r="S27" i="21"/>
  <c r="R27" i="21"/>
  <c r="Q27" i="21"/>
  <c r="U27" i="21"/>
  <c r="P27" i="21"/>
  <c r="V27" i="21"/>
  <c r="W61" i="21"/>
  <c r="Y61" i="21"/>
  <c r="R61" i="21"/>
  <c r="H28" i="21"/>
  <c r="L28" i="21"/>
  <c r="X27" i="24"/>
  <c r="R27" i="24"/>
  <c r="W27" i="24"/>
  <c r="U61" i="21"/>
  <c r="Q61" i="21"/>
  <c r="S61" i="21"/>
  <c r="K28" i="21"/>
  <c r="J28" i="21"/>
  <c r="Q27" i="24"/>
  <c r="T27" i="24"/>
  <c r="S27" i="24"/>
  <c r="T61" i="21"/>
  <c r="V61" i="21"/>
  <c r="X61" i="21"/>
  <c r="I28" i="21"/>
  <c r="P27" i="24"/>
  <c r="Y27" i="24"/>
  <c r="P61" i="21"/>
  <c r="B28" i="21"/>
  <c r="M28" i="21"/>
  <c r="W27" i="21"/>
  <c r="F28" i="24"/>
  <c r="E28" i="24"/>
  <c r="R61" i="24"/>
  <c r="Q61" i="24"/>
  <c r="V61" i="24"/>
  <c r="D62" i="21"/>
  <c r="H62" i="21"/>
  <c r="G62" i="21"/>
  <c r="M62" i="21"/>
  <c r="V95" i="21"/>
  <c r="S95" i="21"/>
  <c r="P164" i="21"/>
  <c r="R164" i="21"/>
  <c r="U164" i="21"/>
  <c r="B28" i="24"/>
  <c r="I28" i="24"/>
  <c r="T61" i="24"/>
  <c r="C62" i="21"/>
  <c r="B62" i="21"/>
  <c r="L62" i="21"/>
  <c r="Q95" i="21"/>
  <c r="T95" i="21"/>
  <c r="X164" i="21"/>
  <c r="S164" i="21"/>
  <c r="K28" i="24"/>
  <c r="G28" i="24"/>
  <c r="M28" i="24"/>
  <c r="Y61" i="24"/>
  <c r="P61" i="24"/>
  <c r="S61" i="24"/>
  <c r="E62" i="21"/>
  <c r="K62" i="21"/>
  <c r="I62" i="21"/>
  <c r="Y95" i="21"/>
  <c r="U95" i="21"/>
  <c r="P95" i="21"/>
  <c r="Y164" i="21"/>
  <c r="V164" i="21"/>
  <c r="Q164" i="21"/>
  <c r="Y27" i="21"/>
  <c r="X27" i="21"/>
  <c r="J28" i="24"/>
  <c r="H28" i="24"/>
  <c r="L28" i="24"/>
  <c r="X61" i="24"/>
  <c r="W61" i="24"/>
  <c r="U61" i="24"/>
  <c r="F62" i="21"/>
  <c r="J62" i="21"/>
  <c r="W95" i="21"/>
  <c r="X95" i="21"/>
  <c r="R95" i="21"/>
  <c r="W164" i="21"/>
  <c r="T164" i="21"/>
  <c r="D28" i="24"/>
  <c r="E28" i="21"/>
  <c r="V198" i="21"/>
  <c r="Y198" i="21"/>
  <c r="X198" i="21"/>
  <c r="M96" i="21"/>
  <c r="F165" i="21"/>
  <c r="C28" i="21"/>
  <c r="P198" i="21"/>
  <c r="S198" i="21"/>
  <c r="R198" i="21"/>
  <c r="E62" i="24"/>
  <c r="K62" i="24"/>
  <c r="F62" i="24"/>
  <c r="S95" i="24"/>
  <c r="V95" i="24"/>
  <c r="F96" i="21"/>
  <c r="L96" i="21"/>
  <c r="G96" i="21"/>
  <c r="H96" i="21"/>
  <c r="V129" i="21"/>
  <c r="S129" i="21"/>
  <c r="G165" i="21"/>
  <c r="D165" i="21"/>
  <c r="L165" i="21"/>
  <c r="D62" i="24"/>
  <c r="P95" i="24"/>
  <c r="B96" i="21"/>
  <c r="W129" i="21"/>
  <c r="I165" i="21"/>
  <c r="G28" i="21"/>
  <c r="D28" i="21"/>
  <c r="Q198" i="21"/>
  <c r="T198" i="21"/>
  <c r="I62" i="24"/>
  <c r="C62" i="24"/>
  <c r="J62" i="24"/>
  <c r="Q95" i="24"/>
  <c r="X95" i="24"/>
  <c r="U95" i="24"/>
  <c r="D96" i="21"/>
  <c r="C96" i="21"/>
  <c r="Q129" i="21"/>
  <c r="T129" i="21"/>
  <c r="P129" i="21"/>
  <c r="B165" i="21"/>
  <c r="J165" i="21"/>
  <c r="E165" i="21"/>
  <c r="L62" i="24"/>
  <c r="M62" i="24"/>
  <c r="K96" i="21"/>
  <c r="E96" i="21"/>
  <c r="X129" i="21"/>
  <c r="K165" i="21"/>
  <c r="C28" i="24"/>
  <c r="F28" i="21"/>
  <c r="U198" i="21"/>
  <c r="W198" i="21"/>
  <c r="H62" i="24"/>
  <c r="B62" i="24"/>
  <c r="G62" i="24"/>
  <c r="R95" i="24"/>
  <c r="T95" i="24"/>
  <c r="I96" i="21"/>
  <c r="J96" i="21"/>
  <c r="Y129" i="21"/>
  <c r="R129" i="21"/>
  <c r="U129" i="21"/>
  <c r="M165" i="21"/>
  <c r="H165" i="21"/>
  <c r="C165" i="21"/>
  <c r="Y95" i="24"/>
  <c r="W95" i="24"/>
  <c r="V31" i="24"/>
  <c r="I233" i="21"/>
  <c r="O233" i="21"/>
  <c r="C233" i="21"/>
  <c r="J233" i="21"/>
  <c r="Y233" i="21"/>
  <c r="T233" i="21"/>
  <c r="B233" i="21"/>
  <c r="L233" i="21"/>
  <c r="S233" i="21"/>
  <c r="G233" i="21"/>
  <c r="N233" i="21"/>
  <c r="W233" i="21"/>
  <c r="K233" i="21"/>
  <c r="R233" i="21"/>
  <c r="M233" i="21"/>
  <c r="P233" i="21"/>
  <c r="D233" i="21"/>
  <c r="U233" i="21"/>
  <c r="X233" i="21"/>
  <c r="H233" i="21"/>
  <c r="A234" i="21"/>
  <c r="F233" i="21"/>
  <c r="Q233" i="21"/>
  <c r="E233" i="21"/>
  <c r="V233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0" i="21"/>
  <c r="W200" i="21"/>
  <c r="U200" i="21"/>
  <c r="T200" i="21"/>
  <c r="V200" i="21"/>
  <c r="B200" i="21"/>
  <c r="M200" i="21"/>
  <c r="P200" i="21"/>
  <c r="D200" i="21"/>
  <c r="N200" i="21"/>
  <c r="R200" i="21"/>
  <c r="F200" i="21"/>
  <c r="Q200" i="21"/>
  <c r="E200" i="21"/>
  <c r="K200" i="21"/>
  <c r="O200" i="21"/>
  <c r="C200" i="21"/>
  <c r="J200" i="21"/>
  <c r="H200" i="21"/>
  <c r="L200" i="21"/>
  <c r="S200" i="21"/>
  <c r="G200" i="21"/>
  <c r="A201" i="21"/>
  <c r="I200" i="21"/>
  <c r="U396" i="24"/>
  <c r="H396" i="24"/>
  <c r="J396" i="24"/>
  <c r="M396" i="24"/>
  <c r="W396" i="24"/>
  <c r="R396" i="24"/>
  <c r="F396" i="24"/>
  <c r="X396" i="24"/>
  <c r="C396" i="24"/>
  <c r="A397" i="24"/>
  <c r="P396" i="24"/>
  <c r="K396" i="24"/>
  <c r="V396" i="24"/>
  <c r="I396" i="24"/>
  <c r="S396" i="24"/>
  <c r="N396" i="24"/>
  <c r="Q396" i="24"/>
  <c r="D396" i="24"/>
  <c r="E396" i="24"/>
  <c r="O396" i="24"/>
  <c r="Y396" i="24"/>
  <c r="L396" i="24"/>
  <c r="G396" i="24"/>
  <c r="B396" i="24"/>
  <c r="T396" i="24"/>
  <c r="N562" i="24"/>
  <c r="Y562" i="24"/>
  <c r="I562" i="24"/>
  <c r="P562" i="24"/>
  <c r="A596" i="24"/>
  <c r="K562" i="24"/>
  <c r="A563" i="24"/>
  <c r="J562" i="24"/>
  <c r="U562" i="24"/>
  <c r="E562" i="24"/>
  <c r="L562" i="24"/>
  <c r="W562" i="24"/>
  <c r="G562" i="24"/>
  <c r="V562" i="24"/>
  <c r="F562" i="24"/>
  <c r="Q562" i="24"/>
  <c r="X562" i="24"/>
  <c r="H562" i="24"/>
  <c r="S562" i="24"/>
  <c r="C562" i="24"/>
  <c r="R562" i="24"/>
  <c r="B562" i="24"/>
  <c r="M562" i="24"/>
  <c r="T562" i="24"/>
  <c r="D562" i="24"/>
  <c r="O562" i="24"/>
  <c r="E433" i="23"/>
  <c r="U433" i="23"/>
  <c r="F433" i="23"/>
  <c r="V433" i="23"/>
  <c r="C433" i="23"/>
  <c r="L433" i="23"/>
  <c r="W433" i="23"/>
  <c r="I433" i="23"/>
  <c r="Y433" i="23"/>
  <c r="J433" i="23"/>
  <c r="H433" i="23"/>
  <c r="K433" i="23"/>
  <c r="T433" i="23"/>
  <c r="M433" i="23"/>
  <c r="A434" i="23"/>
  <c r="N433" i="23"/>
  <c r="P433" i="23"/>
  <c r="S433" i="23"/>
  <c r="G433" i="23"/>
  <c r="Q433" i="23"/>
  <c r="B433" i="23"/>
  <c r="R433" i="23"/>
  <c r="X433" i="23"/>
  <c r="D433" i="23"/>
  <c r="O433" i="23"/>
  <c r="J533" i="21"/>
  <c r="K533" i="21"/>
  <c r="L533" i="21"/>
  <c r="M533" i="21"/>
  <c r="O533" i="21"/>
  <c r="N533" i="21"/>
  <c r="P533" i="21"/>
  <c r="Q533" i="21"/>
  <c r="S533" i="21"/>
  <c r="T533" i="21"/>
  <c r="B533" i="21"/>
  <c r="R533" i="21"/>
  <c r="A534" i="21"/>
  <c r="C533" i="21"/>
  <c r="D533" i="21"/>
  <c r="Y533" i="21"/>
  <c r="F533" i="21"/>
  <c r="E533" i="21"/>
  <c r="G533" i="21"/>
  <c r="H533" i="21"/>
  <c r="I533" i="21"/>
  <c r="U533" i="21"/>
  <c r="X533" i="21"/>
  <c r="W533" i="21"/>
  <c r="V533" i="21"/>
  <c r="G334" i="21"/>
  <c r="D334" i="21"/>
  <c r="T334" i="21"/>
  <c r="M334" i="21"/>
  <c r="J334" i="21"/>
  <c r="K334" i="21"/>
  <c r="H334" i="21"/>
  <c r="X334" i="21"/>
  <c r="Q334" i="21"/>
  <c r="N334" i="21"/>
  <c r="O334" i="21"/>
  <c r="L334" i="21"/>
  <c r="E334" i="21"/>
  <c r="Y334" i="21"/>
  <c r="R334" i="21"/>
  <c r="S334" i="21"/>
  <c r="P334" i="21"/>
  <c r="I334" i="21"/>
  <c r="F334" i="21"/>
  <c r="A335" i="21"/>
  <c r="C334" i="21"/>
  <c r="B334" i="21"/>
  <c r="V334" i="21"/>
  <c r="U334" i="21"/>
  <c r="W334" i="21"/>
  <c r="A268" i="21"/>
  <c r="P267" i="21"/>
  <c r="Q267" i="21"/>
  <c r="J267" i="21"/>
  <c r="G267" i="21"/>
  <c r="D267" i="21"/>
  <c r="E267" i="21"/>
  <c r="Y267" i="21"/>
  <c r="N267" i="21"/>
  <c r="K267" i="21"/>
  <c r="H267" i="21"/>
  <c r="I267" i="21"/>
  <c r="B267" i="21"/>
  <c r="R267" i="21"/>
  <c r="O267" i="21"/>
  <c r="L267" i="21"/>
  <c r="M267" i="21"/>
  <c r="F267" i="21"/>
  <c r="C267" i="21"/>
  <c r="S267" i="21"/>
  <c r="U267" i="21"/>
  <c r="X267" i="21"/>
  <c r="T267" i="21"/>
  <c r="V267" i="21"/>
  <c r="W267" i="21"/>
  <c r="F500" i="21"/>
  <c r="C500" i="21"/>
  <c r="D500" i="21"/>
  <c r="A501" i="21"/>
  <c r="G500" i="21"/>
  <c r="J500" i="21"/>
  <c r="H500" i="21"/>
  <c r="I500" i="21"/>
  <c r="E500" i="21"/>
  <c r="L500" i="21"/>
  <c r="N500" i="21"/>
  <c r="M500" i="21"/>
  <c r="O500" i="21"/>
  <c r="K500" i="21"/>
  <c r="Q500" i="21"/>
  <c r="B500" i="21"/>
  <c r="R500" i="21"/>
  <c r="S500" i="21"/>
  <c r="Y500" i="21"/>
  <c r="P500" i="21"/>
  <c r="U500" i="21"/>
  <c r="W500" i="21"/>
  <c r="X500" i="21"/>
  <c r="V500" i="21"/>
  <c r="T500" i="21"/>
  <c r="J467" i="21"/>
  <c r="C467" i="21"/>
  <c r="X467" i="21"/>
  <c r="T467" i="21"/>
  <c r="P467" i="21"/>
  <c r="N467" i="21"/>
  <c r="H467" i="21"/>
  <c r="D467" i="21"/>
  <c r="Y467" i="21"/>
  <c r="G467" i="21"/>
  <c r="B467" i="21"/>
  <c r="R467" i="21"/>
  <c r="M467" i="21"/>
  <c r="I467" i="21"/>
  <c r="E467" i="21"/>
  <c r="L467" i="21"/>
  <c r="F467" i="21"/>
  <c r="A468" i="21"/>
  <c r="S467" i="21"/>
  <c r="O467" i="21"/>
  <c r="K467" i="21"/>
  <c r="Q467" i="21"/>
  <c r="U467" i="21"/>
  <c r="W467" i="21"/>
  <c r="V467" i="21"/>
  <c r="J333" i="23"/>
  <c r="K333" i="23"/>
  <c r="L333" i="23"/>
  <c r="M333" i="23"/>
  <c r="N333" i="23"/>
  <c r="O333" i="23"/>
  <c r="P333" i="23"/>
  <c r="A367" i="23"/>
  <c r="D333" i="23"/>
  <c r="E333" i="23"/>
  <c r="F333" i="23"/>
  <c r="G333" i="23"/>
  <c r="H333" i="23"/>
  <c r="I333" i="23"/>
  <c r="C333" i="23"/>
  <c r="B333" i="23"/>
  <c r="X333" i="23"/>
  <c r="S333" i="23"/>
  <c r="Q333" i="23"/>
  <c r="U333" i="23"/>
  <c r="R333" i="23"/>
  <c r="W333" i="23"/>
  <c r="V333" i="23"/>
  <c r="Y333" i="23"/>
  <c r="T333" i="23"/>
  <c r="M529" i="24"/>
  <c r="B529" i="24"/>
  <c r="R529" i="24"/>
  <c r="K529" i="24"/>
  <c r="A530" i="24"/>
  <c r="P529" i="24"/>
  <c r="Q529" i="24"/>
  <c r="F529" i="24"/>
  <c r="V529" i="24"/>
  <c r="O529" i="24"/>
  <c r="D529" i="24"/>
  <c r="T529" i="24"/>
  <c r="E529" i="24"/>
  <c r="U529" i="24"/>
  <c r="J529" i="24"/>
  <c r="C529" i="24"/>
  <c r="S529" i="24"/>
  <c r="H529" i="24"/>
  <c r="X529" i="24"/>
  <c r="I529" i="24"/>
  <c r="Y529" i="24"/>
  <c r="N529" i="24"/>
  <c r="G529" i="24"/>
  <c r="W529" i="24"/>
  <c r="L529" i="24"/>
  <c r="C632" i="21"/>
  <c r="S632" i="21"/>
  <c r="M632" i="21"/>
  <c r="I632" i="21"/>
  <c r="E632" i="21"/>
  <c r="F632" i="21"/>
  <c r="A633" i="21"/>
  <c r="G632" i="21"/>
  <c r="W632" i="21"/>
  <c r="R632" i="21"/>
  <c r="N632" i="21"/>
  <c r="J632" i="21"/>
  <c r="L632" i="21"/>
  <c r="K632" i="21"/>
  <c r="B632" i="21"/>
  <c r="X632" i="21"/>
  <c r="T632" i="21"/>
  <c r="P632" i="21"/>
  <c r="Q632" i="21"/>
  <c r="O632" i="21"/>
  <c r="H632" i="21"/>
  <c r="D632" i="21"/>
  <c r="Y632" i="21"/>
  <c r="U632" i="21"/>
  <c r="V632" i="21"/>
  <c r="F434" i="21"/>
  <c r="E434" i="21"/>
  <c r="L434" i="21"/>
  <c r="H434" i="21"/>
  <c r="A435" i="21"/>
  <c r="T434" i="21"/>
  <c r="J434" i="21"/>
  <c r="K434" i="21"/>
  <c r="Q434" i="21"/>
  <c r="M434" i="21"/>
  <c r="D434" i="21"/>
  <c r="Y434" i="21"/>
  <c r="N434" i="21"/>
  <c r="P434" i="21"/>
  <c r="W434" i="21"/>
  <c r="S434" i="21"/>
  <c r="I434" i="21"/>
  <c r="B434" i="21"/>
  <c r="R434" i="21"/>
  <c r="G434" i="21"/>
  <c r="C434" i="21"/>
  <c r="X434" i="21"/>
  <c r="O434" i="21"/>
  <c r="V434" i="21"/>
  <c r="U434" i="21"/>
  <c r="E496" i="24"/>
  <c r="I496" i="24"/>
  <c r="Y496" i="24"/>
  <c r="N496" i="24"/>
  <c r="C496" i="24"/>
  <c r="S496" i="24"/>
  <c r="L496" i="24"/>
  <c r="M496" i="24"/>
  <c r="Q496" i="24"/>
  <c r="F496" i="24"/>
  <c r="V496" i="24"/>
  <c r="K496" i="24"/>
  <c r="D496" i="24"/>
  <c r="T496" i="24"/>
  <c r="J496" i="24"/>
  <c r="O496" i="24"/>
  <c r="X496" i="24"/>
  <c r="R496" i="24"/>
  <c r="W496" i="24"/>
  <c r="U496" i="24"/>
  <c r="A497" i="24"/>
  <c r="H496" i="24"/>
  <c r="B496" i="24"/>
  <c r="G496" i="24"/>
  <c r="P496" i="24"/>
  <c r="I200" i="23"/>
  <c r="B200" i="23"/>
  <c r="R200" i="23"/>
  <c r="C200" i="23"/>
  <c r="L200" i="23"/>
  <c r="M200" i="23"/>
  <c r="F200" i="23"/>
  <c r="H200" i="23"/>
  <c r="K200" i="23"/>
  <c r="G200" i="23"/>
  <c r="Q200" i="23"/>
  <c r="J200" i="23"/>
  <c r="P200" i="23"/>
  <c r="S200" i="23"/>
  <c r="O200" i="23"/>
  <c r="E200" i="23"/>
  <c r="Y200" i="23"/>
  <c r="N200" i="23"/>
  <c r="A234" i="23"/>
  <c r="D200" i="23"/>
  <c r="T200" i="23"/>
  <c r="V200" i="23"/>
  <c r="X200" i="23"/>
  <c r="U200" i="23"/>
  <c r="W200" i="23"/>
  <c r="H230" i="24"/>
  <c r="I230" i="24"/>
  <c r="F230" i="24"/>
  <c r="A231" i="24"/>
  <c r="L230" i="24"/>
  <c r="M230" i="24"/>
  <c r="N230" i="24"/>
  <c r="B230" i="24"/>
  <c r="P230" i="24"/>
  <c r="C230" i="24"/>
  <c r="G230" i="24"/>
  <c r="J230" i="24"/>
  <c r="D230" i="24"/>
  <c r="E230" i="24"/>
  <c r="K230" i="24"/>
  <c r="O230" i="24"/>
  <c r="Q230" i="24"/>
  <c r="U230" i="24"/>
  <c r="V230" i="24"/>
  <c r="S230" i="24"/>
  <c r="Y230" i="24"/>
  <c r="T230" i="24"/>
  <c r="W230" i="24"/>
  <c r="X230" i="24"/>
  <c r="R230" i="24"/>
  <c r="I266" i="23"/>
  <c r="Y266" i="23"/>
  <c r="N266" i="23"/>
  <c r="P266" i="23"/>
  <c r="S266" i="23"/>
  <c r="G266" i="23"/>
  <c r="M266" i="23"/>
  <c r="B266" i="23"/>
  <c r="R266" i="23"/>
  <c r="X266" i="23"/>
  <c r="D266" i="23"/>
  <c r="O266" i="23"/>
  <c r="Q266" i="23"/>
  <c r="F266" i="23"/>
  <c r="V266" i="23"/>
  <c r="C266" i="23"/>
  <c r="L266" i="23"/>
  <c r="W266" i="23"/>
  <c r="E266" i="23"/>
  <c r="U266" i="23"/>
  <c r="J266" i="23"/>
  <c r="H266" i="23"/>
  <c r="K266" i="23"/>
  <c r="T266" i="23"/>
  <c r="Q164" i="24"/>
  <c r="J164" i="24"/>
  <c r="G164" i="24"/>
  <c r="W164" i="24"/>
  <c r="L164" i="24"/>
  <c r="I164" i="24"/>
  <c r="B164" i="24"/>
  <c r="R164" i="24"/>
  <c r="O164" i="24"/>
  <c r="D164" i="24"/>
  <c r="T164" i="24"/>
  <c r="F164" i="24"/>
  <c r="S164" i="24"/>
  <c r="X164" i="24"/>
  <c r="E164" i="24"/>
  <c r="N164" i="24"/>
  <c r="A165" i="24"/>
  <c r="M164" i="24"/>
  <c r="C164" i="24"/>
  <c r="H164" i="24"/>
  <c r="Y164" i="24"/>
  <c r="K164" i="24"/>
  <c r="P164" i="24"/>
  <c r="U164" i="24"/>
  <c r="V164" i="24"/>
  <c r="G367" i="21"/>
  <c r="H367" i="21"/>
  <c r="E367" i="21"/>
  <c r="J367" i="21"/>
  <c r="K367" i="21"/>
  <c r="L367" i="21"/>
  <c r="I367" i="21"/>
  <c r="N367" i="21"/>
  <c r="O367" i="21"/>
  <c r="P367" i="21"/>
  <c r="M367" i="21"/>
  <c r="D367" i="21"/>
  <c r="A368" i="21"/>
  <c r="F367" i="21"/>
  <c r="C367" i="21"/>
  <c r="B367" i="21"/>
  <c r="V367" i="21"/>
  <c r="Y367" i="21"/>
  <c r="W367" i="21"/>
  <c r="S367" i="21"/>
  <c r="U367" i="21"/>
  <c r="X367" i="21"/>
  <c r="Q367" i="21"/>
  <c r="T367" i="21"/>
  <c r="R367" i="21"/>
  <c r="F300" i="23"/>
  <c r="G300" i="23"/>
  <c r="D300" i="23"/>
  <c r="T300" i="23"/>
  <c r="I300" i="23"/>
  <c r="A301" i="23"/>
  <c r="J300" i="23"/>
  <c r="K300" i="23"/>
  <c r="H300" i="23"/>
  <c r="X300" i="23"/>
  <c r="M300" i="23"/>
  <c r="N300" i="23"/>
  <c r="O300" i="23"/>
  <c r="L300" i="23"/>
  <c r="A334" i="23"/>
  <c r="Q300" i="23"/>
  <c r="R300" i="23"/>
  <c r="S300" i="23"/>
  <c r="P300" i="23"/>
  <c r="E300" i="23"/>
  <c r="Y300" i="23"/>
  <c r="C300" i="23"/>
  <c r="B300" i="23"/>
  <c r="W300" i="23"/>
  <c r="V300" i="23"/>
  <c r="U300" i="23"/>
  <c r="C599" i="21"/>
  <c r="S599" i="21"/>
  <c r="P599" i="21"/>
  <c r="L599" i="21"/>
  <c r="H599" i="21"/>
  <c r="D599" i="21"/>
  <c r="Y599" i="21"/>
  <c r="G599" i="21"/>
  <c r="W599" i="21"/>
  <c r="U599" i="21"/>
  <c r="Q599" i="21"/>
  <c r="M599" i="21"/>
  <c r="I599" i="21"/>
  <c r="K599" i="21"/>
  <c r="E599" i="21"/>
  <c r="A600" i="21"/>
  <c r="V599" i="21"/>
  <c r="R599" i="21"/>
  <c r="N599" i="21"/>
  <c r="O599" i="21"/>
  <c r="J599" i="21"/>
  <c r="F599" i="21"/>
  <c r="B599" i="21"/>
  <c r="X599" i="21"/>
  <c r="T599" i="21"/>
  <c r="R297" i="24"/>
  <c r="E297" i="24"/>
  <c r="O297" i="24"/>
  <c r="Y297" i="24"/>
  <c r="L297" i="24"/>
  <c r="G297" i="24"/>
  <c r="K297" i="24"/>
  <c r="U297" i="24"/>
  <c r="H297" i="24"/>
  <c r="J297" i="24"/>
  <c r="M297" i="24"/>
  <c r="W297" i="24"/>
  <c r="A298" i="24"/>
  <c r="Q297" i="24"/>
  <c r="D297" i="24"/>
  <c r="F297" i="24"/>
  <c r="X297" i="24"/>
  <c r="C297" i="24"/>
  <c r="P297" i="24"/>
  <c r="B297" i="24"/>
  <c r="T297" i="24"/>
  <c r="V297" i="24"/>
  <c r="I297" i="24"/>
  <c r="S297" i="24"/>
  <c r="N297" i="24"/>
  <c r="E499" i="23"/>
  <c r="U499" i="23"/>
  <c r="J499" i="23"/>
  <c r="A500" i="23"/>
  <c r="C499" i="23"/>
  <c r="L499" i="23"/>
  <c r="W499" i="23"/>
  <c r="I499" i="23"/>
  <c r="Y499" i="23"/>
  <c r="N499" i="23"/>
  <c r="H499" i="23"/>
  <c r="K499" i="23"/>
  <c r="T499" i="23"/>
  <c r="M499" i="23"/>
  <c r="B499" i="23"/>
  <c r="R499" i="23"/>
  <c r="P499" i="23"/>
  <c r="S499" i="23"/>
  <c r="G499" i="23"/>
  <c r="Q499" i="23"/>
  <c r="F499" i="23"/>
  <c r="V499" i="23"/>
  <c r="X499" i="23"/>
  <c r="D499" i="23"/>
  <c r="O499" i="23"/>
  <c r="J263" i="24"/>
  <c r="X263" i="24"/>
  <c r="G263" i="24"/>
  <c r="B263" i="24"/>
  <c r="P263" i="24"/>
  <c r="O263" i="24"/>
  <c r="C263" i="24"/>
  <c r="I263" i="24"/>
  <c r="W263" i="24"/>
  <c r="R263" i="24"/>
  <c r="Q263" i="24"/>
  <c r="D263" i="24"/>
  <c r="E263" i="24"/>
  <c r="S263" i="24"/>
  <c r="Y263" i="24"/>
  <c r="L263" i="24"/>
  <c r="K263" i="24"/>
  <c r="F263" i="24"/>
  <c r="T263" i="24"/>
  <c r="U263" i="24"/>
  <c r="H263" i="24"/>
  <c r="N263" i="24"/>
  <c r="M263" i="24"/>
  <c r="A264" i="24"/>
  <c r="V263" i="24"/>
  <c r="O400" i="21"/>
  <c r="L400" i="21"/>
  <c r="M400" i="21"/>
  <c r="J400" i="21"/>
  <c r="C400" i="21"/>
  <c r="A401" i="21"/>
  <c r="P400" i="21"/>
  <c r="Q400" i="21"/>
  <c r="N400" i="21"/>
  <c r="G400" i="21"/>
  <c r="D400" i="21"/>
  <c r="E400" i="21"/>
  <c r="B400" i="21"/>
  <c r="K400" i="21"/>
  <c r="H400" i="21"/>
  <c r="I400" i="21"/>
  <c r="F400" i="21"/>
  <c r="T400" i="21"/>
  <c r="V400" i="21"/>
  <c r="Y400" i="21"/>
  <c r="R400" i="21"/>
  <c r="W400" i="21"/>
  <c r="S400" i="21"/>
  <c r="U400" i="21"/>
  <c r="X400" i="21"/>
  <c r="C665" i="21"/>
  <c r="S665" i="21"/>
  <c r="J665" i="21"/>
  <c r="L665" i="21"/>
  <c r="H665" i="21"/>
  <c r="D665" i="21"/>
  <c r="Y665" i="21"/>
  <c r="G665" i="21"/>
  <c r="W665" i="21"/>
  <c r="P665" i="21"/>
  <c r="Q665" i="21"/>
  <c r="M665" i="21"/>
  <c r="I665" i="21"/>
  <c r="K665" i="21"/>
  <c r="A666" i="21"/>
  <c r="U665" i="21"/>
  <c r="V665" i="21"/>
  <c r="R665" i="21"/>
  <c r="N665" i="21"/>
  <c r="O665" i="21"/>
  <c r="E665" i="21"/>
  <c r="F665" i="21"/>
  <c r="B665" i="21"/>
  <c r="X665" i="21"/>
  <c r="T665" i="21"/>
  <c r="I430" i="24"/>
  <c r="W430" i="24"/>
  <c r="R430" i="24"/>
  <c r="Q430" i="24"/>
  <c r="D430" i="24"/>
  <c r="J430" i="24"/>
  <c r="X430" i="24"/>
  <c r="Y430" i="24"/>
  <c r="L430" i="24"/>
  <c r="K430" i="24"/>
  <c r="F430" i="24"/>
  <c r="T430" i="24"/>
  <c r="C430" i="24"/>
  <c r="N430" i="24"/>
  <c r="M430" i="24"/>
  <c r="A431" i="24"/>
  <c r="V430" i="24"/>
  <c r="E430" i="24"/>
  <c r="S430" i="24"/>
  <c r="G430" i="24"/>
  <c r="B430" i="24"/>
  <c r="P430" i="24"/>
  <c r="O430" i="24"/>
  <c r="U430" i="24"/>
  <c r="H430" i="24"/>
  <c r="F97" i="24"/>
  <c r="A131" i="24"/>
  <c r="O97" i="24"/>
  <c r="M97" i="24"/>
  <c r="J97" i="24"/>
  <c r="C97" i="24"/>
  <c r="S97" i="24"/>
  <c r="D97" i="24"/>
  <c r="H97" i="24"/>
  <c r="N97" i="24"/>
  <c r="G97" i="24"/>
  <c r="I97" i="24"/>
  <c r="L97" i="24"/>
  <c r="P97" i="24"/>
  <c r="B97" i="24"/>
  <c r="R97" i="24"/>
  <c r="K97" i="24"/>
  <c r="Q97" i="24"/>
  <c r="E97" i="24"/>
  <c r="V97" i="24"/>
  <c r="U97" i="24"/>
  <c r="W97" i="24"/>
  <c r="T97" i="24"/>
  <c r="X97" i="24"/>
  <c r="A201" i="23"/>
  <c r="A168" i="23"/>
  <c r="B167" i="23"/>
  <c r="I167" i="23"/>
  <c r="M167" i="23"/>
  <c r="S167" i="23"/>
  <c r="G167" i="23"/>
  <c r="N167" i="23"/>
  <c r="R167" i="23"/>
  <c r="F167" i="23"/>
  <c r="J167" i="23"/>
  <c r="C167" i="23"/>
  <c r="Y167" i="23"/>
  <c r="P167" i="23"/>
  <c r="D167" i="23"/>
  <c r="H167" i="23"/>
  <c r="L167" i="23"/>
  <c r="O167" i="23"/>
  <c r="K167" i="23"/>
  <c r="E167" i="23"/>
  <c r="T167" i="23"/>
  <c r="X167" i="23"/>
  <c r="Q167" i="23"/>
  <c r="W167" i="23"/>
  <c r="V167" i="23"/>
  <c r="U167" i="23"/>
  <c r="J130" i="24"/>
  <c r="C130" i="24"/>
  <c r="F130" i="24"/>
  <c r="D130" i="24"/>
  <c r="N130" i="24"/>
  <c r="S130" i="24"/>
  <c r="O130" i="24"/>
  <c r="P130" i="24"/>
  <c r="M130" i="24"/>
  <c r="G130" i="24"/>
  <c r="B130" i="24"/>
  <c r="L130" i="24"/>
  <c r="I130" i="24"/>
  <c r="H130" i="24"/>
  <c r="R130" i="24"/>
  <c r="K130" i="24"/>
  <c r="E130" i="24"/>
  <c r="Y130" i="24"/>
  <c r="Q130" i="24"/>
  <c r="V130" i="24"/>
  <c r="T130" i="24"/>
  <c r="W130" i="24"/>
  <c r="X130" i="24"/>
  <c r="U130" i="24"/>
  <c r="D64" i="24"/>
  <c r="T64" i="24"/>
  <c r="M64" i="24"/>
  <c r="K64" i="24"/>
  <c r="G64" i="24"/>
  <c r="J64" i="24"/>
  <c r="H64" i="24"/>
  <c r="X64" i="24"/>
  <c r="Q64" i="24"/>
  <c r="S64" i="24"/>
  <c r="O64" i="24"/>
  <c r="R64" i="24"/>
  <c r="L64" i="24"/>
  <c r="E64" i="24"/>
  <c r="F64" i="24"/>
  <c r="A98" i="24"/>
  <c r="P64" i="24"/>
  <c r="I64" i="24"/>
  <c r="N64" i="24"/>
  <c r="V64" i="24"/>
  <c r="U64" i="24"/>
  <c r="W64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5" i="24"/>
  <c r="N31" i="24"/>
  <c r="W31" i="24"/>
  <c r="M31" i="24"/>
  <c r="T31" i="24"/>
  <c r="K31" i="24"/>
  <c r="I31" i="24"/>
  <c r="A32" i="24"/>
  <c r="H31" i="24"/>
  <c r="N566" i="21"/>
  <c r="H566" i="21"/>
  <c r="D566" i="21"/>
  <c r="Y566" i="21"/>
  <c r="G566" i="21"/>
  <c r="B566" i="21"/>
  <c r="R566" i="21"/>
  <c r="M566" i="21"/>
  <c r="I566" i="21"/>
  <c r="E566" i="21"/>
  <c r="L566" i="21"/>
  <c r="F566" i="21"/>
  <c r="A567" i="21"/>
  <c r="S566" i="21"/>
  <c r="O566" i="21"/>
  <c r="K566" i="21"/>
  <c r="Q566" i="21"/>
  <c r="J566" i="21"/>
  <c r="C566" i="21"/>
  <c r="X566" i="21"/>
  <c r="T566" i="21"/>
  <c r="P566" i="21"/>
  <c r="W566" i="21"/>
  <c r="U566" i="21"/>
  <c r="V566" i="21"/>
  <c r="D698" i="21"/>
  <c r="T698" i="21"/>
  <c r="N698" i="21"/>
  <c r="J698" i="21"/>
  <c r="A732" i="21"/>
  <c r="V698" i="21"/>
  <c r="R698" i="21"/>
  <c r="H698" i="21"/>
  <c r="X698" i="21"/>
  <c r="S698" i="21"/>
  <c r="O698" i="21"/>
  <c r="F698" i="21"/>
  <c r="A699" i="21"/>
  <c r="W698" i="21"/>
  <c r="L698" i="21"/>
  <c r="C698" i="21"/>
  <c r="Y698" i="21"/>
  <c r="U698" i="21"/>
  <c r="K698" i="21"/>
  <c r="G698" i="21"/>
  <c r="P698" i="21"/>
  <c r="I698" i="21"/>
  <c r="E698" i="21"/>
  <c r="B698" i="21"/>
  <c r="Q698" i="21"/>
  <c r="M698" i="21"/>
  <c r="M532" i="23"/>
  <c r="B532" i="23"/>
  <c r="R532" i="23"/>
  <c r="X532" i="23"/>
  <c r="D532" i="23"/>
  <c r="G532" i="23"/>
  <c r="Q532" i="23"/>
  <c r="F532" i="23"/>
  <c r="V532" i="23"/>
  <c r="C532" i="23"/>
  <c r="L532" i="23"/>
  <c r="O532" i="23"/>
  <c r="E532" i="23"/>
  <c r="U532" i="23"/>
  <c r="J532" i="23"/>
  <c r="H532" i="23"/>
  <c r="K532" i="23"/>
  <c r="T532" i="23"/>
  <c r="W532" i="23"/>
  <c r="I532" i="23"/>
  <c r="Y532" i="23"/>
  <c r="N532" i="23"/>
  <c r="P532" i="23"/>
  <c r="S532" i="23"/>
  <c r="A533" i="23"/>
  <c r="K330" i="24"/>
  <c r="F330" i="24"/>
  <c r="X330" i="24"/>
  <c r="C330" i="24"/>
  <c r="I330" i="24"/>
  <c r="N330" i="24"/>
  <c r="M330" i="24"/>
  <c r="D330" i="24"/>
  <c r="V330" i="24"/>
  <c r="E330" i="24"/>
  <c r="S330" i="24"/>
  <c r="W330" i="24"/>
  <c r="G330" i="24"/>
  <c r="B330" i="24"/>
  <c r="T330" i="24"/>
  <c r="O330" i="24"/>
  <c r="U330" i="24"/>
  <c r="L330" i="24"/>
  <c r="Y330" i="24"/>
  <c r="R330" i="24"/>
  <c r="Q330" i="24"/>
  <c r="H330" i="24"/>
  <c r="J330" i="24"/>
  <c r="A331" i="24"/>
  <c r="P330" i="24"/>
  <c r="Q466" i="23"/>
  <c r="B466" i="23"/>
  <c r="R466" i="23"/>
  <c r="X466" i="23"/>
  <c r="D466" i="23"/>
  <c r="O466" i="23"/>
  <c r="E466" i="23"/>
  <c r="U466" i="23"/>
  <c r="F466" i="23"/>
  <c r="V466" i="23"/>
  <c r="C466" i="23"/>
  <c r="L466" i="23"/>
  <c r="W466" i="23"/>
  <c r="I466" i="23"/>
  <c r="Y466" i="23"/>
  <c r="J466" i="23"/>
  <c r="H466" i="23"/>
  <c r="K466" i="23"/>
  <c r="T466" i="23"/>
  <c r="M466" i="23"/>
  <c r="A467" i="23"/>
  <c r="N466" i="23"/>
  <c r="P466" i="23"/>
  <c r="S466" i="23"/>
  <c r="G466" i="23"/>
  <c r="K301" i="21"/>
  <c r="D301" i="21"/>
  <c r="T301" i="21"/>
  <c r="M301" i="21"/>
  <c r="B301" i="21"/>
  <c r="R301" i="21"/>
  <c r="O301" i="21"/>
  <c r="H301" i="21"/>
  <c r="X301" i="21"/>
  <c r="Q301" i="21"/>
  <c r="F301" i="21"/>
  <c r="C301" i="21"/>
  <c r="S301" i="21"/>
  <c r="L301" i="21"/>
  <c r="E301" i="21"/>
  <c r="Y301" i="21"/>
  <c r="J301" i="21"/>
  <c r="G301" i="21"/>
  <c r="W301" i="21"/>
  <c r="P301" i="21"/>
  <c r="I301" i="21"/>
  <c r="A302" i="21"/>
  <c r="N301" i="21"/>
  <c r="V301" i="21"/>
  <c r="U301" i="21"/>
  <c r="E197" i="24"/>
  <c r="Y197" i="24"/>
  <c r="R197" i="24"/>
  <c r="O197" i="24"/>
  <c r="L197" i="24"/>
  <c r="M197" i="24"/>
  <c r="J197" i="24"/>
  <c r="G197" i="24"/>
  <c r="D197" i="24"/>
  <c r="T197" i="24"/>
  <c r="Q197" i="24"/>
  <c r="K197" i="24"/>
  <c r="X197" i="24"/>
  <c r="F197" i="24"/>
  <c r="S197" i="24"/>
  <c r="N197" i="24"/>
  <c r="H197" i="24"/>
  <c r="I197" i="24"/>
  <c r="A198" i="24"/>
  <c r="P197" i="24"/>
  <c r="C197" i="24"/>
  <c r="B197" i="24"/>
  <c r="V197" i="24"/>
  <c r="U197" i="24"/>
  <c r="W197" i="24"/>
  <c r="G233" i="23"/>
  <c r="A267" i="23"/>
  <c r="P233" i="23"/>
  <c r="Q233" i="23"/>
  <c r="D233" i="23"/>
  <c r="K233" i="23"/>
  <c r="C233" i="23"/>
  <c r="E233" i="23"/>
  <c r="Y233" i="23"/>
  <c r="M233" i="23"/>
  <c r="O233" i="23"/>
  <c r="H233" i="23"/>
  <c r="N233" i="23"/>
  <c r="J233" i="23"/>
  <c r="F233" i="23"/>
  <c r="B233" i="23"/>
  <c r="S233" i="23"/>
  <c r="L233" i="23"/>
  <c r="I233" i="23"/>
  <c r="R233" i="23"/>
  <c r="W233" i="23"/>
  <c r="V233" i="23"/>
  <c r="X233" i="23"/>
  <c r="U233" i="23"/>
  <c r="T233" i="23"/>
  <c r="B399" i="23"/>
  <c r="R399" i="23"/>
  <c r="O399" i="23"/>
  <c r="H399" i="23"/>
  <c r="X399" i="23"/>
  <c r="Q399" i="23"/>
  <c r="J399" i="23"/>
  <c r="G399" i="23"/>
  <c r="W399" i="23"/>
  <c r="P399" i="23"/>
  <c r="I399" i="23"/>
  <c r="F399" i="23"/>
  <c r="S399" i="23"/>
  <c r="E399" i="23"/>
  <c r="N399" i="23"/>
  <c r="D399" i="23"/>
  <c r="M399" i="23"/>
  <c r="C399" i="23"/>
  <c r="L399" i="23"/>
  <c r="Y399" i="23"/>
  <c r="K399" i="23"/>
  <c r="T399" i="23"/>
  <c r="U399" i="23"/>
  <c r="V399" i="23"/>
  <c r="B366" i="23"/>
  <c r="C366" i="23"/>
  <c r="A400" i="23"/>
  <c r="P366" i="23"/>
  <c r="Q366" i="23"/>
  <c r="J366" i="23"/>
  <c r="K366" i="23"/>
  <c r="H366" i="23"/>
  <c r="I366" i="23"/>
  <c r="F366" i="23"/>
  <c r="D366" i="23"/>
  <c r="N366" i="23"/>
  <c r="L366" i="23"/>
  <c r="G366" i="23"/>
  <c r="E366" i="23"/>
  <c r="O366" i="23"/>
  <c r="M366" i="23"/>
  <c r="W366" i="23"/>
  <c r="R366" i="23"/>
  <c r="U366" i="23"/>
  <c r="Y366" i="23"/>
  <c r="V366" i="23"/>
  <c r="S366" i="23"/>
  <c r="T366" i="23"/>
  <c r="X366" i="23"/>
  <c r="H363" i="24"/>
  <c r="X363" i="24"/>
  <c r="Q363" i="24"/>
  <c r="K363" i="24"/>
  <c r="V363" i="24"/>
  <c r="W363" i="24"/>
  <c r="L363" i="24"/>
  <c r="E363" i="24"/>
  <c r="U363" i="24"/>
  <c r="S363" i="24"/>
  <c r="A364" i="24"/>
  <c r="B363" i="24"/>
  <c r="P363" i="24"/>
  <c r="I363" i="24"/>
  <c r="Y363" i="24"/>
  <c r="F363" i="24"/>
  <c r="G363" i="24"/>
  <c r="J363" i="24"/>
  <c r="D363" i="24"/>
  <c r="T363" i="24"/>
  <c r="M363" i="24"/>
  <c r="C363" i="24"/>
  <c r="N363" i="24"/>
  <c r="O363" i="24"/>
  <c r="R363" i="24"/>
  <c r="E463" i="24"/>
  <c r="U463" i="24"/>
  <c r="J463" i="24"/>
  <c r="A464" i="24"/>
  <c r="O463" i="24"/>
  <c r="H463" i="24"/>
  <c r="X463" i="24"/>
  <c r="I463" i="24"/>
  <c r="Y463" i="24"/>
  <c r="N463" i="24"/>
  <c r="C463" i="24"/>
  <c r="S463" i="24"/>
  <c r="L463" i="24"/>
  <c r="M463" i="24"/>
  <c r="B463" i="24"/>
  <c r="R463" i="24"/>
  <c r="G463" i="24"/>
  <c r="W463" i="24"/>
  <c r="P463" i="24"/>
  <c r="Q463" i="24"/>
  <c r="F463" i="24"/>
  <c r="V463" i="24"/>
  <c r="K463" i="24"/>
  <c r="D463" i="24"/>
  <c r="T463" i="24"/>
  <c r="Y98" i="19"/>
  <c r="I98" i="19"/>
  <c r="P98" i="19"/>
  <c r="V98" i="19"/>
  <c r="F98" i="19"/>
  <c r="K98" i="19"/>
  <c r="U98" i="19"/>
  <c r="E98" i="19"/>
  <c r="L98" i="19"/>
  <c r="R98" i="19"/>
  <c r="S98" i="19"/>
  <c r="W98" i="19"/>
  <c r="B98" i="19"/>
  <c r="Q98" i="19"/>
  <c r="X98" i="19"/>
  <c r="H98" i="19"/>
  <c r="N98" i="19"/>
  <c r="C98" i="19"/>
  <c r="G98" i="19"/>
  <c r="A132" i="19"/>
  <c r="M98" i="19"/>
  <c r="T98" i="19"/>
  <c r="D98" i="19"/>
  <c r="J98" i="19"/>
  <c r="O98" i="19"/>
  <c r="P31" i="23"/>
  <c r="S31" i="23"/>
  <c r="V31" i="23"/>
  <c r="B31" i="23"/>
  <c r="A65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97" i="23"/>
  <c r="S97" i="23"/>
  <c r="C97" i="23"/>
  <c r="J97" i="23"/>
  <c r="Y97" i="23"/>
  <c r="I97" i="23"/>
  <c r="P97" i="23"/>
  <c r="W97" i="23"/>
  <c r="G97" i="23"/>
  <c r="N97" i="23"/>
  <c r="A131" i="23"/>
  <c r="M97" i="23"/>
  <c r="T97" i="23"/>
  <c r="K97" i="23"/>
  <c r="B97" i="23"/>
  <c r="H97" i="23"/>
  <c r="V97" i="23"/>
  <c r="U97" i="23"/>
  <c r="D97" i="23"/>
  <c r="R97" i="23"/>
  <c r="Q97" i="23"/>
  <c r="X97" i="23"/>
  <c r="O97" i="23"/>
  <c r="F97" i="23"/>
  <c r="E97" i="23"/>
  <c r="A99" i="21"/>
  <c r="N65" i="21"/>
  <c r="L65" i="21"/>
  <c r="Q65" i="21"/>
  <c r="V65" i="21"/>
  <c r="D65" i="21"/>
  <c r="I65" i="21"/>
  <c r="P65" i="21"/>
  <c r="U65" i="21"/>
  <c r="S65" i="21"/>
  <c r="F65" i="21"/>
  <c r="K65" i="21"/>
  <c r="W65" i="21"/>
  <c r="E65" i="21"/>
  <c r="C65" i="21"/>
  <c r="H65" i="21"/>
  <c r="M65" i="21"/>
  <c r="R65" i="21"/>
  <c r="G65" i="21"/>
  <c r="J65" i="21"/>
  <c r="O65" i="21"/>
  <c r="T65" i="21"/>
  <c r="X130" i="23"/>
  <c r="H130" i="23"/>
  <c r="O130" i="23"/>
  <c r="V130" i="23"/>
  <c r="F130" i="23"/>
  <c r="Q130" i="23"/>
  <c r="T130" i="23"/>
  <c r="D130" i="23"/>
  <c r="K130" i="23"/>
  <c r="R130" i="23"/>
  <c r="B130" i="23"/>
  <c r="M130" i="23"/>
  <c r="P130" i="23"/>
  <c r="W130" i="23"/>
  <c r="G130" i="23"/>
  <c r="N130" i="23"/>
  <c r="Y130" i="23"/>
  <c r="I130" i="23"/>
  <c r="L130" i="23"/>
  <c r="S130" i="23"/>
  <c r="C130" i="23"/>
  <c r="J130" i="23"/>
  <c r="U130" i="23"/>
  <c r="E130" i="23"/>
  <c r="D65" i="19"/>
  <c r="X65" i="19"/>
  <c r="U65" i="19"/>
  <c r="J65" i="19"/>
  <c r="C65" i="19"/>
  <c r="S65" i="19"/>
  <c r="H65" i="19"/>
  <c r="E65" i="19"/>
  <c r="Y65" i="19"/>
  <c r="N65" i="19"/>
  <c r="G65" i="19"/>
  <c r="W65" i="19"/>
  <c r="P65" i="19"/>
  <c r="I65" i="19"/>
  <c r="B65" i="19"/>
  <c r="R65" i="19"/>
  <c r="K65" i="19"/>
  <c r="A99" i="19"/>
  <c r="T65" i="19"/>
  <c r="Q65" i="19"/>
  <c r="F65" i="19"/>
  <c r="V65" i="19"/>
  <c r="O65" i="19"/>
  <c r="M65" i="19"/>
  <c r="L65" i="19"/>
  <c r="A66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98" i="21"/>
  <c r="M98" i="21"/>
  <c r="H98" i="21"/>
  <c r="U98" i="21"/>
  <c r="W98" i="21"/>
  <c r="K98" i="21"/>
  <c r="F98" i="21"/>
  <c r="X98" i="21"/>
  <c r="S98" i="21"/>
  <c r="A132" i="21"/>
  <c r="P98" i="21"/>
  <c r="D98" i="21"/>
  <c r="V98" i="21"/>
  <c r="Q98" i="21"/>
  <c r="L98" i="21"/>
  <c r="N98" i="21"/>
  <c r="I98" i="21"/>
  <c r="T98" i="21"/>
  <c r="O98" i="21"/>
  <c r="J98" i="21"/>
  <c r="E98" i="21"/>
  <c r="G98" i="21"/>
  <c r="L265" i="19"/>
  <c r="E265" i="19"/>
  <c r="U265" i="19"/>
  <c r="J265" i="19"/>
  <c r="C265" i="19"/>
  <c r="S265" i="19"/>
  <c r="P265" i="19"/>
  <c r="I265" i="19"/>
  <c r="Y265" i="19"/>
  <c r="N265" i="19"/>
  <c r="G265" i="19"/>
  <c r="W265" i="19"/>
  <c r="D265" i="19"/>
  <c r="T265" i="19"/>
  <c r="M265" i="19"/>
  <c r="B265" i="19"/>
  <c r="R265" i="19"/>
  <c r="K265" i="19"/>
  <c r="H265" i="19"/>
  <c r="X265" i="19"/>
  <c r="Q265" i="19"/>
  <c r="F265" i="19"/>
  <c r="V265" i="19"/>
  <c r="O265" i="19"/>
  <c r="P166" i="19"/>
  <c r="E166" i="19"/>
  <c r="U166" i="19"/>
  <c r="J166" i="19"/>
  <c r="C166" i="19"/>
  <c r="S166" i="19"/>
  <c r="D166" i="19"/>
  <c r="T166" i="19"/>
  <c r="I166" i="19"/>
  <c r="Y166" i="19"/>
  <c r="N166" i="19"/>
  <c r="G166" i="19"/>
  <c r="W166" i="19"/>
  <c r="H166" i="19"/>
  <c r="X166" i="19"/>
  <c r="M166" i="19"/>
  <c r="B166" i="19"/>
  <c r="R166" i="19"/>
  <c r="K166" i="19"/>
  <c r="A200" i="19"/>
  <c r="L166" i="19"/>
  <c r="A167" i="19"/>
  <c r="Q166" i="19"/>
  <c r="F166" i="19"/>
  <c r="V166" i="19"/>
  <c r="O166" i="19"/>
  <c r="B131" i="19"/>
  <c r="M131" i="19"/>
  <c r="T131" i="19"/>
  <c r="D131" i="19"/>
  <c r="K131" i="19"/>
  <c r="R131" i="19"/>
  <c r="Y131" i="19"/>
  <c r="I131" i="19"/>
  <c r="P131" i="19"/>
  <c r="W131" i="19"/>
  <c r="G131" i="19"/>
  <c r="N131" i="19"/>
  <c r="U131" i="19"/>
  <c r="E131" i="19"/>
  <c r="L131" i="19"/>
  <c r="S131" i="19"/>
  <c r="C131" i="19"/>
  <c r="J131" i="19"/>
  <c r="Q131" i="19"/>
  <c r="X131" i="19"/>
  <c r="H131" i="19"/>
  <c r="O131" i="19"/>
  <c r="V131" i="19"/>
  <c r="F131" i="19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B131" i="21"/>
  <c r="T131" i="21"/>
  <c r="O131" i="21"/>
  <c r="J131" i="21"/>
  <c r="E131" i="21"/>
  <c r="W131" i="21"/>
  <c r="O232" i="19"/>
  <c r="H232" i="19"/>
  <c r="X232" i="19"/>
  <c r="M232" i="19"/>
  <c r="B232" i="19"/>
  <c r="R232" i="19"/>
  <c r="C232" i="19"/>
  <c r="S232" i="19"/>
  <c r="L232" i="19"/>
  <c r="Y232" i="19"/>
  <c r="Q232" i="19"/>
  <c r="F232" i="19"/>
  <c r="V232" i="19"/>
  <c r="G232" i="19"/>
  <c r="W232" i="19"/>
  <c r="P232" i="19"/>
  <c r="E232" i="19"/>
  <c r="U232" i="19"/>
  <c r="J232" i="19"/>
  <c r="K232" i="19"/>
  <c r="D232" i="19"/>
  <c r="T232" i="19"/>
  <c r="I232" i="19"/>
  <c r="A266" i="19"/>
  <c r="N232" i="19"/>
  <c r="L64" i="23"/>
  <c r="S64" i="23"/>
  <c r="C64" i="23"/>
  <c r="N64" i="23"/>
  <c r="Y64" i="23"/>
  <c r="I64" i="23"/>
  <c r="X64" i="23"/>
  <c r="H64" i="23"/>
  <c r="O64" i="23"/>
  <c r="A98" i="23"/>
  <c r="J64" i="23"/>
  <c r="U64" i="23"/>
  <c r="E64" i="23"/>
  <c r="T64" i="23"/>
  <c r="D64" i="23"/>
  <c r="K64" i="23"/>
  <c r="V64" i="23"/>
  <c r="F64" i="23"/>
  <c r="Q64" i="23"/>
  <c r="P64" i="23"/>
  <c r="W64" i="23"/>
  <c r="G64" i="23"/>
  <c r="R64" i="23"/>
  <c r="B64" i="23"/>
  <c r="M64" i="23"/>
  <c r="P199" i="19"/>
  <c r="I199" i="19"/>
  <c r="Y199" i="19"/>
  <c r="J199" i="19"/>
  <c r="C199" i="19"/>
  <c r="S199" i="19"/>
  <c r="D199" i="19"/>
  <c r="T199" i="19"/>
  <c r="M199" i="19"/>
  <c r="A233" i="19"/>
  <c r="N199" i="19"/>
  <c r="G199" i="19"/>
  <c r="W199" i="19"/>
  <c r="H199" i="19"/>
  <c r="X199" i="19"/>
  <c r="Q199" i="19"/>
  <c r="B199" i="19"/>
  <c r="R199" i="19"/>
  <c r="K199" i="19"/>
  <c r="L199" i="19"/>
  <c r="E199" i="19"/>
  <c r="U199" i="19"/>
  <c r="F199" i="19"/>
  <c r="V199" i="19"/>
  <c r="O199" i="19"/>
  <c r="K32" i="21"/>
  <c r="A33" i="21"/>
  <c r="L32" i="21"/>
  <c r="O32" i="21"/>
  <c r="M32" i="21"/>
  <c r="A66" i="21"/>
  <c r="P32" i="21"/>
  <c r="N32" i="21"/>
  <c r="S32" i="21"/>
  <c r="Q32" i="21"/>
  <c r="T32" i="21"/>
  <c r="R32" i="21"/>
  <c r="U32" i="21"/>
  <c r="V32" i="21"/>
  <c r="V32" i="24"/>
  <c r="L32" i="24"/>
  <c r="U32" i="24"/>
  <c r="M32" i="24"/>
  <c r="S32" i="24"/>
  <c r="P32" i="24"/>
  <c r="R32" i="24"/>
  <c r="Q32" i="24"/>
  <c r="N32" i="24"/>
  <c r="T32" i="24"/>
  <c r="O32" i="24"/>
  <c r="D303" i="19"/>
  <c r="H303" i="19"/>
  <c r="L303" i="19"/>
  <c r="P303" i="19"/>
  <c r="T303" i="19"/>
  <c r="X303" i="19"/>
  <c r="A304" i="19"/>
  <c r="E303" i="19"/>
  <c r="I303" i="19"/>
  <c r="M303" i="19"/>
  <c r="Q303" i="19"/>
  <c r="U303" i="19"/>
  <c r="Y303" i="19"/>
  <c r="B303" i="19"/>
  <c r="F303" i="19"/>
  <c r="J303" i="19"/>
  <c r="N303" i="19"/>
  <c r="R303" i="19"/>
  <c r="V303" i="19"/>
  <c r="C303" i="19"/>
  <c r="G303" i="19"/>
  <c r="K303" i="19"/>
  <c r="O303" i="19"/>
  <c r="S303" i="19"/>
  <c r="W303" i="19"/>
  <c r="A337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F469" i="19"/>
  <c r="N469" i="19"/>
  <c r="V469" i="19"/>
  <c r="G469" i="19"/>
  <c r="O469" i="19"/>
  <c r="W469" i="19"/>
  <c r="B469" i="19"/>
  <c r="J469" i="19"/>
  <c r="R469" i="19"/>
  <c r="A470" i="19"/>
  <c r="C469" i="19"/>
  <c r="K469" i="19"/>
  <c r="S4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B369" i="19"/>
  <c r="F369" i="19"/>
  <c r="J369" i="19"/>
  <c r="N369" i="19"/>
  <c r="R369" i="19"/>
  <c r="V369" i="19"/>
  <c r="A403" i="19"/>
  <c r="C369" i="19"/>
  <c r="G369" i="19"/>
  <c r="K369" i="19"/>
  <c r="O369" i="19"/>
  <c r="S369" i="19"/>
  <c r="W369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A437" i="19"/>
  <c r="F436" i="19"/>
  <c r="N436" i="19"/>
  <c r="V436" i="19"/>
  <c r="G436" i="19"/>
  <c r="O436" i="19"/>
  <c r="W436" i="19"/>
  <c r="B436" i="19"/>
  <c r="J436" i="19"/>
  <c r="R436" i="19"/>
  <c r="C436" i="19"/>
  <c r="K436" i="19"/>
  <c r="S436" i="19"/>
  <c r="D402" i="19"/>
  <c r="H402" i="19"/>
  <c r="L402" i="19"/>
  <c r="P402" i="19"/>
  <c r="T402" i="19"/>
  <c r="X402" i="19"/>
  <c r="E402" i="19"/>
  <c r="I402" i="19"/>
  <c r="M402" i="19"/>
  <c r="Q402" i="19"/>
  <c r="U402" i="19"/>
  <c r="Y402" i="19"/>
  <c r="B402" i="19"/>
  <c r="F402" i="19"/>
  <c r="J402" i="19"/>
  <c r="N402" i="19"/>
  <c r="R402" i="19"/>
  <c r="V402" i="19"/>
  <c r="C402" i="19"/>
  <c r="G402" i="19"/>
  <c r="K402" i="19"/>
  <c r="O402" i="19"/>
  <c r="S402" i="19"/>
  <c r="W402" i="19"/>
  <c r="A168" i="21"/>
  <c r="N167" i="21"/>
  <c r="G167" i="21"/>
  <c r="W167" i="21"/>
  <c r="P167" i="21"/>
  <c r="I167" i="21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D502" i="19"/>
  <c r="H502" i="19"/>
  <c r="L502" i="19"/>
  <c r="P502" i="19"/>
  <c r="T502" i="19"/>
  <c r="X502" i="19"/>
  <c r="A503" i="19"/>
  <c r="E502" i="19"/>
  <c r="I502" i="19"/>
  <c r="M502" i="19"/>
  <c r="Q502" i="19"/>
  <c r="U502" i="19"/>
  <c r="Y502" i="19"/>
  <c r="F502" i="19"/>
  <c r="N502" i="19"/>
  <c r="V502" i="19"/>
  <c r="G502" i="19"/>
  <c r="O502" i="19"/>
  <c r="W502" i="19"/>
  <c r="B502" i="19"/>
  <c r="J502" i="19"/>
  <c r="R502" i="19"/>
  <c r="C502" i="19"/>
  <c r="K502" i="19"/>
  <c r="S502" i="19"/>
  <c r="D336" i="19"/>
  <c r="H336" i="19"/>
  <c r="L336" i="19"/>
  <c r="P336" i="19"/>
  <c r="T336" i="19"/>
  <c r="X336" i="19"/>
  <c r="E336" i="19"/>
  <c r="I336" i="19"/>
  <c r="M336" i="19"/>
  <c r="Q336" i="19"/>
  <c r="U336" i="19"/>
  <c r="Y336" i="19"/>
  <c r="A37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D535" i="19"/>
  <c r="H535" i="19"/>
  <c r="L535" i="19"/>
  <c r="P535" i="19"/>
  <c r="T535" i="19"/>
  <c r="X535" i="19"/>
  <c r="E535" i="19"/>
  <c r="I535" i="19"/>
  <c r="M535" i="19"/>
  <c r="Q535" i="19"/>
  <c r="U535" i="19"/>
  <c r="Y535" i="19"/>
  <c r="F535" i="19"/>
  <c r="N535" i="19"/>
  <c r="V535" i="19"/>
  <c r="G535" i="19"/>
  <c r="O535" i="19"/>
  <c r="W535" i="19"/>
  <c r="B535" i="19"/>
  <c r="J535" i="19"/>
  <c r="R535" i="19"/>
  <c r="C535" i="19"/>
  <c r="K535" i="19"/>
  <c r="S535" i="19"/>
  <c r="A536" i="19"/>
  <c r="B774" i="2"/>
  <c r="B1153" i="2" l="1"/>
  <c r="Y28" i="21"/>
  <c r="C29" i="21"/>
  <c r="B29" i="21"/>
  <c r="Y28" i="24"/>
  <c r="Y62" i="21"/>
  <c r="Y165" i="21"/>
  <c r="C29" i="24"/>
  <c r="Y62" i="24"/>
  <c r="B63" i="21"/>
  <c r="Y96" i="21"/>
  <c r="C63" i="21"/>
  <c r="B29" i="24"/>
  <c r="Y199" i="21"/>
  <c r="Y96" i="24"/>
  <c r="C63" i="24"/>
  <c r="C97" i="21"/>
  <c r="C166" i="21"/>
  <c r="B166" i="21"/>
  <c r="Y130" i="21"/>
  <c r="B97" i="21"/>
  <c r="B63" i="24"/>
  <c r="B1204" i="2"/>
  <c r="E31" i="21"/>
  <c r="D31" i="21"/>
  <c r="W31" i="21"/>
  <c r="X31" i="19"/>
  <c r="Y31" i="19"/>
  <c r="W31" i="19"/>
  <c r="W201" i="21"/>
  <c r="V201" i="21"/>
  <c r="U201" i="21"/>
  <c r="O201" i="21"/>
  <c r="F201" i="21"/>
  <c r="I201" i="21"/>
  <c r="T201" i="21"/>
  <c r="K201" i="21"/>
  <c r="L201" i="21"/>
  <c r="C201" i="21"/>
  <c r="J201" i="21"/>
  <c r="M201" i="21"/>
  <c r="H201" i="21"/>
  <c r="B201" i="21"/>
  <c r="E201" i="21"/>
  <c r="S201" i="21"/>
  <c r="G201" i="21"/>
  <c r="A202" i="21"/>
  <c r="X201" i="21"/>
  <c r="R201" i="21"/>
  <c r="P201" i="21"/>
  <c r="D201" i="21"/>
  <c r="N201" i="21"/>
  <c r="Q201" i="21"/>
  <c r="G234" i="21"/>
  <c r="N234" i="21"/>
  <c r="B234" i="21"/>
  <c r="L234" i="21"/>
  <c r="S234" i="21"/>
  <c r="T234" i="21"/>
  <c r="W234" i="21"/>
  <c r="D234" i="21"/>
  <c r="K234" i="21"/>
  <c r="R234" i="21"/>
  <c r="M234" i="21"/>
  <c r="P234" i="21"/>
  <c r="X234" i="21"/>
  <c r="E234" i="21"/>
  <c r="H234" i="21"/>
  <c r="A235" i="21"/>
  <c r="F234" i="21"/>
  <c r="Q234" i="21"/>
  <c r="V234" i="21"/>
  <c r="Y234" i="21"/>
  <c r="I234" i="21"/>
  <c r="O234" i="21"/>
  <c r="C234" i="21"/>
  <c r="J234" i="21"/>
  <c r="U234" i="21"/>
  <c r="B364" i="24"/>
  <c r="R364" i="24"/>
  <c r="K364" i="24"/>
  <c r="I364" i="24"/>
  <c r="D364" i="24"/>
  <c r="M364" i="24"/>
  <c r="X364" i="24"/>
  <c r="F364" i="24"/>
  <c r="V364" i="24"/>
  <c r="O364" i="24"/>
  <c r="Q364" i="24"/>
  <c r="L364" i="24"/>
  <c r="U364" i="24"/>
  <c r="J364" i="24"/>
  <c r="C364" i="24"/>
  <c r="S364" i="24"/>
  <c r="Y364" i="24"/>
  <c r="T364" i="24"/>
  <c r="H364" i="24"/>
  <c r="N364" i="24"/>
  <c r="G364" i="24"/>
  <c r="W364" i="24"/>
  <c r="A365" i="24"/>
  <c r="E364" i="24"/>
  <c r="P364" i="24"/>
  <c r="Q567" i="21"/>
  <c r="L567" i="21"/>
  <c r="N567" i="21"/>
  <c r="O567" i="21"/>
  <c r="K567" i="21"/>
  <c r="E567" i="21"/>
  <c r="Y567" i="21"/>
  <c r="R567" i="21"/>
  <c r="S567" i="21"/>
  <c r="T567" i="21"/>
  <c r="P567" i="21"/>
  <c r="I567" i="21"/>
  <c r="B567" i="21"/>
  <c r="C567" i="21"/>
  <c r="D567" i="21"/>
  <c r="A568" i="21"/>
  <c r="M567" i="21"/>
  <c r="G567" i="21"/>
  <c r="H567" i="21"/>
  <c r="J567" i="21"/>
  <c r="F567" i="21"/>
  <c r="W567" i="21"/>
  <c r="U567" i="21"/>
  <c r="X567" i="21"/>
  <c r="V567" i="21"/>
  <c r="K264" i="24"/>
  <c r="Y264" i="24"/>
  <c r="T264" i="24"/>
  <c r="C264" i="24"/>
  <c r="Q264" i="24"/>
  <c r="W264" i="24"/>
  <c r="J264" i="24"/>
  <c r="A265" i="24"/>
  <c r="N264" i="24"/>
  <c r="M264" i="24"/>
  <c r="S264" i="24"/>
  <c r="F264" i="24"/>
  <c r="L264" i="24"/>
  <c r="P264" i="24"/>
  <c r="O264" i="24"/>
  <c r="B264" i="24"/>
  <c r="H264" i="24"/>
  <c r="V264" i="24"/>
  <c r="E264" i="24"/>
  <c r="I264" i="24"/>
  <c r="D264" i="24"/>
  <c r="R264" i="24"/>
  <c r="X264" i="24"/>
  <c r="G264" i="24"/>
  <c r="U264" i="24"/>
  <c r="M600" i="21"/>
  <c r="J600" i="21"/>
  <c r="K600" i="21"/>
  <c r="L600" i="21"/>
  <c r="H600" i="21"/>
  <c r="A601" i="21"/>
  <c r="Q600" i="21"/>
  <c r="O600" i="21"/>
  <c r="P600" i="21"/>
  <c r="R600" i="21"/>
  <c r="N600" i="21"/>
  <c r="E600" i="21"/>
  <c r="Y600" i="21"/>
  <c r="T600" i="21"/>
  <c r="B600" i="21"/>
  <c r="W600" i="21"/>
  <c r="S600" i="21"/>
  <c r="I600" i="21"/>
  <c r="D600" i="21"/>
  <c r="F600" i="21"/>
  <c r="G600" i="21"/>
  <c r="C600" i="21"/>
  <c r="X600" i="21"/>
  <c r="U600" i="21"/>
  <c r="V600" i="21"/>
  <c r="M301" i="23"/>
  <c r="B301" i="23"/>
  <c r="R301" i="23"/>
  <c r="K301" i="23"/>
  <c r="D301" i="23"/>
  <c r="T301" i="23"/>
  <c r="Q301" i="23"/>
  <c r="F301" i="23"/>
  <c r="A302" i="23"/>
  <c r="O301" i="23"/>
  <c r="H301" i="23"/>
  <c r="X301" i="23"/>
  <c r="E301" i="23"/>
  <c r="Y301" i="23"/>
  <c r="J301" i="23"/>
  <c r="C301" i="23"/>
  <c r="S301" i="23"/>
  <c r="L301" i="23"/>
  <c r="I301" i="23"/>
  <c r="A335" i="23"/>
  <c r="N301" i="23"/>
  <c r="G301" i="23"/>
  <c r="W301" i="23"/>
  <c r="P301" i="23"/>
  <c r="V301" i="23"/>
  <c r="U301" i="23"/>
  <c r="W563" i="24"/>
  <c r="G563" i="24"/>
  <c r="R563" i="24"/>
  <c r="B563" i="24"/>
  <c r="M563" i="24"/>
  <c r="T563" i="24"/>
  <c r="D563" i="24"/>
  <c r="O563" i="24"/>
  <c r="A564" i="24"/>
  <c r="J563" i="24"/>
  <c r="U563" i="24"/>
  <c r="E563" i="24"/>
  <c r="L563" i="24"/>
  <c r="V563" i="24"/>
  <c r="Q563" i="24"/>
  <c r="H563" i="24"/>
  <c r="S563" i="24"/>
  <c r="N563" i="24"/>
  <c r="I563" i="24"/>
  <c r="K563" i="24"/>
  <c r="F563" i="24"/>
  <c r="X563" i="24"/>
  <c r="C563" i="24"/>
  <c r="Y563" i="24"/>
  <c r="P563" i="24"/>
  <c r="M400" i="23"/>
  <c r="J400" i="23"/>
  <c r="K400" i="23"/>
  <c r="L400" i="23"/>
  <c r="Q400" i="23"/>
  <c r="N400" i="23"/>
  <c r="O400" i="23"/>
  <c r="P400" i="23"/>
  <c r="E400" i="23"/>
  <c r="B400" i="23"/>
  <c r="C400" i="23"/>
  <c r="D400" i="23"/>
  <c r="I400" i="23"/>
  <c r="F400" i="23"/>
  <c r="G400" i="23"/>
  <c r="H400" i="23"/>
  <c r="Y400" i="23"/>
  <c r="S400" i="23"/>
  <c r="W400" i="23"/>
  <c r="R400" i="23"/>
  <c r="T400" i="23"/>
  <c r="V400" i="23"/>
  <c r="X400" i="23"/>
  <c r="U400" i="23"/>
  <c r="P302" i="21"/>
  <c r="Q302" i="21"/>
  <c r="J302" i="21"/>
  <c r="C302" i="21"/>
  <c r="S302" i="21"/>
  <c r="D302" i="21"/>
  <c r="E302" i="21"/>
  <c r="Y302" i="21"/>
  <c r="N302" i="21"/>
  <c r="G302" i="21"/>
  <c r="H302" i="21"/>
  <c r="I302" i="21"/>
  <c r="B302" i="21"/>
  <c r="R302" i="21"/>
  <c r="K302" i="21"/>
  <c r="L302" i="21"/>
  <c r="M302" i="21"/>
  <c r="F302" i="21"/>
  <c r="A303" i="21"/>
  <c r="O302" i="21"/>
  <c r="V302" i="21"/>
  <c r="T302" i="21"/>
  <c r="U302" i="21"/>
  <c r="W302" i="21"/>
  <c r="X302" i="21"/>
  <c r="W331" i="24"/>
  <c r="N331" i="24"/>
  <c r="M331" i="24"/>
  <c r="H331" i="24"/>
  <c r="V331" i="24"/>
  <c r="E331" i="24"/>
  <c r="P331" i="24"/>
  <c r="K331" i="24"/>
  <c r="B331" i="24"/>
  <c r="X331" i="24"/>
  <c r="C331" i="24"/>
  <c r="U331" i="24"/>
  <c r="I331" i="24"/>
  <c r="D331" i="24"/>
  <c r="R331" i="24"/>
  <c r="Q331" i="24"/>
  <c r="S331" i="24"/>
  <c r="J331" i="24"/>
  <c r="G331" i="24"/>
  <c r="Y331" i="24"/>
  <c r="T331" i="24"/>
  <c r="O331" i="24"/>
  <c r="F331" i="24"/>
  <c r="L331" i="24"/>
  <c r="A332" i="24"/>
  <c r="Q533" i="23"/>
  <c r="B533" i="23"/>
  <c r="R533" i="23"/>
  <c r="T533" i="23"/>
  <c r="H533" i="23"/>
  <c r="K533" i="23"/>
  <c r="E533" i="23"/>
  <c r="U533" i="23"/>
  <c r="F533" i="23"/>
  <c r="V533" i="23"/>
  <c r="G533" i="23"/>
  <c r="P533" i="23"/>
  <c r="S533" i="23"/>
  <c r="I533" i="23"/>
  <c r="Y533" i="23"/>
  <c r="J533" i="23"/>
  <c r="D533" i="23"/>
  <c r="O533" i="23"/>
  <c r="X533" i="23"/>
  <c r="M533" i="23"/>
  <c r="A534" i="23"/>
  <c r="N533" i="23"/>
  <c r="L533" i="23"/>
  <c r="W533" i="23"/>
  <c r="C533" i="23"/>
  <c r="O98" i="24"/>
  <c r="L98" i="24"/>
  <c r="A132" i="24"/>
  <c r="Q98" i="24"/>
  <c r="R98" i="24"/>
  <c r="C98" i="24"/>
  <c r="S98" i="24"/>
  <c r="P98" i="24"/>
  <c r="F98" i="24"/>
  <c r="E98" i="24"/>
  <c r="G98" i="24"/>
  <c r="D98" i="24"/>
  <c r="T98" i="24"/>
  <c r="N98" i="24"/>
  <c r="B98" i="24"/>
  <c r="M98" i="24"/>
  <c r="K98" i="24"/>
  <c r="H98" i="24"/>
  <c r="X98" i="24"/>
  <c r="I98" i="24"/>
  <c r="J98" i="24"/>
  <c r="V98" i="24"/>
  <c r="U98" i="24"/>
  <c r="W98" i="24"/>
  <c r="D401" i="21"/>
  <c r="A402" i="21"/>
  <c r="F401" i="21"/>
  <c r="K401" i="21"/>
  <c r="H401" i="21"/>
  <c r="E401" i="21"/>
  <c r="J401" i="21"/>
  <c r="O401" i="21"/>
  <c r="L401" i="21"/>
  <c r="I401" i="21"/>
  <c r="N401" i="21"/>
  <c r="P401" i="21"/>
  <c r="M401" i="21"/>
  <c r="G401" i="21"/>
  <c r="B401" i="21"/>
  <c r="C401" i="21"/>
  <c r="W401" i="21"/>
  <c r="X401" i="21"/>
  <c r="Q401" i="21"/>
  <c r="U401" i="21"/>
  <c r="T401" i="21"/>
  <c r="R401" i="21"/>
  <c r="V401" i="21"/>
  <c r="S401" i="21"/>
  <c r="Y401" i="21"/>
  <c r="C500" i="23"/>
  <c r="E500" i="23"/>
  <c r="D500" i="23"/>
  <c r="P500" i="23"/>
  <c r="J500" i="23"/>
  <c r="V500" i="23"/>
  <c r="S500" i="23"/>
  <c r="W500" i="23"/>
  <c r="R500" i="23"/>
  <c r="N500" i="23"/>
  <c r="M500" i="23"/>
  <c r="F500" i="23"/>
  <c r="A501" i="23"/>
  <c r="G500" i="23"/>
  <c r="B500" i="23"/>
  <c r="Q500" i="23"/>
  <c r="X500" i="23"/>
  <c r="Y500" i="23"/>
  <c r="O500" i="23"/>
  <c r="K500" i="23"/>
  <c r="T500" i="23"/>
  <c r="U500" i="23"/>
  <c r="L500" i="23"/>
  <c r="H500" i="23"/>
  <c r="I500" i="23"/>
  <c r="N231" i="24"/>
  <c r="K231" i="24"/>
  <c r="Q231" i="24"/>
  <c r="T231" i="24"/>
  <c r="P231" i="24"/>
  <c r="B231" i="24"/>
  <c r="R231" i="24"/>
  <c r="O231" i="24"/>
  <c r="Y231" i="24"/>
  <c r="E231" i="24"/>
  <c r="X231" i="24"/>
  <c r="F231" i="24"/>
  <c r="C231" i="24"/>
  <c r="S231" i="24"/>
  <c r="D231" i="24"/>
  <c r="M231" i="24"/>
  <c r="A232" i="24"/>
  <c r="J231" i="24"/>
  <c r="G231" i="24"/>
  <c r="I231" i="24"/>
  <c r="L231" i="24"/>
  <c r="H231" i="24"/>
  <c r="U231" i="24"/>
  <c r="W231" i="24"/>
  <c r="V231" i="24"/>
  <c r="G530" i="24"/>
  <c r="W530" i="24"/>
  <c r="L530" i="24"/>
  <c r="E530" i="24"/>
  <c r="U530" i="24"/>
  <c r="J530" i="24"/>
  <c r="O530" i="24"/>
  <c r="D530" i="24"/>
  <c r="T530" i="24"/>
  <c r="M530" i="24"/>
  <c r="B530" i="24"/>
  <c r="R530" i="24"/>
  <c r="C530" i="24"/>
  <c r="H530" i="24"/>
  <c r="Q530" i="24"/>
  <c r="V530" i="24"/>
  <c r="K530" i="24"/>
  <c r="P530" i="24"/>
  <c r="Y530" i="24"/>
  <c r="S530" i="24"/>
  <c r="X530" i="24"/>
  <c r="F530" i="24"/>
  <c r="A531" i="24"/>
  <c r="I530" i="24"/>
  <c r="N530" i="24"/>
  <c r="C501" i="21"/>
  <c r="S501" i="21"/>
  <c r="L501" i="21"/>
  <c r="E501" i="21"/>
  <c r="Y501" i="21"/>
  <c r="N501" i="21"/>
  <c r="G501" i="21"/>
  <c r="A502" i="21"/>
  <c r="P501" i="21"/>
  <c r="I501" i="21"/>
  <c r="B501" i="21"/>
  <c r="R501" i="21"/>
  <c r="K501" i="21"/>
  <c r="D501" i="21"/>
  <c r="T501" i="21"/>
  <c r="M501" i="21"/>
  <c r="F501" i="21"/>
  <c r="O501" i="21"/>
  <c r="H501" i="21"/>
  <c r="X501" i="21"/>
  <c r="Q501" i="21"/>
  <c r="J501" i="21"/>
  <c r="V501" i="21"/>
  <c r="W501" i="21"/>
  <c r="U501" i="21"/>
  <c r="D268" i="21"/>
  <c r="E268" i="21"/>
  <c r="Y268" i="21"/>
  <c r="N268" i="21"/>
  <c r="K268" i="21"/>
  <c r="H268" i="21"/>
  <c r="I268" i="21"/>
  <c r="B268" i="21"/>
  <c r="R268" i="21"/>
  <c r="O268" i="21"/>
  <c r="L268" i="21"/>
  <c r="M268" i="21"/>
  <c r="F268" i="21"/>
  <c r="C268" i="21"/>
  <c r="S268" i="21"/>
  <c r="A269" i="21"/>
  <c r="P268" i="21"/>
  <c r="Q268" i="21"/>
  <c r="J268" i="21"/>
  <c r="G268" i="21"/>
  <c r="U268" i="21"/>
  <c r="W268" i="21"/>
  <c r="T268" i="21"/>
  <c r="X268" i="21"/>
  <c r="V268" i="21"/>
  <c r="C464" i="24"/>
  <c r="S464" i="24"/>
  <c r="L464" i="24"/>
  <c r="A465" i="24"/>
  <c r="Q464" i="24"/>
  <c r="J464" i="24"/>
  <c r="K464" i="24"/>
  <c r="D464" i="24"/>
  <c r="T464" i="24"/>
  <c r="I464" i="24"/>
  <c r="B464" i="24"/>
  <c r="R464" i="24"/>
  <c r="H464" i="24"/>
  <c r="M464" i="24"/>
  <c r="G464" i="24"/>
  <c r="P464" i="24"/>
  <c r="Y464" i="24"/>
  <c r="O464" i="24"/>
  <c r="X464" i="24"/>
  <c r="F464" i="24"/>
  <c r="W464" i="24"/>
  <c r="E464" i="24"/>
  <c r="N464" i="24"/>
  <c r="V464" i="24"/>
  <c r="U464" i="24"/>
  <c r="K32" i="24"/>
  <c r="A33" i="24"/>
  <c r="E32" i="24"/>
  <c r="I32" i="24"/>
  <c r="A66" i="24"/>
  <c r="H32" i="24"/>
  <c r="G32" i="24"/>
  <c r="F32" i="24"/>
  <c r="J32" i="24"/>
  <c r="K65" i="24"/>
  <c r="D65" i="24"/>
  <c r="O65" i="24"/>
  <c r="M65" i="24"/>
  <c r="C65" i="24"/>
  <c r="N65" i="24"/>
  <c r="F65" i="24"/>
  <c r="Q65" i="24"/>
  <c r="H65" i="24"/>
  <c r="J65" i="24"/>
  <c r="W65" i="24"/>
  <c r="I65" i="24"/>
  <c r="T65" i="24"/>
  <c r="S65" i="24"/>
  <c r="G65" i="24"/>
  <c r="A99" i="24"/>
  <c r="R65" i="24"/>
  <c r="E65" i="24"/>
  <c r="P65" i="24"/>
  <c r="L65" i="24"/>
  <c r="V65" i="24"/>
  <c r="U65" i="24"/>
  <c r="T168" i="23"/>
  <c r="D168" i="23"/>
  <c r="K168" i="23"/>
  <c r="M168" i="23"/>
  <c r="B168" i="23"/>
  <c r="I168" i="23"/>
  <c r="P168" i="23"/>
  <c r="W168" i="23"/>
  <c r="G168" i="23"/>
  <c r="E168" i="23"/>
  <c r="A169" i="23"/>
  <c r="N168" i="23"/>
  <c r="L168" i="23"/>
  <c r="S168" i="23"/>
  <c r="C168" i="23"/>
  <c r="R168" i="23"/>
  <c r="Y168" i="23"/>
  <c r="F168" i="23"/>
  <c r="X168" i="23"/>
  <c r="H168" i="23"/>
  <c r="O168" i="23"/>
  <c r="A202" i="23"/>
  <c r="J168" i="23"/>
  <c r="Q168" i="23"/>
  <c r="U168" i="23"/>
  <c r="V168" i="23"/>
  <c r="E431" i="24"/>
  <c r="G431" i="24"/>
  <c r="Y431" i="24"/>
  <c r="T431" i="24"/>
  <c r="O431" i="24"/>
  <c r="F431" i="24"/>
  <c r="C431" i="24"/>
  <c r="U431" i="24"/>
  <c r="W431" i="24"/>
  <c r="N431" i="24"/>
  <c r="M431" i="24"/>
  <c r="H431" i="24"/>
  <c r="V431" i="24"/>
  <c r="S431" i="24"/>
  <c r="J431" i="24"/>
  <c r="P431" i="24"/>
  <c r="K431" i="24"/>
  <c r="B431" i="24"/>
  <c r="X431" i="24"/>
  <c r="L431" i="24"/>
  <c r="A432" i="24"/>
  <c r="I431" i="24"/>
  <c r="D431" i="24"/>
  <c r="R431" i="24"/>
  <c r="Q431" i="24"/>
  <c r="M298" i="24"/>
  <c r="S298" i="24"/>
  <c r="F298" i="24"/>
  <c r="P298" i="24"/>
  <c r="K298" i="24"/>
  <c r="Y298" i="24"/>
  <c r="O298" i="24"/>
  <c r="B298" i="24"/>
  <c r="L298" i="24"/>
  <c r="V298" i="24"/>
  <c r="E298" i="24"/>
  <c r="D298" i="24"/>
  <c r="N298" i="24"/>
  <c r="H298" i="24"/>
  <c r="R298" i="24"/>
  <c r="A299" i="24"/>
  <c r="G298" i="24"/>
  <c r="U298" i="24"/>
  <c r="T298" i="24"/>
  <c r="X298" i="24"/>
  <c r="C298" i="24"/>
  <c r="Q298" i="24"/>
  <c r="W298" i="24"/>
  <c r="J298" i="24"/>
  <c r="I298" i="24"/>
  <c r="L368" i="21"/>
  <c r="E368" i="21"/>
  <c r="Y368" i="21"/>
  <c r="R368" i="21"/>
  <c r="S368" i="21"/>
  <c r="P368" i="21"/>
  <c r="I368" i="21"/>
  <c r="F368" i="21"/>
  <c r="G368" i="21"/>
  <c r="A369" i="21"/>
  <c r="D368" i="21"/>
  <c r="T368" i="21"/>
  <c r="M368" i="21"/>
  <c r="J368" i="21"/>
  <c r="K368" i="21"/>
  <c r="H368" i="21"/>
  <c r="X368" i="21"/>
  <c r="Q368" i="21"/>
  <c r="N368" i="21"/>
  <c r="O368" i="21"/>
  <c r="C368" i="21"/>
  <c r="B368" i="21"/>
  <c r="W368" i="21"/>
  <c r="V368" i="21"/>
  <c r="U368" i="21"/>
  <c r="C497" i="24"/>
  <c r="S497" i="24"/>
  <c r="H497" i="24"/>
  <c r="X497" i="24"/>
  <c r="Q497" i="24"/>
  <c r="F497" i="24"/>
  <c r="V497" i="24"/>
  <c r="K497" i="24"/>
  <c r="A498" i="24"/>
  <c r="P497" i="24"/>
  <c r="I497" i="24"/>
  <c r="Y497" i="24"/>
  <c r="N497" i="24"/>
  <c r="D497" i="24"/>
  <c r="M497" i="24"/>
  <c r="R497" i="24"/>
  <c r="G497" i="24"/>
  <c r="L497" i="24"/>
  <c r="U497" i="24"/>
  <c r="O497" i="24"/>
  <c r="T497" i="24"/>
  <c r="B497" i="24"/>
  <c r="W497" i="24"/>
  <c r="E497" i="24"/>
  <c r="J497" i="24"/>
  <c r="M633" i="21"/>
  <c r="B633" i="21"/>
  <c r="W633" i="21"/>
  <c r="S633" i="21"/>
  <c r="O633" i="21"/>
  <c r="P633" i="21"/>
  <c r="Q633" i="21"/>
  <c r="G633" i="21"/>
  <c r="C633" i="21"/>
  <c r="X633" i="21"/>
  <c r="T633" i="21"/>
  <c r="V633" i="21"/>
  <c r="E633" i="21"/>
  <c r="U633" i="21"/>
  <c r="L633" i="21"/>
  <c r="H633" i="21"/>
  <c r="D633" i="21"/>
  <c r="F633" i="21"/>
  <c r="A634" i="21"/>
  <c r="I633" i="21"/>
  <c r="Y633" i="21"/>
  <c r="R633" i="21"/>
  <c r="N633" i="21"/>
  <c r="J633" i="21"/>
  <c r="K633" i="21"/>
  <c r="G468" i="21"/>
  <c r="W468" i="21"/>
  <c r="P468" i="21"/>
  <c r="I468" i="21"/>
  <c r="A469" i="21"/>
  <c r="N468" i="21"/>
  <c r="K468" i="21"/>
  <c r="D468" i="21"/>
  <c r="T468" i="21"/>
  <c r="M468" i="21"/>
  <c r="B468" i="21"/>
  <c r="R468" i="21"/>
  <c r="O468" i="21"/>
  <c r="H468" i="21"/>
  <c r="X468" i="21"/>
  <c r="Q468" i="21"/>
  <c r="F468" i="21"/>
  <c r="C468" i="21"/>
  <c r="S468" i="21"/>
  <c r="L468" i="21"/>
  <c r="E468" i="21"/>
  <c r="Y468" i="21"/>
  <c r="J468" i="21"/>
  <c r="U468" i="21"/>
  <c r="V468" i="21"/>
  <c r="G434" i="23"/>
  <c r="W434" i="23"/>
  <c r="P434" i="23"/>
  <c r="N434" i="23"/>
  <c r="Y434" i="23"/>
  <c r="E434" i="23"/>
  <c r="K434" i="23"/>
  <c r="D434" i="23"/>
  <c r="T434" i="23"/>
  <c r="V434" i="23"/>
  <c r="B434" i="23"/>
  <c r="M434" i="23"/>
  <c r="O434" i="23"/>
  <c r="H434" i="23"/>
  <c r="X434" i="23"/>
  <c r="I434" i="23"/>
  <c r="J434" i="23"/>
  <c r="U434" i="23"/>
  <c r="C434" i="23"/>
  <c r="S434" i="23"/>
  <c r="L434" i="23"/>
  <c r="F434" i="23"/>
  <c r="Q434" i="23"/>
  <c r="R434" i="23"/>
  <c r="A435" i="23"/>
  <c r="Q596" i="24"/>
  <c r="X596" i="24"/>
  <c r="H596" i="24"/>
  <c r="S596" i="24"/>
  <c r="C596" i="24"/>
  <c r="N596" i="24"/>
  <c r="Y596" i="24"/>
  <c r="I596" i="24"/>
  <c r="P596" i="24"/>
  <c r="A630" i="24"/>
  <c r="K596" i="24"/>
  <c r="V596" i="24"/>
  <c r="F596" i="24"/>
  <c r="E596" i="24"/>
  <c r="W596" i="24"/>
  <c r="R596" i="24"/>
  <c r="T596" i="24"/>
  <c r="O596" i="24"/>
  <c r="J596" i="24"/>
  <c r="U596" i="24"/>
  <c r="L596" i="24"/>
  <c r="G596" i="24"/>
  <c r="B596" i="24"/>
  <c r="M596" i="24"/>
  <c r="D596" i="24"/>
  <c r="A597" i="24"/>
  <c r="C397" i="24"/>
  <c r="U397" i="24"/>
  <c r="H397" i="24"/>
  <c r="R397" i="24"/>
  <c r="W397" i="24"/>
  <c r="M397" i="24"/>
  <c r="Y397" i="24"/>
  <c r="S397" i="24"/>
  <c r="F397" i="24"/>
  <c r="X397" i="24"/>
  <c r="K397" i="24"/>
  <c r="I397" i="24"/>
  <c r="N397" i="24"/>
  <c r="L397" i="24"/>
  <c r="V397" i="24"/>
  <c r="Q397" i="24"/>
  <c r="T397" i="24"/>
  <c r="J397" i="24"/>
  <c r="G397" i="24"/>
  <c r="E397" i="24"/>
  <c r="O397" i="24"/>
  <c r="B397" i="24"/>
  <c r="A398" i="24"/>
  <c r="D397" i="24"/>
  <c r="P397" i="24"/>
  <c r="G267" i="23"/>
  <c r="W267" i="23"/>
  <c r="P267" i="23"/>
  <c r="N267" i="23"/>
  <c r="Y267" i="23"/>
  <c r="E267" i="23"/>
  <c r="K267" i="23"/>
  <c r="D267" i="23"/>
  <c r="T267" i="23"/>
  <c r="V267" i="23"/>
  <c r="B267" i="23"/>
  <c r="M267" i="23"/>
  <c r="O267" i="23"/>
  <c r="H267" i="23"/>
  <c r="X267" i="23"/>
  <c r="I267" i="23"/>
  <c r="J267" i="23"/>
  <c r="U267" i="23"/>
  <c r="C267" i="23"/>
  <c r="S267" i="23"/>
  <c r="L267" i="23"/>
  <c r="F267" i="23"/>
  <c r="Q267" i="23"/>
  <c r="R267" i="23"/>
  <c r="K198" i="24"/>
  <c r="D198" i="24"/>
  <c r="T198" i="24"/>
  <c r="I198" i="24"/>
  <c r="B198" i="24"/>
  <c r="R198" i="24"/>
  <c r="C198" i="24"/>
  <c r="S198" i="24"/>
  <c r="L198" i="24"/>
  <c r="A199" i="24"/>
  <c r="Q198" i="24"/>
  <c r="J198" i="24"/>
  <c r="G198" i="24"/>
  <c r="P198" i="24"/>
  <c r="Y198" i="24"/>
  <c r="O198" i="24"/>
  <c r="X198" i="24"/>
  <c r="F198" i="24"/>
  <c r="W198" i="24"/>
  <c r="E198" i="24"/>
  <c r="N198" i="24"/>
  <c r="H198" i="24"/>
  <c r="M198" i="24"/>
  <c r="V198" i="24"/>
  <c r="U198" i="24"/>
  <c r="I467" i="23"/>
  <c r="Y467" i="23"/>
  <c r="N467" i="23"/>
  <c r="L467" i="23"/>
  <c r="W467" i="23"/>
  <c r="A468" i="23"/>
  <c r="M467" i="23"/>
  <c r="B467" i="23"/>
  <c r="R467" i="23"/>
  <c r="T467" i="23"/>
  <c r="H467" i="23"/>
  <c r="C467" i="23"/>
  <c r="Q467" i="23"/>
  <c r="F467" i="23"/>
  <c r="V467" i="23"/>
  <c r="G467" i="23"/>
  <c r="P467" i="23"/>
  <c r="K467" i="23"/>
  <c r="E467" i="23"/>
  <c r="U467" i="23"/>
  <c r="J467" i="23"/>
  <c r="D467" i="23"/>
  <c r="O467" i="23"/>
  <c r="X467" i="23"/>
  <c r="S467" i="23"/>
  <c r="Q699" i="21"/>
  <c r="J699" i="21"/>
  <c r="F699" i="21"/>
  <c r="B699" i="21"/>
  <c r="W699" i="21"/>
  <c r="S699" i="21"/>
  <c r="E699" i="21"/>
  <c r="U699" i="21"/>
  <c r="O699" i="21"/>
  <c r="K699" i="21"/>
  <c r="G699" i="21"/>
  <c r="C699" i="21"/>
  <c r="X699" i="21"/>
  <c r="I699" i="21"/>
  <c r="Y699" i="21"/>
  <c r="T699" i="21"/>
  <c r="P699" i="21"/>
  <c r="L699" i="21"/>
  <c r="H699" i="21"/>
  <c r="M699" i="21"/>
  <c r="D699" i="21"/>
  <c r="A700" i="21"/>
  <c r="V699" i="21"/>
  <c r="R699" i="21"/>
  <c r="N699" i="21"/>
  <c r="R732" i="21"/>
  <c r="C732" i="21"/>
  <c r="X732" i="21"/>
  <c r="T732" i="21"/>
  <c r="K732" i="21"/>
  <c r="L732" i="21"/>
  <c r="F732" i="21"/>
  <c r="V732" i="21"/>
  <c r="H732" i="21"/>
  <c r="D732" i="21"/>
  <c r="Y732" i="21"/>
  <c r="P732" i="21"/>
  <c r="Q732" i="21"/>
  <c r="J732" i="21"/>
  <c r="B732" i="21"/>
  <c r="M732" i="21"/>
  <c r="I732" i="21"/>
  <c r="A733" i="21"/>
  <c r="U732" i="21"/>
  <c r="W732" i="21"/>
  <c r="N732" i="21"/>
  <c r="A766" i="21"/>
  <c r="S732" i="21"/>
  <c r="O732" i="21"/>
  <c r="E732" i="21"/>
  <c r="G732" i="21"/>
  <c r="C201" i="23"/>
  <c r="S201" i="23"/>
  <c r="P201" i="23"/>
  <c r="N201" i="23"/>
  <c r="B201" i="23"/>
  <c r="E201" i="23"/>
  <c r="G201" i="23"/>
  <c r="D201" i="23"/>
  <c r="T201" i="23"/>
  <c r="I201" i="23"/>
  <c r="J201" i="23"/>
  <c r="M201" i="23"/>
  <c r="K201" i="23"/>
  <c r="H201" i="23"/>
  <c r="X201" i="23"/>
  <c r="Q201" i="23"/>
  <c r="R201" i="23"/>
  <c r="O201" i="23"/>
  <c r="L201" i="23"/>
  <c r="F201" i="23"/>
  <c r="Y201" i="23"/>
  <c r="A235" i="23"/>
  <c r="W201" i="23"/>
  <c r="V201" i="23"/>
  <c r="U201" i="23"/>
  <c r="Q131" i="24"/>
  <c r="J131" i="24"/>
  <c r="L131" i="24"/>
  <c r="P131" i="24"/>
  <c r="B131" i="24"/>
  <c r="R131" i="24"/>
  <c r="M131" i="24"/>
  <c r="S131" i="24"/>
  <c r="E131" i="24"/>
  <c r="Y131" i="24"/>
  <c r="N131" i="24"/>
  <c r="G131" i="24"/>
  <c r="C131" i="24"/>
  <c r="I131" i="24"/>
  <c r="O131" i="24"/>
  <c r="H131" i="24"/>
  <c r="K131" i="24"/>
  <c r="D131" i="24"/>
  <c r="F131" i="24"/>
  <c r="X131" i="24"/>
  <c r="W131" i="24"/>
  <c r="T131" i="24"/>
  <c r="U131" i="24"/>
  <c r="V131" i="24"/>
  <c r="Q666" i="21"/>
  <c r="J666" i="21"/>
  <c r="K666" i="21"/>
  <c r="G666" i="21"/>
  <c r="A667" i="21"/>
  <c r="S666" i="21"/>
  <c r="E666" i="21"/>
  <c r="U666" i="21"/>
  <c r="O666" i="21"/>
  <c r="P666" i="21"/>
  <c r="L666" i="21"/>
  <c r="C666" i="21"/>
  <c r="X666" i="21"/>
  <c r="I666" i="21"/>
  <c r="Y666" i="21"/>
  <c r="T666" i="21"/>
  <c r="V666" i="21"/>
  <c r="R666" i="21"/>
  <c r="H666" i="21"/>
  <c r="M666" i="21"/>
  <c r="D666" i="21"/>
  <c r="F666" i="21"/>
  <c r="B666" i="21"/>
  <c r="W666" i="21"/>
  <c r="N666" i="21"/>
  <c r="E334" i="23"/>
  <c r="Y334" i="23"/>
  <c r="R334" i="23"/>
  <c r="S334" i="23"/>
  <c r="L334" i="23"/>
  <c r="I334" i="23"/>
  <c r="F334" i="23"/>
  <c r="G334" i="23"/>
  <c r="A368" i="23"/>
  <c r="P334" i="23"/>
  <c r="M334" i="23"/>
  <c r="J334" i="23"/>
  <c r="K334" i="23"/>
  <c r="D334" i="23"/>
  <c r="T334" i="23"/>
  <c r="Q334" i="23"/>
  <c r="N334" i="23"/>
  <c r="O334" i="23"/>
  <c r="H334" i="23"/>
  <c r="X334" i="23"/>
  <c r="B334" i="23"/>
  <c r="C334" i="23"/>
  <c r="U334" i="23"/>
  <c r="V334" i="23"/>
  <c r="W334" i="23"/>
  <c r="O165" i="24"/>
  <c r="L165" i="24"/>
  <c r="M165" i="24"/>
  <c r="F165" i="24"/>
  <c r="A166" i="24"/>
  <c r="G165" i="24"/>
  <c r="D165" i="24"/>
  <c r="E165" i="24"/>
  <c r="Y165" i="24"/>
  <c r="N165" i="24"/>
  <c r="H165" i="24"/>
  <c r="B165" i="24"/>
  <c r="C165" i="24"/>
  <c r="P165" i="24"/>
  <c r="J165" i="24"/>
  <c r="K165" i="24"/>
  <c r="I165" i="24"/>
  <c r="R165" i="24"/>
  <c r="S165" i="24"/>
  <c r="Q165" i="24"/>
  <c r="V165" i="24"/>
  <c r="W165" i="24"/>
  <c r="T165" i="24"/>
  <c r="X165" i="24"/>
  <c r="U165" i="24"/>
  <c r="O234" i="23"/>
  <c r="H234" i="23"/>
  <c r="N234" i="23"/>
  <c r="B234" i="23"/>
  <c r="M234" i="23"/>
  <c r="C234" i="23"/>
  <c r="S234" i="23"/>
  <c r="L234" i="23"/>
  <c r="I234" i="23"/>
  <c r="J234" i="23"/>
  <c r="G234" i="23"/>
  <c r="A268" i="23"/>
  <c r="P234" i="23"/>
  <c r="Q234" i="23"/>
  <c r="R234" i="23"/>
  <c r="K234" i="23"/>
  <c r="D234" i="23"/>
  <c r="F234" i="23"/>
  <c r="Y234" i="23"/>
  <c r="E234" i="23"/>
  <c r="X234" i="23"/>
  <c r="T234" i="23"/>
  <c r="U234" i="23"/>
  <c r="V234" i="23"/>
  <c r="W234" i="23"/>
  <c r="E435" i="21"/>
  <c r="O435" i="21"/>
  <c r="P435" i="21"/>
  <c r="Q435" i="21"/>
  <c r="A436" i="21"/>
  <c r="B435" i="21"/>
  <c r="C435" i="21"/>
  <c r="D435" i="21"/>
  <c r="F435" i="21"/>
  <c r="G435" i="21"/>
  <c r="H435" i="21"/>
  <c r="I435" i="21"/>
  <c r="J435" i="21"/>
  <c r="K435" i="21"/>
  <c r="L435" i="21"/>
  <c r="M435" i="21"/>
  <c r="N435" i="21"/>
  <c r="W435" i="21"/>
  <c r="X435" i="21"/>
  <c r="S435" i="21"/>
  <c r="Y435" i="21"/>
  <c r="T435" i="21"/>
  <c r="U435" i="21"/>
  <c r="R435" i="21"/>
  <c r="V435" i="21"/>
  <c r="M367" i="23"/>
  <c r="G367" i="23"/>
  <c r="H367" i="23"/>
  <c r="F367" i="23"/>
  <c r="K367" i="23"/>
  <c r="L367" i="23"/>
  <c r="E367" i="23"/>
  <c r="J367" i="23"/>
  <c r="O367" i="23"/>
  <c r="P367" i="23"/>
  <c r="I367" i="23"/>
  <c r="N367" i="23"/>
  <c r="D367" i="23"/>
  <c r="A401" i="23"/>
  <c r="B367" i="23"/>
  <c r="C367" i="23"/>
  <c r="Q367" i="23"/>
  <c r="U367" i="23"/>
  <c r="V367" i="23"/>
  <c r="S367" i="23"/>
  <c r="Y367" i="23"/>
  <c r="R367" i="23"/>
  <c r="X367" i="23"/>
  <c r="W367" i="23"/>
  <c r="T367" i="23"/>
  <c r="P335" i="21"/>
  <c r="I335" i="21"/>
  <c r="A336" i="21"/>
  <c r="N335" i="21"/>
  <c r="K335" i="21"/>
  <c r="D335" i="21"/>
  <c r="T335" i="21"/>
  <c r="M335" i="21"/>
  <c r="B335" i="21"/>
  <c r="R335" i="21"/>
  <c r="O335" i="21"/>
  <c r="H335" i="21"/>
  <c r="X335" i="21"/>
  <c r="Q335" i="21"/>
  <c r="F335" i="21"/>
  <c r="C335" i="21"/>
  <c r="S335" i="21"/>
  <c r="L335" i="21"/>
  <c r="E335" i="21"/>
  <c r="Y335" i="21"/>
  <c r="J335" i="21"/>
  <c r="G335" i="21"/>
  <c r="W335" i="21"/>
  <c r="U335" i="21"/>
  <c r="V335" i="21"/>
  <c r="K534" i="21"/>
  <c r="H534" i="21"/>
  <c r="E534" i="21"/>
  <c r="Y534" i="21"/>
  <c r="N534" i="21"/>
  <c r="O534" i="21"/>
  <c r="L534" i="21"/>
  <c r="I534" i="21"/>
  <c r="B534" i="21"/>
  <c r="R534" i="21"/>
  <c r="C534" i="21"/>
  <c r="S534" i="21"/>
  <c r="P534" i="21"/>
  <c r="M534" i="21"/>
  <c r="F534" i="21"/>
  <c r="G534" i="21"/>
  <c r="D534" i="21"/>
  <c r="A535" i="21"/>
  <c r="Q534" i="21"/>
  <c r="J534" i="21"/>
  <c r="X534" i="21"/>
  <c r="V534" i="21"/>
  <c r="W534" i="21"/>
  <c r="T534" i="21"/>
  <c r="U534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32" i="21"/>
  <c r="C132" i="21"/>
  <c r="U132" i="21"/>
  <c r="P132" i="21"/>
  <c r="R132" i="21"/>
  <c r="M132" i="21"/>
  <c r="F132" i="21"/>
  <c r="X132" i="21"/>
  <c r="S132" i="21"/>
  <c r="N132" i="21"/>
  <c r="I132" i="21"/>
  <c r="K132" i="21"/>
  <c r="V132" i="21"/>
  <c r="Q132" i="21"/>
  <c r="L132" i="21"/>
  <c r="G132" i="21"/>
  <c r="D132" i="21"/>
  <c r="O132" i="21"/>
  <c r="J132" i="21"/>
  <c r="E132" i="21"/>
  <c r="W132" i="21"/>
  <c r="B132" i="21"/>
  <c r="T132" i="21"/>
  <c r="V132" i="19"/>
  <c r="F132" i="19"/>
  <c r="M132" i="19"/>
  <c r="T132" i="19"/>
  <c r="D132" i="19"/>
  <c r="K132" i="19"/>
  <c r="R132" i="19"/>
  <c r="Y132" i="19"/>
  <c r="I132" i="19"/>
  <c r="P132" i="19"/>
  <c r="W132" i="19"/>
  <c r="G132" i="19"/>
  <c r="N132" i="19"/>
  <c r="U132" i="19"/>
  <c r="E132" i="19"/>
  <c r="L132" i="19"/>
  <c r="S132" i="19"/>
  <c r="C132" i="19"/>
  <c r="B132" i="19"/>
  <c r="J132" i="19"/>
  <c r="Q132" i="19"/>
  <c r="X132" i="19"/>
  <c r="H132" i="19"/>
  <c r="O132" i="19"/>
  <c r="N200" i="19"/>
  <c r="G200" i="19"/>
  <c r="W200" i="19"/>
  <c r="P200" i="19"/>
  <c r="I200" i="19"/>
  <c r="Y200" i="19"/>
  <c r="B200" i="19"/>
  <c r="R200" i="19"/>
  <c r="K200" i="19"/>
  <c r="D200" i="19"/>
  <c r="T200" i="19"/>
  <c r="M200" i="19"/>
  <c r="A234" i="19"/>
  <c r="F200" i="19"/>
  <c r="V200" i="19"/>
  <c r="O200" i="19"/>
  <c r="H200" i="19"/>
  <c r="X200" i="19"/>
  <c r="Q200" i="19"/>
  <c r="J200" i="19"/>
  <c r="C200" i="19"/>
  <c r="S200" i="19"/>
  <c r="L200" i="19"/>
  <c r="E200" i="19"/>
  <c r="U200" i="19"/>
  <c r="D66" i="19"/>
  <c r="X66" i="19"/>
  <c r="U66" i="19"/>
  <c r="J66" i="19"/>
  <c r="G66" i="19"/>
  <c r="H66" i="19"/>
  <c r="E66" i="19"/>
  <c r="Y66" i="19"/>
  <c r="R66" i="19"/>
  <c r="K66" i="19"/>
  <c r="P66" i="19"/>
  <c r="I66" i="19"/>
  <c r="B66" i="19"/>
  <c r="V66" i="19"/>
  <c r="S66" i="19"/>
  <c r="A100" i="19"/>
  <c r="T66" i="19"/>
  <c r="Q66" i="19"/>
  <c r="F66" i="19"/>
  <c r="C66" i="19"/>
  <c r="W66" i="19"/>
  <c r="M66" i="19"/>
  <c r="O66" i="19"/>
  <c r="N66" i="19"/>
  <c r="L66" i="19"/>
  <c r="A133" i="19"/>
  <c r="J99" i="19"/>
  <c r="Q99" i="19"/>
  <c r="S99" i="19"/>
  <c r="C99" i="19"/>
  <c r="D99" i="19"/>
  <c r="V99" i="19"/>
  <c r="F99" i="19"/>
  <c r="I99" i="19"/>
  <c r="O99" i="19"/>
  <c r="X99" i="19"/>
  <c r="P99" i="19"/>
  <c r="R99" i="19"/>
  <c r="Y99" i="19"/>
  <c r="E99" i="19"/>
  <c r="K99" i="19"/>
  <c r="H99" i="19"/>
  <c r="B99" i="19"/>
  <c r="N99" i="19"/>
  <c r="U99" i="19"/>
  <c r="W99" i="19"/>
  <c r="G99" i="19"/>
  <c r="T99" i="19"/>
  <c r="M99" i="19"/>
  <c r="L99" i="19"/>
  <c r="I66" i="21"/>
  <c r="N66" i="21"/>
  <c r="S66" i="21"/>
  <c r="Q66" i="21"/>
  <c r="V66" i="21"/>
  <c r="T66" i="21"/>
  <c r="P66" i="21"/>
  <c r="U66" i="21"/>
  <c r="X66" i="21"/>
  <c r="F66" i="21"/>
  <c r="W66" i="21"/>
  <c r="E66" i="21"/>
  <c r="J66" i="21"/>
  <c r="H66" i="21"/>
  <c r="K66" i="21"/>
  <c r="G66" i="21"/>
  <c r="L66" i="21"/>
  <c r="A100" i="21"/>
  <c r="O66" i="21"/>
  <c r="M66" i="21"/>
  <c r="R66" i="21"/>
  <c r="M233" i="19"/>
  <c r="B233" i="19"/>
  <c r="R233" i="19"/>
  <c r="K233" i="19"/>
  <c r="D233" i="19"/>
  <c r="T233" i="19"/>
  <c r="Y233" i="19"/>
  <c r="Q233" i="19"/>
  <c r="F233" i="19"/>
  <c r="V233" i="19"/>
  <c r="O233" i="19"/>
  <c r="H233" i="19"/>
  <c r="X233" i="19"/>
  <c r="E233" i="19"/>
  <c r="U233" i="19"/>
  <c r="J233" i="19"/>
  <c r="C233" i="19"/>
  <c r="S233" i="19"/>
  <c r="L233" i="19"/>
  <c r="I233" i="19"/>
  <c r="A267" i="19"/>
  <c r="N233" i="19"/>
  <c r="G233" i="19"/>
  <c r="W233" i="19"/>
  <c r="P233" i="19"/>
  <c r="J266" i="19"/>
  <c r="C266" i="19"/>
  <c r="S266" i="19"/>
  <c r="L266" i="19"/>
  <c r="E266" i="19"/>
  <c r="U266" i="19"/>
  <c r="N266" i="19"/>
  <c r="G266" i="19"/>
  <c r="W266" i="19"/>
  <c r="P266" i="19"/>
  <c r="I266" i="19"/>
  <c r="Y266" i="19"/>
  <c r="B266" i="19"/>
  <c r="R266" i="19"/>
  <c r="K266" i="19"/>
  <c r="D266" i="19"/>
  <c r="T266" i="19"/>
  <c r="M266" i="19"/>
  <c r="F266" i="19"/>
  <c r="V266" i="19"/>
  <c r="O266" i="19"/>
  <c r="H266" i="19"/>
  <c r="X266" i="19"/>
  <c r="Q266" i="19"/>
  <c r="S131" i="23"/>
  <c r="C131" i="23"/>
  <c r="J131" i="23"/>
  <c r="U131" i="23"/>
  <c r="E131" i="23"/>
  <c r="L131" i="23"/>
  <c r="O131" i="23"/>
  <c r="V131" i="23"/>
  <c r="F131" i="23"/>
  <c r="Q131" i="23"/>
  <c r="X131" i="23"/>
  <c r="H131" i="23"/>
  <c r="K131" i="23"/>
  <c r="R131" i="23"/>
  <c r="B131" i="23"/>
  <c r="M131" i="23"/>
  <c r="T131" i="23"/>
  <c r="D131" i="23"/>
  <c r="W131" i="23"/>
  <c r="G131" i="23"/>
  <c r="N131" i="23"/>
  <c r="Y131" i="23"/>
  <c r="I131" i="23"/>
  <c r="P131" i="23"/>
  <c r="K65" i="23"/>
  <c r="R65" i="23"/>
  <c r="B65" i="23"/>
  <c r="I65" i="23"/>
  <c r="P65" i="23"/>
  <c r="W65" i="23"/>
  <c r="G65" i="23"/>
  <c r="N65" i="23"/>
  <c r="Y65" i="23"/>
  <c r="E65" i="23"/>
  <c r="H65" i="23"/>
  <c r="S65" i="23"/>
  <c r="C65" i="23"/>
  <c r="J65" i="23"/>
  <c r="U65" i="23"/>
  <c r="X65" i="23"/>
  <c r="D65" i="23"/>
  <c r="O65" i="23"/>
  <c r="V65" i="23"/>
  <c r="F65" i="23"/>
  <c r="Q65" i="23"/>
  <c r="T65" i="23"/>
  <c r="A99" i="23"/>
  <c r="L65" i="23"/>
  <c r="M65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67" i="21"/>
  <c r="Q33" i="21"/>
  <c r="W98" i="23"/>
  <c r="G98" i="23"/>
  <c r="N98" i="23"/>
  <c r="Y98" i="23"/>
  <c r="I98" i="23"/>
  <c r="P98" i="23"/>
  <c r="A132" i="23"/>
  <c r="S98" i="23"/>
  <c r="C98" i="23"/>
  <c r="J98" i="23"/>
  <c r="U98" i="23"/>
  <c r="E98" i="23"/>
  <c r="L98" i="23"/>
  <c r="O98" i="23"/>
  <c r="V98" i="23"/>
  <c r="F98" i="23"/>
  <c r="Q98" i="23"/>
  <c r="X98" i="23"/>
  <c r="H98" i="23"/>
  <c r="K98" i="23"/>
  <c r="R98" i="23"/>
  <c r="B98" i="23"/>
  <c r="M98" i="23"/>
  <c r="T98" i="23"/>
  <c r="D98" i="23"/>
  <c r="B167" i="19"/>
  <c r="R167" i="19"/>
  <c r="K167" i="19"/>
  <c r="A201" i="19"/>
  <c r="P167" i="19"/>
  <c r="E167" i="19"/>
  <c r="U167" i="19"/>
  <c r="F167" i="19"/>
  <c r="V167" i="19"/>
  <c r="O167" i="19"/>
  <c r="D167" i="19"/>
  <c r="T167" i="19"/>
  <c r="I167" i="19"/>
  <c r="Y167" i="19"/>
  <c r="J167" i="19"/>
  <c r="C167" i="19"/>
  <c r="S167" i="19"/>
  <c r="H167" i="19"/>
  <c r="X167" i="19"/>
  <c r="M167" i="19"/>
  <c r="N167" i="19"/>
  <c r="G167" i="19"/>
  <c r="W167" i="19"/>
  <c r="L167" i="19"/>
  <c r="A168" i="19"/>
  <c r="Q167" i="19"/>
  <c r="A67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99" i="21"/>
  <c r="U99" i="21"/>
  <c r="W99" i="21"/>
  <c r="T99" i="21"/>
  <c r="O99" i="21"/>
  <c r="S99" i="21"/>
  <c r="A133" i="21"/>
  <c r="P99" i="21"/>
  <c r="R99" i="21"/>
  <c r="M99" i="21"/>
  <c r="H99" i="21"/>
  <c r="L99" i="21"/>
  <c r="N99" i="21"/>
  <c r="I99" i="21"/>
  <c r="K99" i="21"/>
  <c r="F99" i="21"/>
  <c r="J99" i="21"/>
  <c r="E99" i="21"/>
  <c r="G99" i="21"/>
  <c r="D99" i="21"/>
  <c r="V99" i="21"/>
  <c r="Q99" i="21"/>
  <c r="W32" i="23"/>
  <c r="C32" i="23"/>
  <c r="F32" i="23"/>
  <c r="Q32" i="23"/>
  <c r="T32" i="23"/>
  <c r="A66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N437" i="19"/>
  <c r="R437" i="19"/>
  <c r="V437" i="19"/>
  <c r="A438" i="19"/>
  <c r="C437" i="19"/>
  <c r="G437" i="19"/>
  <c r="K437" i="19"/>
  <c r="O437" i="19"/>
  <c r="S437" i="19"/>
  <c r="W437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D337" i="19"/>
  <c r="H337" i="19"/>
  <c r="L337" i="19"/>
  <c r="P337" i="19"/>
  <c r="T337" i="19"/>
  <c r="X337" i="19"/>
  <c r="E337" i="19"/>
  <c r="I337" i="19"/>
  <c r="M337" i="19"/>
  <c r="Q337" i="19"/>
  <c r="U337" i="19"/>
  <c r="Y337" i="19"/>
  <c r="A371" i="19"/>
  <c r="A169" i="21"/>
  <c r="N168" i="21"/>
  <c r="G168" i="21"/>
  <c r="W168" i="21"/>
  <c r="P168" i="21"/>
  <c r="I168" i="21"/>
  <c r="R168" i="21"/>
  <c r="K168" i="21"/>
  <c r="D168" i="21"/>
  <c r="T168" i="21"/>
  <c r="M168" i="21"/>
  <c r="F168" i="21"/>
  <c r="V168" i="21"/>
  <c r="O168" i="21"/>
  <c r="H168" i="21"/>
  <c r="Q168" i="21"/>
  <c r="J168" i="21"/>
  <c r="C168" i="21"/>
  <c r="S168" i="21"/>
  <c r="L168" i="21"/>
  <c r="E168" i="21"/>
  <c r="U168" i="21"/>
  <c r="D536" i="19"/>
  <c r="H536" i="19"/>
  <c r="L536" i="19"/>
  <c r="P536" i="19"/>
  <c r="T536" i="19"/>
  <c r="X536" i="19"/>
  <c r="A537" i="19"/>
  <c r="E536" i="19"/>
  <c r="I536" i="19"/>
  <c r="M536" i="19"/>
  <c r="Q536" i="19"/>
  <c r="U536" i="19"/>
  <c r="Y536" i="19"/>
  <c r="B536" i="19"/>
  <c r="F536" i="19"/>
  <c r="J536" i="19"/>
  <c r="N536" i="19"/>
  <c r="R536" i="19"/>
  <c r="V536" i="19"/>
  <c r="C536" i="19"/>
  <c r="G536" i="19"/>
  <c r="K536" i="19"/>
  <c r="O536" i="19"/>
  <c r="S536" i="19"/>
  <c r="W536" i="19"/>
  <c r="B370" i="19"/>
  <c r="F370" i="19"/>
  <c r="J370" i="19"/>
  <c r="N370" i="19"/>
  <c r="R370" i="19"/>
  <c r="V370" i="19"/>
  <c r="A404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E370" i="19"/>
  <c r="I370" i="19"/>
  <c r="M370" i="19"/>
  <c r="Q370" i="19"/>
  <c r="U370" i="19"/>
  <c r="Y370" i="19"/>
  <c r="D503" i="19"/>
  <c r="H503" i="19"/>
  <c r="L503" i="19"/>
  <c r="P503" i="19"/>
  <c r="T503" i="19"/>
  <c r="X503" i="19"/>
  <c r="E503" i="19"/>
  <c r="I503" i="19"/>
  <c r="M503" i="19"/>
  <c r="Q503" i="19"/>
  <c r="U503" i="19"/>
  <c r="Y503" i="19"/>
  <c r="B503" i="19"/>
  <c r="F503" i="19"/>
  <c r="J503" i="19"/>
  <c r="N503" i="19"/>
  <c r="R503" i="19"/>
  <c r="V503" i="19"/>
  <c r="C503" i="19"/>
  <c r="G503" i="19"/>
  <c r="K503" i="19"/>
  <c r="O503" i="19"/>
  <c r="S503" i="19"/>
  <c r="W503" i="19"/>
  <c r="A504" i="19"/>
  <c r="B403" i="19"/>
  <c r="F403" i="19"/>
  <c r="J403" i="19"/>
  <c r="N403" i="19"/>
  <c r="R403" i="19"/>
  <c r="V403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B304" i="19"/>
  <c r="F304" i="19"/>
  <c r="J304" i="19"/>
  <c r="N304" i="19"/>
  <c r="R304" i="19"/>
  <c r="V304" i="19"/>
  <c r="C304" i="19"/>
  <c r="G304" i="19"/>
  <c r="K304" i="19"/>
  <c r="O304" i="19"/>
  <c r="S304" i="19"/>
  <c r="W304" i="19"/>
  <c r="A338" i="19"/>
  <c r="D304" i="19"/>
  <c r="H304" i="19"/>
  <c r="L304" i="19"/>
  <c r="P304" i="19"/>
  <c r="T304" i="19"/>
  <c r="X304" i="19"/>
  <c r="A305" i="19"/>
  <c r="E304" i="19"/>
  <c r="I304" i="19"/>
  <c r="M304" i="19"/>
  <c r="Q304" i="19"/>
  <c r="U304" i="19"/>
  <c r="Y304" i="19"/>
  <c r="B1177" i="2" l="1"/>
  <c r="Y29" i="21"/>
  <c r="Y63" i="21"/>
  <c r="Y29" i="24"/>
  <c r="B30" i="21"/>
  <c r="C30" i="21"/>
  <c r="C64" i="21"/>
  <c r="Y97" i="21"/>
  <c r="C30" i="24"/>
  <c r="Y63" i="24"/>
  <c r="B64" i="21"/>
  <c r="B30" i="24"/>
  <c r="Y166" i="21"/>
  <c r="B64" i="24"/>
  <c r="B98" i="21"/>
  <c r="C167" i="21"/>
  <c r="C98" i="21"/>
  <c r="Y200" i="21"/>
  <c r="C64" i="24"/>
  <c r="Y131" i="21"/>
  <c r="Y97" i="24"/>
  <c r="B167" i="21"/>
  <c r="V202" i="21"/>
  <c r="U202" i="21"/>
  <c r="S202" i="21"/>
  <c r="G202" i="21"/>
  <c r="A203" i="21"/>
  <c r="O202" i="21"/>
  <c r="M202" i="21"/>
  <c r="P202" i="21"/>
  <c r="W202" i="21"/>
  <c r="N202" i="21"/>
  <c r="H202" i="21"/>
  <c r="F202" i="21"/>
  <c r="I202" i="21"/>
  <c r="T202" i="21"/>
  <c r="K202" i="21"/>
  <c r="B202" i="21"/>
  <c r="E202" i="21"/>
  <c r="C202" i="21"/>
  <c r="J202" i="21"/>
  <c r="Q202" i="21"/>
  <c r="D202" i="21"/>
  <c r="R202" i="21"/>
  <c r="L202" i="21"/>
  <c r="X32" i="19"/>
  <c r="X32" i="24"/>
  <c r="X32" i="21"/>
  <c r="W32" i="19"/>
  <c r="W32" i="21"/>
  <c r="W32" i="24"/>
  <c r="E235" i="21"/>
  <c r="S235" i="21"/>
  <c r="R235" i="21"/>
  <c r="M235" i="21"/>
  <c r="X235" i="21"/>
  <c r="V235" i="21"/>
  <c r="A236" i="21"/>
  <c r="Y235" i="21"/>
  <c r="P235" i="21"/>
  <c r="G235" i="21"/>
  <c r="F235" i="21"/>
  <c r="Q235" i="21"/>
  <c r="W235" i="21"/>
  <c r="O235" i="21"/>
  <c r="N235" i="21"/>
  <c r="I235" i="21"/>
  <c r="D235" i="21"/>
  <c r="K235" i="21"/>
  <c r="J235" i="21"/>
  <c r="L235" i="21"/>
  <c r="C235" i="21"/>
  <c r="B235" i="21"/>
  <c r="T235" i="21"/>
  <c r="H235" i="21"/>
  <c r="U235" i="21"/>
  <c r="B1228" i="2"/>
  <c r="F32" i="21"/>
  <c r="J32" i="21"/>
  <c r="H32" i="21"/>
  <c r="I32" i="21"/>
  <c r="G32" i="21"/>
  <c r="E32" i="21"/>
  <c r="D401" i="23"/>
  <c r="E401" i="23"/>
  <c r="J401" i="23"/>
  <c r="G401" i="23"/>
  <c r="H401" i="23"/>
  <c r="I401" i="23"/>
  <c r="N401" i="23"/>
  <c r="K401" i="23"/>
  <c r="L401" i="23"/>
  <c r="M401" i="23"/>
  <c r="O401" i="23"/>
  <c r="P401" i="23"/>
  <c r="F401" i="23"/>
  <c r="B401" i="23"/>
  <c r="C401" i="23"/>
  <c r="Y401" i="23"/>
  <c r="R401" i="23"/>
  <c r="X401" i="23"/>
  <c r="S401" i="23"/>
  <c r="Q401" i="23"/>
  <c r="U401" i="23"/>
  <c r="V401" i="23"/>
  <c r="W401" i="23"/>
  <c r="T401" i="23"/>
  <c r="K268" i="23"/>
  <c r="D268" i="23"/>
  <c r="T268" i="23"/>
  <c r="V268" i="23"/>
  <c r="B268" i="23"/>
  <c r="M268" i="23"/>
  <c r="O268" i="23"/>
  <c r="H268" i="23"/>
  <c r="X268" i="23"/>
  <c r="I268" i="23"/>
  <c r="J268" i="23"/>
  <c r="U268" i="23"/>
  <c r="C268" i="23"/>
  <c r="S268" i="23"/>
  <c r="L268" i="23"/>
  <c r="F268" i="23"/>
  <c r="Q268" i="23"/>
  <c r="R268" i="23"/>
  <c r="G268" i="23"/>
  <c r="W268" i="23"/>
  <c r="P268" i="23"/>
  <c r="N268" i="23"/>
  <c r="Y268" i="23"/>
  <c r="E268" i="23"/>
  <c r="D166" i="24"/>
  <c r="E166" i="24"/>
  <c r="Y166" i="24"/>
  <c r="J166" i="24"/>
  <c r="S166" i="24"/>
  <c r="H166" i="24"/>
  <c r="I166" i="24"/>
  <c r="G166" i="24"/>
  <c r="R166" i="24"/>
  <c r="F166" i="24"/>
  <c r="L166" i="24"/>
  <c r="M166" i="24"/>
  <c r="O166" i="24"/>
  <c r="C166" i="24"/>
  <c r="N166" i="24"/>
  <c r="P166" i="24"/>
  <c r="Q166" i="24"/>
  <c r="B166" i="24"/>
  <c r="K166" i="24"/>
  <c r="A167" i="24"/>
  <c r="T166" i="24"/>
  <c r="U166" i="24"/>
  <c r="W166" i="24"/>
  <c r="X166" i="24"/>
  <c r="V166" i="24"/>
  <c r="F766" i="21"/>
  <c r="V766" i="21"/>
  <c r="H766" i="21"/>
  <c r="D766" i="21"/>
  <c r="Y766" i="21"/>
  <c r="U766" i="21"/>
  <c r="W766" i="21"/>
  <c r="J766" i="21"/>
  <c r="B766" i="21"/>
  <c r="M766" i="21"/>
  <c r="I766" i="21"/>
  <c r="E766" i="21"/>
  <c r="G766" i="21"/>
  <c r="A767" i="21"/>
  <c r="N766" i="21"/>
  <c r="A800" i="21"/>
  <c r="S766" i="21"/>
  <c r="O766" i="21"/>
  <c r="K766" i="21"/>
  <c r="L766" i="21"/>
  <c r="R766" i="21"/>
  <c r="C766" i="21"/>
  <c r="X766" i="21"/>
  <c r="T766" i="21"/>
  <c r="P766" i="21"/>
  <c r="Q766" i="21"/>
  <c r="I733" i="21"/>
  <c r="Y733" i="21"/>
  <c r="T733" i="21"/>
  <c r="V733" i="21"/>
  <c r="R733" i="21"/>
  <c r="H733" i="21"/>
  <c r="M733" i="21"/>
  <c r="D733" i="21"/>
  <c r="F733" i="21"/>
  <c r="B733" i="21"/>
  <c r="W733" i="21"/>
  <c r="N733" i="21"/>
  <c r="Q733" i="21"/>
  <c r="J733" i="21"/>
  <c r="K733" i="21"/>
  <c r="G733" i="21"/>
  <c r="A734" i="21"/>
  <c r="S733" i="21"/>
  <c r="E733" i="21"/>
  <c r="U733" i="21"/>
  <c r="O733" i="21"/>
  <c r="P733" i="21"/>
  <c r="L733" i="21"/>
  <c r="C733" i="21"/>
  <c r="X733" i="21"/>
  <c r="Y435" i="23"/>
  <c r="U435" i="23"/>
  <c r="B435" i="23"/>
  <c r="N435" i="23"/>
  <c r="J435" i="23"/>
  <c r="F435" i="23"/>
  <c r="M435" i="23"/>
  <c r="E435" i="23"/>
  <c r="T435" i="23"/>
  <c r="P435" i="23"/>
  <c r="L435" i="23"/>
  <c r="X435" i="23"/>
  <c r="A436" i="23"/>
  <c r="Q435" i="23"/>
  <c r="D435" i="23"/>
  <c r="W435" i="23"/>
  <c r="S435" i="23"/>
  <c r="H435" i="23"/>
  <c r="I435" i="23"/>
  <c r="C435" i="23"/>
  <c r="R435" i="23"/>
  <c r="K435" i="23"/>
  <c r="G435" i="23"/>
  <c r="V435" i="23"/>
  <c r="O435" i="23"/>
  <c r="E634" i="21"/>
  <c r="I634" i="21"/>
  <c r="B634" i="21"/>
  <c r="W634" i="21"/>
  <c r="S634" i="21"/>
  <c r="J634" i="21"/>
  <c r="K634" i="21"/>
  <c r="M634" i="21"/>
  <c r="G634" i="21"/>
  <c r="C634" i="21"/>
  <c r="X634" i="21"/>
  <c r="O634" i="21"/>
  <c r="P634" i="21"/>
  <c r="Q634" i="21"/>
  <c r="L634" i="21"/>
  <c r="H634" i="21"/>
  <c r="A635" i="21"/>
  <c r="T634" i="21"/>
  <c r="Y634" i="21"/>
  <c r="R634" i="21"/>
  <c r="N634" i="21"/>
  <c r="D634" i="21"/>
  <c r="F634" i="21"/>
  <c r="U634" i="21"/>
  <c r="V634" i="21"/>
  <c r="H502" i="21"/>
  <c r="X502" i="21"/>
  <c r="M502" i="21"/>
  <c r="F502" i="21"/>
  <c r="C502" i="21"/>
  <c r="S502" i="21"/>
  <c r="L502" i="21"/>
  <c r="A503" i="21"/>
  <c r="Q502" i="21"/>
  <c r="J502" i="21"/>
  <c r="G502" i="21"/>
  <c r="W502" i="21"/>
  <c r="P502" i="21"/>
  <c r="E502" i="21"/>
  <c r="Y502" i="21"/>
  <c r="N502" i="21"/>
  <c r="K502" i="21"/>
  <c r="D502" i="21"/>
  <c r="T502" i="21"/>
  <c r="I502" i="21"/>
  <c r="B502" i="21"/>
  <c r="R502" i="21"/>
  <c r="O502" i="21"/>
  <c r="V502" i="21"/>
  <c r="U502" i="21"/>
  <c r="K335" i="23"/>
  <c r="D335" i="23"/>
  <c r="T335" i="23"/>
  <c r="I335" i="23"/>
  <c r="B335" i="23"/>
  <c r="R335" i="23"/>
  <c r="O335" i="23"/>
  <c r="H335" i="23"/>
  <c r="X335" i="23"/>
  <c r="M335" i="23"/>
  <c r="F335" i="23"/>
  <c r="C335" i="23"/>
  <c r="S335" i="23"/>
  <c r="L335" i="23"/>
  <c r="A369" i="23"/>
  <c r="Q335" i="23"/>
  <c r="J335" i="23"/>
  <c r="G335" i="23"/>
  <c r="W335" i="23"/>
  <c r="P335" i="23"/>
  <c r="E335" i="23"/>
  <c r="Y335" i="23"/>
  <c r="N335" i="23"/>
  <c r="V335" i="23"/>
  <c r="U335" i="23"/>
  <c r="O368" i="23"/>
  <c r="L368" i="23"/>
  <c r="E368" i="23"/>
  <c r="Y368" i="23"/>
  <c r="N368" i="23"/>
  <c r="S368" i="23"/>
  <c r="P368" i="23"/>
  <c r="I368" i="23"/>
  <c r="A402" i="23"/>
  <c r="R368" i="23"/>
  <c r="G368" i="23"/>
  <c r="D368" i="23"/>
  <c r="T368" i="23"/>
  <c r="M368" i="23"/>
  <c r="F368" i="23"/>
  <c r="K368" i="23"/>
  <c r="H368" i="23"/>
  <c r="X368" i="23"/>
  <c r="Q368" i="23"/>
  <c r="J368" i="23"/>
  <c r="C368" i="23"/>
  <c r="B368" i="23"/>
  <c r="U368" i="23"/>
  <c r="V368" i="23"/>
  <c r="W368" i="23"/>
  <c r="E700" i="21"/>
  <c r="U700" i="21"/>
  <c r="L700" i="21"/>
  <c r="C700" i="21"/>
  <c r="X700" i="21"/>
  <c r="T700" i="21"/>
  <c r="V700" i="21"/>
  <c r="I700" i="21"/>
  <c r="Y700" i="21"/>
  <c r="R700" i="21"/>
  <c r="H700" i="21"/>
  <c r="D700" i="21"/>
  <c r="F700" i="21"/>
  <c r="M700" i="21"/>
  <c r="B700" i="21"/>
  <c r="W700" i="21"/>
  <c r="N700" i="21"/>
  <c r="J700" i="21"/>
  <c r="K700" i="21"/>
  <c r="Q700" i="21"/>
  <c r="G700" i="21"/>
  <c r="A701" i="21"/>
  <c r="S700" i="21"/>
  <c r="O700" i="21"/>
  <c r="P700" i="21"/>
  <c r="D469" i="21"/>
  <c r="E469" i="21"/>
  <c r="B469" i="21"/>
  <c r="A470" i="21"/>
  <c r="O469" i="21"/>
  <c r="H469" i="21"/>
  <c r="I469" i="21"/>
  <c r="F469" i="21"/>
  <c r="C469" i="21"/>
  <c r="L469" i="21"/>
  <c r="M469" i="21"/>
  <c r="J469" i="21"/>
  <c r="G469" i="21"/>
  <c r="P469" i="21"/>
  <c r="Q469" i="21"/>
  <c r="N469" i="21"/>
  <c r="K469" i="21"/>
  <c r="W469" i="21"/>
  <c r="X469" i="21"/>
  <c r="V469" i="21"/>
  <c r="U469" i="21"/>
  <c r="Y469" i="21"/>
  <c r="T469" i="21"/>
  <c r="S469" i="21"/>
  <c r="R469" i="21"/>
  <c r="H432" i="24"/>
  <c r="V432" i="24"/>
  <c r="U432" i="24"/>
  <c r="P432" i="24"/>
  <c r="W432" i="24"/>
  <c r="M432" i="24"/>
  <c r="A433" i="24"/>
  <c r="X432" i="24"/>
  <c r="O432" i="24"/>
  <c r="J432" i="24"/>
  <c r="I432" i="24"/>
  <c r="S432" i="24"/>
  <c r="B432" i="24"/>
  <c r="Q432" i="24"/>
  <c r="L432" i="24"/>
  <c r="G432" i="24"/>
  <c r="Y432" i="24"/>
  <c r="D432" i="24"/>
  <c r="R432" i="24"/>
  <c r="F432" i="24"/>
  <c r="E432" i="24"/>
  <c r="C432" i="24"/>
  <c r="N432" i="24"/>
  <c r="T432" i="24"/>
  <c r="K432" i="24"/>
  <c r="K169" i="23"/>
  <c r="A203" i="23"/>
  <c r="I169" i="23"/>
  <c r="G169" i="23"/>
  <c r="J169" i="23"/>
  <c r="F169" i="23"/>
  <c r="H169" i="23"/>
  <c r="C169" i="23"/>
  <c r="B169" i="23"/>
  <c r="D169" i="23"/>
  <c r="E169" i="23"/>
  <c r="A170" i="23"/>
  <c r="W169" i="23"/>
  <c r="X169" i="23"/>
  <c r="Y169" i="23"/>
  <c r="Q169" i="23"/>
  <c r="L169" i="23"/>
  <c r="O169" i="23"/>
  <c r="N169" i="23"/>
  <c r="S169" i="23"/>
  <c r="U169" i="23"/>
  <c r="T169" i="23"/>
  <c r="P169" i="23"/>
  <c r="V169" i="23"/>
  <c r="R169" i="23"/>
  <c r="M169" i="23"/>
  <c r="I232" i="24"/>
  <c r="B232" i="24"/>
  <c r="R232" i="24"/>
  <c r="G232" i="24"/>
  <c r="H232" i="24"/>
  <c r="K232" i="24"/>
  <c r="M232" i="24"/>
  <c r="F232" i="24"/>
  <c r="D232" i="24"/>
  <c r="O232" i="24"/>
  <c r="P232" i="24"/>
  <c r="S232" i="24"/>
  <c r="Q232" i="24"/>
  <c r="J232" i="24"/>
  <c r="L232" i="24"/>
  <c r="W232" i="24"/>
  <c r="X232" i="24"/>
  <c r="E232" i="24"/>
  <c r="Y232" i="24"/>
  <c r="N232" i="24"/>
  <c r="T232" i="24"/>
  <c r="A233" i="24"/>
  <c r="C232" i="24"/>
  <c r="U232" i="24"/>
  <c r="V232" i="24"/>
  <c r="Y564" i="24"/>
  <c r="I564" i="24"/>
  <c r="L564" i="24"/>
  <c r="C564" i="24"/>
  <c r="B564" i="24"/>
  <c r="E564" i="24"/>
  <c r="D564" i="24"/>
  <c r="Q564" i="24"/>
  <c r="T564" i="24"/>
  <c r="N564" i="24"/>
  <c r="K564" i="24"/>
  <c r="R564" i="24"/>
  <c r="O564" i="24"/>
  <c r="P564" i="24"/>
  <c r="F564" i="24"/>
  <c r="H564" i="24"/>
  <c r="U564" i="24"/>
  <c r="V564" i="24"/>
  <c r="A565" i="24"/>
  <c r="M564" i="24"/>
  <c r="G564" i="24"/>
  <c r="J564" i="24"/>
  <c r="X564" i="24"/>
  <c r="S564" i="24"/>
  <c r="W564" i="24"/>
  <c r="E365" i="24"/>
  <c r="U365" i="24"/>
  <c r="J365" i="24"/>
  <c r="A366" i="24"/>
  <c r="G365" i="24"/>
  <c r="P365" i="24"/>
  <c r="S365" i="24"/>
  <c r="I365" i="24"/>
  <c r="Y365" i="24"/>
  <c r="N365" i="24"/>
  <c r="D365" i="24"/>
  <c r="O365" i="24"/>
  <c r="X365" i="24"/>
  <c r="M365" i="24"/>
  <c r="B365" i="24"/>
  <c r="R365" i="24"/>
  <c r="L365" i="24"/>
  <c r="W365" i="24"/>
  <c r="C365" i="24"/>
  <c r="Q365" i="24"/>
  <c r="F365" i="24"/>
  <c r="V365" i="24"/>
  <c r="T365" i="24"/>
  <c r="H365" i="24"/>
  <c r="K365" i="24"/>
  <c r="H535" i="21"/>
  <c r="X535" i="21"/>
  <c r="Q535" i="21"/>
  <c r="J535" i="21"/>
  <c r="G535" i="21"/>
  <c r="A536" i="21"/>
  <c r="L535" i="21"/>
  <c r="E535" i="21"/>
  <c r="Y535" i="21"/>
  <c r="N535" i="21"/>
  <c r="K535" i="21"/>
  <c r="P535" i="21"/>
  <c r="I535" i="21"/>
  <c r="B535" i="21"/>
  <c r="R535" i="21"/>
  <c r="O535" i="21"/>
  <c r="D535" i="21"/>
  <c r="T535" i="21"/>
  <c r="M535" i="21"/>
  <c r="F535" i="21"/>
  <c r="C535" i="21"/>
  <c r="S535" i="21"/>
  <c r="U535" i="21"/>
  <c r="V535" i="21"/>
  <c r="W535" i="21"/>
  <c r="I336" i="21"/>
  <c r="B336" i="21"/>
  <c r="R336" i="21"/>
  <c r="K336" i="21"/>
  <c r="H336" i="21"/>
  <c r="M336" i="21"/>
  <c r="F336" i="21"/>
  <c r="A337" i="21"/>
  <c r="O336" i="21"/>
  <c r="L336" i="21"/>
  <c r="Q336" i="21"/>
  <c r="J336" i="21"/>
  <c r="C336" i="21"/>
  <c r="S336" i="21"/>
  <c r="P336" i="21"/>
  <c r="E336" i="21"/>
  <c r="Y336" i="21"/>
  <c r="N336" i="21"/>
  <c r="G336" i="21"/>
  <c r="D336" i="21"/>
  <c r="W336" i="21"/>
  <c r="V336" i="21"/>
  <c r="U336" i="21"/>
  <c r="T336" i="21"/>
  <c r="X336" i="21"/>
  <c r="L436" i="21"/>
  <c r="M436" i="21"/>
  <c r="N436" i="21"/>
  <c r="P436" i="21"/>
  <c r="A437" i="21"/>
  <c r="G436" i="21"/>
  <c r="D436" i="21"/>
  <c r="E436" i="21"/>
  <c r="F436" i="21"/>
  <c r="K436" i="21"/>
  <c r="H436" i="21"/>
  <c r="I436" i="21"/>
  <c r="J436" i="21"/>
  <c r="O436" i="21"/>
  <c r="C436" i="21"/>
  <c r="B436" i="21"/>
  <c r="T436" i="21"/>
  <c r="X436" i="21"/>
  <c r="U436" i="21"/>
  <c r="W436" i="21"/>
  <c r="Q436" i="21"/>
  <c r="V436" i="21"/>
  <c r="Y436" i="21"/>
  <c r="R436" i="21"/>
  <c r="S436" i="21"/>
  <c r="Q667" i="21"/>
  <c r="J667" i="21"/>
  <c r="K667" i="21"/>
  <c r="B667" i="21"/>
  <c r="W667" i="21"/>
  <c r="S667" i="21"/>
  <c r="E667" i="21"/>
  <c r="U667" i="21"/>
  <c r="O667" i="21"/>
  <c r="P667" i="21"/>
  <c r="G667" i="21"/>
  <c r="C667" i="21"/>
  <c r="X667" i="21"/>
  <c r="I667" i="21"/>
  <c r="Y667" i="21"/>
  <c r="T667" i="21"/>
  <c r="V667" i="21"/>
  <c r="L667" i="21"/>
  <c r="H667" i="21"/>
  <c r="M667" i="21"/>
  <c r="D667" i="21"/>
  <c r="F667" i="21"/>
  <c r="A668" i="21"/>
  <c r="R667" i="21"/>
  <c r="N667" i="21"/>
  <c r="A269" i="23"/>
  <c r="J235" i="23"/>
  <c r="X235" i="23"/>
  <c r="B235" i="23"/>
  <c r="N235" i="23"/>
  <c r="C235" i="23"/>
  <c r="M235" i="23"/>
  <c r="L235" i="23"/>
  <c r="H235" i="23"/>
  <c r="T235" i="23"/>
  <c r="P235" i="23"/>
  <c r="Q235" i="23"/>
  <c r="Y235" i="23"/>
  <c r="O235" i="23"/>
  <c r="K235" i="23"/>
  <c r="D235" i="23"/>
  <c r="S235" i="23"/>
  <c r="E235" i="23"/>
  <c r="I235" i="23"/>
  <c r="F235" i="23"/>
  <c r="R235" i="23"/>
  <c r="G235" i="23"/>
  <c r="U235" i="23"/>
  <c r="V235" i="23"/>
  <c r="W235" i="23"/>
  <c r="B468" i="23"/>
  <c r="R468" i="23"/>
  <c r="H468" i="23"/>
  <c r="D468" i="23"/>
  <c r="Y468" i="23"/>
  <c r="U468" i="23"/>
  <c r="W468" i="23"/>
  <c r="F468" i="23"/>
  <c r="V468" i="23"/>
  <c r="M468" i="23"/>
  <c r="I468" i="23"/>
  <c r="E468" i="23"/>
  <c r="G468" i="23"/>
  <c r="J468" i="23"/>
  <c r="A469" i="23"/>
  <c r="S468" i="23"/>
  <c r="O468" i="23"/>
  <c r="K468" i="23"/>
  <c r="L468" i="23"/>
  <c r="N468" i="23"/>
  <c r="C468" i="23"/>
  <c r="X468" i="23"/>
  <c r="T468" i="23"/>
  <c r="P468" i="23"/>
  <c r="Q468" i="23"/>
  <c r="A598" i="24"/>
  <c r="J597" i="24"/>
  <c r="U597" i="24"/>
  <c r="E597" i="24"/>
  <c r="X597" i="24"/>
  <c r="O597" i="24"/>
  <c r="D597" i="24"/>
  <c r="R597" i="24"/>
  <c r="B597" i="24"/>
  <c r="M597" i="24"/>
  <c r="K597" i="24"/>
  <c r="H597" i="24"/>
  <c r="T597" i="24"/>
  <c r="N597" i="24"/>
  <c r="I597" i="24"/>
  <c r="W597" i="24"/>
  <c r="F597" i="24"/>
  <c r="S597" i="24"/>
  <c r="G597" i="24"/>
  <c r="Y597" i="24"/>
  <c r="C597" i="24"/>
  <c r="L597" i="24"/>
  <c r="V597" i="24"/>
  <c r="Q597" i="24"/>
  <c r="P597" i="24"/>
  <c r="P630" i="24"/>
  <c r="A664" i="24"/>
  <c r="K630" i="24"/>
  <c r="M630" i="24"/>
  <c r="J630" i="24"/>
  <c r="I630" i="24"/>
  <c r="L630" i="24"/>
  <c r="W630" i="24"/>
  <c r="G630" i="24"/>
  <c r="E630" i="24"/>
  <c r="B630" i="24"/>
  <c r="V630" i="24"/>
  <c r="X630" i="24"/>
  <c r="H630" i="24"/>
  <c r="S630" i="24"/>
  <c r="C630" i="24"/>
  <c r="A631" i="24"/>
  <c r="Y630" i="24"/>
  <c r="N630" i="24"/>
  <c r="T630" i="24"/>
  <c r="D630" i="24"/>
  <c r="O630" i="24"/>
  <c r="U630" i="24"/>
  <c r="R630" i="24"/>
  <c r="Q630" i="24"/>
  <c r="F630" i="24"/>
  <c r="H299" i="24"/>
  <c r="R299" i="24"/>
  <c r="U299" i="24"/>
  <c r="P299" i="24"/>
  <c r="C299" i="24"/>
  <c r="M299" i="24"/>
  <c r="V299" i="24"/>
  <c r="X299" i="24"/>
  <c r="S299" i="24"/>
  <c r="W299" i="24"/>
  <c r="I299" i="24"/>
  <c r="N299" i="24"/>
  <c r="G299" i="24"/>
  <c r="Q299" i="24"/>
  <c r="L299" i="24"/>
  <c r="A300" i="24"/>
  <c r="Y299" i="24"/>
  <c r="D299" i="24"/>
  <c r="J299" i="24"/>
  <c r="O299" i="24"/>
  <c r="E299" i="24"/>
  <c r="F299" i="24"/>
  <c r="B299" i="24"/>
  <c r="T299" i="24"/>
  <c r="K299" i="24"/>
  <c r="K202" i="23"/>
  <c r="D202" i="23"/>
  <c r="T202" i="23"/>
  <c r="I202" i="23"/>
  <c r="J202" i="23"/>
  <c r="M202" i="23"/>
  <c r="O202" i="23"/>
  <c r="H202" i="23"/>
  <c r="X202" i="23"/>
  <c r="Q202" i="23"/>
  <c r="R202" i="23"/>
  <c r="C202" i="23"/>
  <c r="S202" i="23"/>
  <c r="L202" i="23"/>
  <c r="F202" i="23"/>
  <c r="Y202" i="23"/>
  <c r="A236" i="23"/>
  <c r="G202" i="23"/>
  <c r="W202" i="23"/>
  <c r="P202" i="23"/>
  <c r="N202" i="23"/>
  <c r="B202" i="23"/>
  <c r="E202" i="23"/>
  <c r="V202" i="23"/>
  <c r="U202" i="23"/>
  <c r="S99" i="24"/>
  <c r="F99" i="24"/>
  <c r="K99" i="24"/>
  <c r="Q99" i="24"/>
  <c r="E99" i="24"/>
  <c r="W99" i="24"/>
  <c r="J99" i="24"/>
  <c r="H99" i="24"/>
  <c r="D99" i="24"/>
  <c r="I99" i="24"/>
  <c r="A133" i="24"/>
  <c r="P99" i="24"/>
  <c r="R99" i="24"/>
  <c r="N99" i="24"/>
  <c r="M99" i="24"/>
  <c r="O99" i="24"/>
  <c r="B99" i="24"/>
  <c r="T99" i="24"/>
  <c r="C99" i="24"/>
  <c r="G99" i="24"/>
  <c r="L99" i="24"/>
  <c r="U99" i="24"/>
  <c r="V99" i="24"/>
  <c r="D465" i="24"/>
  <c r="T465" i="24"/>
  <c r="Q465" i="24"/>
  <c r="J465" i="24"/>
  <c r="C465" i="24"/>
  <c r="A466" i="24"/>
  <c r="H465" i="24"/>
  <c r="E465" i="24"/>
  <c r="Y465" i="24"/>
  <c r="N465" i="24"/>
  <c r="S465" i="24"/>
  <c r="L465" i="24"/>
  <c r="I465" i="24"/>
  <c r="B465" i="24"/>
  <c r="R465" i="24"/>
  <c r="G465" i="24"/>
  <c r="P465" i="24"/>
  <c r="M465" i="24"/>
  <c r="F465" i="24"/>
  <c r="O465" i="24"/>
  <c r="K465" i="24"/>
  <c r="W465" i="24"/>
  <c r="X465" i="24"/>
  <c r="V465" i="24"/>
  <c r="U465" i="24"/>
  <c r="L531" i="24"/>
  <c r="E531" i="24"/>
  <c r="U531" i="24"/>
  <c r="J531" i="24"/>
  <c r="G531" i="24"/>
  <c r="O531" i="24"/>
  <c r="D531" i="24"/>
  <c r="T531" i="24"/>
  <c r="M531" i="24"/>
  <c r="B531" i="24"/>
  <c r="R531" i="24"/>
  <c r="A532" i="24"/>
  <c r="S531" i="24"/>
  <c r="H531" i="24"/>
  <c r="Q531" i="24"/>
  <c r="V531" i="24"/>
  <c r="P531" i="24"/>
  <c r="Y531" i="24"/>
  <c r="W531" i="24"/>
  <c r="X531" i="24"/>
  <c r="F531" i="24"/>
  <c r="K531" i="24"/>
  <c r="I531" i="24"/>
  <c r="N531" i="24"/>
  <c r="C531" i="24"/>
  <c r="N534" i="23"/>
  <c r="K534" i="23"/>
  <c r="L534" i="23"/>
  <c r="C534" i="23"/>
  <c r="X534" i="23"/>
  <c r="T534" i="23"/>
  <c r="B534" i="23"/>
  <c r="R534" i="23"/>
  <c r="P534" i="23"/>
  <c r="Q534" i="23"/>
  <c r="H534" i="23"/>
  <c r="D534" i="23"/>
  <c r="Y534" i="23"/>
  <c r="F534" i="23"/>
  <c r="V534" i="23"/>
  <c r="U534" i="23"/>
  <c r="W534" i="23"/>
  <c r="M534" i="23"/>
  <c r="I534" i="23"/>
  <c r="J534" i="23"/>
  <c r="E534" i="23"/>
  <c r="G534" i="23"/>
  <c r="A535" i="23"/>
  <c r="S534" i="23"/>
  <c r="O534" i="23"/>
  <c r="I303" i="21"/>
  <c r="A304" i="21"/>
  <c r="N303" i="21"/>
  <c r="K303" i="21"/>
  <c r="H303" i="21"/>
  <c r="M303" i="21"/>
  <c r="B303" i="21"/>
  <c r="R303" i="21"/>
  <c r="O303" i="21"/>
  <c r="L303" i="21"/>
  <c r="Q303" i="21"/>
  <c r="F303" i="21"/>
  <c r="C303" i="21"/>
  <c r="S303" i="21"/>
  <c r="P303" i="21"/>
  <c r="E303" i="21"/>
  <c r="Y303" i="21"/>
  <c r="J303" i="21"/>
  <c r="G303" i="21"/>
  <c r="D303" i="21"/>
  <c r="X303" i="21"/>
  <c r="T303" i="21"/>
  <c r="U303" i="21"/>
  <c r="W303" i="21"/>
  <c r="V303" i="21"/>
  <c r="Q265" i="24"/>
  <c r="L265" i="24"/>
  <c r="G265" i="24"/>
  <c r="Y265" i="24"/>
  <c r="D265" i="24"/>
  <c r="R265" i="24"/>
  <c r="F265" i="24"/>
  <c r="E265" i="24"/>
  <c r="A266" i="24"/>
  <c r="N265" i="24"/>
  <c r="T265" i="24"/>
  <c r="K265" i="24"/>
  <c r="H265" i="24"/>
  <c r="V265" i="24"/>
  <c r="U265" i="24"/>
  <c r="P265" i="24"/>
  <c r="W265" i="24"/>
  <c r="M265" i="24"/>
  <c r="S265" i="24"/>
  <c r="X265" i="24"/>
  <c r="O265" i="24"/>
  <c r="J265" i="24"/>
  <c r="I265" i="24"/>
  <c r="C265" i="24"/>
  <c r="B265" i="24"/>
  <c r="D199" i="24"/>
  <c r="E199" i="24"/>
  <c r="Y199" i="24"/>
  <c r="N199" i="24"/>
  <c r="S199" i="24"/>
  <c r="L199" i="24"/>
  <c r="M199" i="24"/>
  <c r="F199" i="24"/>
  <c r="O199" i="24"/>
  <c r="G199" i="24"/>
  <c r="I199" i="24"/>
  <c r="R199" i="24"/>
  <c r="Q199" i="24"/>
  <c r="C199" i="24"/>
  <c r="H199" i="24"/>
  <c r="B199" i="24"/>
  <c r="A200" i="24"/>
  <c r="P199" i="24"/>
  <c r="J199" i="24"/>
  <c r="K199" i="24"/>
  <c r="X199" i="24"/>
  <c r="T199" i="24"/>
  <c r="V199" i="24"/>
  <c r="U199" i="24"/>
  <c r="W199" i="24"/>
  <c r="U398" i="24"/>
  <c r="P398" i="24"/>
  <c r="G398" i="24"/>
  <c r="M398" i="24"/>
  <c r="S398" i="24"/>
  <c r="B398" i="24"/>
  <c r="F398" i="24"/>
  <c r="I398" i="24"/>
  <c r="C398" i="24"/>
  <c r="A399" i="24"/>
  <c r="H398" i="24"/>
  <c r="R398" i="24"/>
  <c r="L398" i="24"/>
  <c r="V398" i="24"/>
  <c r="Y398" i="24"/>
  <c r="D398" i="24"/>
  <c r="N398" i="24"/>
  <c r="X398" i="24"/>
  <c r="K398" i="24"/>
  <c r="E398" i="24"/>
  <c r="O398" i="24"/>
  <c r="J398" i="24"/>
  <c r="T398" i="24"/>
  <c r="W398" i="24"/>
  <c r="Q398" i="24"/>
  <c r="L498" i="24"/>
  <c r="E498" i="24"/>
  <c r="Y498" i="24"/>
  <c r="N498" i="24"/>
  <c r="S498" i="24"/>
  <c r="K498" i="24"/>
  <c r="D498" i="24"/>
  <c r="T498" i="24"/>
  <c r="M498" i="24"/>
  <c r="F498" i="24"/>
  <c r="O498" i="24"/>
  <c r="W498" i="24"/>
  <c r="X498" i="24"/>
  <c r="J498" i="24"/>
  <c r="A499" i="24"/>
  <c r="I498" i="24"/>
  <c r="R498" i="24"/>
  <c r="H498" i="24"/>
  <c r="Q498" i="24"/>
  <c r="C498" i="24"/>
  <c r="P498" i="24"/>
  <c r="B498" i="24"/>
  <c r="G498" i="24"/>
  <c r="V498" i="24"/>
  <c r="U498" i="24"/>
  <c r="M369" i="21"/>
  <c r="F369" i="21"/>
  <c r="C369" i="21"/>
  <c r="S369" i="21"/>
  <c r="L369" i="21"/>
  <c r="A370" i="21"/>
  <c r="Q369" i="21"/>
  <c r="J369" i="21"/>
  <c r="G369" i="21"/>
  <c r="W369" i="21"/>
  <c r="P369" i="21"/>
  <c r="E369" i="21"/>
  <c r="Y369" i="21"/>
  <c r="N369" i="21"/>
  <c r="K369" i="21"/>
  <c r="D369" i="21"/>
  <c r="T369" i="21"/>
  <c r="I369" i="21"/>
  <c r="B369" i="21"/>
  <c r="R369" i="21"/>
  <c r="O369" i="21"/>
  <c r="H369" i="21"/>
  <c r="X369" i="21"/>
  <c r="U369" i="21"/>
  <c r="V369" i="21"/>
  <c r="G66" i="24"/>
  <c r="K66" i="24"/>
  <c r="H66" i="24"/>
  <c r="A100" i="24"/>
  <c r="E66" i="24"/>
  <c r="J66" i="24"/>
  <c r="F66" i="24"/>
  <c r="I66" i="24"/>
  <c r="L66" i="24"/>
  <c r="U66" i="24"/>
  <c r="O66" i="24"/>
  <c r="T66" i="24"/>
  <c r="R66" i="24"/>
  <c r="W66" i="24"/>
  <c r="Q66" i="24"/>
  <c r="M66" i="24"/>
  <c r="N66" i="24"/>
  <c r="P66" i="24"/>
  <c r="S66" i="24"/>
  <c r="X66" i="24"/>
  <c r="V66" i="24"/>
  <c r="J33" i="24"/>
  <c r="A34" i="24"/>
  <c r="A67" i="24"/>
  <c r="D33" i="24"/>
  <c r="F33" i="24"/>
  <c r="H33" i="24"/>
  <c r="I33" i="24"/>
  <c r="E33" i="24"/>
  <c r="G33" i="24"/>
  <c r="A270" i="21"/>
  <c r="P269" i="21"/>
  <c r="I269" i="21"/>
  <c r="B269" i="21"/>
  <c r="R269" i="21"/>
  <c r="O269" i="21"/>
  <c r="D269" i="21"/>
  <c r="T269" i="21"/>
  <c r="M269" i="21"/>
  <c r="F269" i="21"/>
  <c r="C269" i="21"/>
  <c r="S269" i="21"/>
  <c r="H269" i="21"/>
  <c r="X269" i="21"/>
  <c r="Q269" i="21"/>
  <c r="J269" i="21"/>
  <c r="G269" i="21"/>
  <c r="L269" i="21"/>
  <c r="E269" i="21"/>
  <c r="Y269" i="21"/>
  <c r="N269" i="21"/>
  <c r="K269" i="21"/>
  <c r="W269" i="21"/>
  <c r="V269" i="21"/>
  <c r="U269" i="21"/>
  <c r="I501" i="23"/>
  <c r="B501" i="23"/>
  <c r="R501" i="23"/>
  <c r="X501" i="23"/>
  <c r="S501" i="23"/>
  <c r="T501" i="23"/>
  <c r="M501" i="23"/>
  <c r="F501" i="23"/>
  <c r="V501" i="23"/>
  <c r="A502" i="23"/>
  <c r="Y501" i="23"/>
  <c r="G501" i="23"/>
  <c r="Q501" i="23"/>
  <c r="J501" i="23"/>
  <c r="H501" i="23"/>
  <c r="C501" i="23"/>
  <c r="D501" i="23"/>
  <c r="O501" i="23"/>
  <c r="E501" i="23"/>
  <c r="U501" i="23"/>
  <c r="N501" i="23"/>
  <c r="P501" i="23"/>
  <c r="K501" i="23"/>
  <c r="L501" i="23"/>
  <c r="W501" i="23"/>
  <c r="M402" i="21"/>
  <c r="J402" i="21"/>
  <c r="K402" i="21"/>
  <c r="D402" i="21"/>
  <c r="T402" i="21"/>
  <c r="Q402" i="21"/>
  <c r="N402" i="21"/>
  <c r="O402" i="21"/>
  <c r="H402" i="21"/>
  <c r="X402" i="21"/>
  <c r="E402" i="21"/>
  <c r="Y402" i="21"/>
  <c r="R402" i="21"/>
  <c r="S402" i="21"/>
  <c r="L402" i="21"/>
  <c r="I402" i="21"/>
  <c r="F402" i="21"/>
  <c r="G402" i="21"/>
  <c r="A403" i="21"/>
  <c r="P402" i="21"/>
  <c r="C402" i="21"/>
  <c r="B402" i="21"/>
  <c r="V402" i="21"/>
  <c r="W402" i="21"/>
  <c r="U402" i="21"/>
  <c r="D132" i="24"/>
  <c r="T132" i="24"/>
  <c r="M132" i="24"/>
  <c r="K132" i="24"/>
  <c r="G132" i="24"/>
  <c r="R132" i="24"/>
  <c r="H132" i="24"/>
  <c r="X132" i="24"/>
  <c r="Q132" i="24"/>
  <c r="S132" i="24"/>
  <c r="O132" i="24"/>
  <c r="L132" i="24"/>
  <c r="E132" i="24"/>
  <c r="Y132" i="24"/>
  <c r="F132" i="24"/>
  <c r="B132" i="24"/>
  <c r="P132" i="24"/>
  <c r="I132" i="24"/>
  <c r="C132" i="24"/>
  <c r="N132" i="24"/>
  <c r="J132" i="24"/>
  <c r="U132" i="24"/>
  <c r="W132" i="24"/>
  <c r="V132" i="24"/>
  <c r="D332" i="24"/>
  <c r="R332" i="24"/>
  <c r="Q332" i="24"/>
  <c r="P332" i="24"/>
  <c r="O332" i="24"/>
  <c r="Y332" i="24"/>
  <c r="X332" i="24"/>
  <c r="S332" i="24"/>
  <c r="F332" i="24"/>
  <c r="E332" i="24"/>
  <c r="W332" i="24"/>
  <c r="N332" i="24"/>
  <c r="M332" i="24"/>
  <c r="L332" i="24"/>
  <c r="V332" i="24"/>
  <c r="U332" i="24"/>
  <c r="T332" i="24"/>
  <c r="C332" i="24"/>
  <c r="H332" i="24"/>
  <c r="B332" i="24"/>
  <c r="A333" i="24"/>
  <c r="G332" i="24"/>
  <c r="J332" i="24"/>
  <c r="I332" i="24"/>
  <c r="K332" i="24"/>
  <c r="G302" i="23"/>
  <c r="A303" i="23"/>
  <c r="P302" i="23"/>
  <c r="Q302" i="23"/>
  <c r="J302" i="23"/>
  <c r="K302" i="23"/>
  <c r="D302" i="23"/>
  <c r="E302" i="23"/>
  <c r="Y302" i="23"/>
  <c r="N302" i="23"/>
  <c r="O302" i="23"/>
  <c r="H302" i="23"/>
  <c r="I302" i="23"/>
  <c r="B302" i="23"/>
  <c r="R302" i="23"/>
  <c r="C302" i="23"/>
  <c r="S302" i="23"/>
  <c r="L302" i="23"/>
  <c r="M302" i="23"/>
  <c r="F302" i="23"/>
  <c r="A336" i="23"/>
  <c r="U302" i="23"/>
  <c r="T302" i="23"/>
  <c r="X302" i="23"/>
  <c r="W302" i="23"/>
  <c r="V302" i="23"/>
  <c r="Q601" i="21"/>
  <c r="O601" i="21"/>
  <c r="K601" i="21"/>
  <c r="L601" i="21"/>
  <c r="N601" i="21"/>
  <c r="E601" i="21"/>
  <c r="Y601" i="21"/>
  <c r="T601" i="21"/>
  <c r="P601" i="21"/>
  <c r="R601" i="21"/>
  <c r="S601" i="21"/>
  <c r="I601" i="21"/>
  <c r="D601" i="21"/>
  <c r="A602" i="21"/>
  <c r="B601" i="21"/>
  <c r="C601" i="21"/>
  <c r="M601" i="21"/>
  <c r="J601" i="21"/>
  <c r="F601" i="21"/>
  <c r="G601" i="21"/>
  <c r="H601" i="21"/>
  <c r="X601" i="21"/>
  <c r="W601" i="21"/>
  <c r="V601" i="21"/>
  <c r="U601" i="21"/>
  <c r="B568" i="21"/>
  <c r="R568" i="21"/>
  <c r="P568" i="21"/>
  <c r="C568" i="21"/>
  <c r="D568" i="21"/>
  <c r="F568" i="21"/>
  <c r="A569" i="21"/>
  <c r="G568" i="21"/>
  <c r="H568" i="21"/>
  <c r="I568" i="21"/>
  <c r="J568" i="21"/>
  <c r="E568" i="21"/>
  <c r="L568" i="21"/>
  <c r="M568" i="21"/>
  <c r="O568" i="21"/>
  <c r="N568" i="21"/>
  <c r="K568" i="21"/>
  <c r="Q568" i="21"/>
  <c r="S568" i="21"/>
  <c r="Y568" i="21"/>
  <c r="X568" i="21"/>
  <c r="V568" i="21"/>
  <c r="U568" i="21"/>
  <c r="T568" i="21"/>
  <c r="W568" i="21"/>
  <c r="Y66" i="23"/>
  <c r="E66" i="23"/>
  <c r="P66" i="23"/>
  <c r="S66" i="23"/>
  <c r="V66" i="23"/>
  <c r="B66" i="23"/>
  <c r="U66" i="23"/>
  <c r="A100" i="23"/>
  <c r="H66" i="23"/>
  <c r="K66" i="23"/>
  <c r="R66" i="23"/>
  <c r="Q66" i="23"/>
  <c r="X66" i="23"/>
  <c r="D66" i="23"/>
  <c r="G66" i="23"/>
  <c r="J66" i="23"/>
  <c r="I66" i="23"/>
  <c r="T66" i="23"/>
  <c r="W66" i="23"/>
  <c r="C66" i="23"/>
  <c r="F66" i="23"/>
  <c r="L66" i="23"/>
  <c r="N66" i="23"/>
  <c r="M66" i="23"/>
  <c r="O66" i="23"/>
  <c r="P67" i="19"/>
  <c r="I67" i="19"/>
  <c r="B67" i="19"/>
  <c r="V67" i="19"/>
  <c r="W67" i="19"/>
  <c r="A101" i="19"/>
  <c r="T67" i="19"/>
  <c r="Q67" i="19"/>
  <c r="F67" i="19"/>
  <c r="C67" i="19"/>
  <c r="D67" i="19"/>
  <c r="X67" i="19"/>
  <c r="U67" i="19"/>
  <c r="J67" i="19"/>
  <c r="G67" i="19"/>
  <c r="H67" i="19"/>
  <c r="E67" i="19"/>
  <c r="Y67" i="19"/>
  <c r="R67" i="19"/>
  <c r="S67" i="19"/>
  <c r="O67" i="19"/>
  <c r="M67" i="19"/>
  <c r="L67" i="19"/>
  <c r="K67" i="19"/>
  <c r="N67" i="19"/>
  <c r="L201" i="19"/>
  <c r="B201" i="19"/>
  <c r="R201" i="19"/>
  <c r="K201" i="19"/>
  <c r="M201" i="19"/>
  <c r="U201" i="19"/>
  <c r="P201" i="19"/>
  <c r="V201" i="19"/>
  <c r="O201" i="19"/>
  <c r="I201" i="19"/>
  <c r="F201" i="19"/>
  <c r="Q201" i="19"/>
  <c r="N201" i="19"/>
  <c r="D201" i="19"/>
  <c r="T201" i="19"/>
  <c r="J201" i="19"/>
  <c r="C201" i="19"/>
  <c r="S201" i="19"/>
  <c r="A235" i="19"/>
  <c r="Y201" i="19"/>
  <c r="H201" i="19"/>
  <c r="X201" i="19"/>
  <c r="G201" i="19"/>
  <c r="W201" i="19"/>
  <c r="E201" i="19"/>
  <c r="P267" i="19"/>
  <c r="N267" i="19"/>
  <c r="G267" i="19"/>
  <c r="W267" i="19"/>
  <c r="U267" i="19"/>
  <c r="Y267" i="19"/>
  <c r="D267" i="19"/>
  <c r="B267" i="19"/>
  <c r="R267" i="19"/>
  <c r="K267" i="19"/>
  <c r="E267" i="19"/>
  <c r="M267" i="19"/>
  <c r="H267" i="19"/>
  <c r="F267" i="19"/>
  <c r="V267" i="19"/>
  <c r="O267" i="19"/>
  <c r="T267" i="19"/>
  <c r="X267" i="19"/>
  <c r="L267" i="19"/>
  <c r="J267" i="19"/>
  <c r="C267" i="19"/>
  <c r="S267" i="19"/>
  <c r="I267" i="19"/>
  <c r="Q267" i="19"/>
  <c r="F100" i="21"/>
  <c r="X100" i="21"/>
  <c r="S100" i="21"/>
  <c r="A134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H100" i="21"/>
  <c r="U100" i="21"/>
  <c r="W100" i="21"/>
  <c r="T100" i="21"/>
  <c r="B100" i="19"/>
  <c r="K100" i="19"/>
  <c r="R100" i="19"/>
  <c r="T100" i="19"/>
  <c r="U100" i="19"/>
  <c r="I100" i="19"/>
  <c r="A134" i="19"/>
  <c r="G100" i="19"/>
  <c r="J100" i="19"/>
  <c r="P100" i="19"/>
  <c r="E100" i="19"/>
  <c r="W100" i="19"/>
  <c r="C100" i="19"/>
  <c r="F100" i="19"/>
  <c r="H100" i="19"/>
  <c r="Q100" i="19"/>
  <c r="S100" i="19"/>
  <c r="V100" i="19"/>
  <c r="X100" i="19"/>
  <c r="D100" i="19"/>
  <c r="Y100" i="19"/>
  <c r="L100" i="19"/>
  <c r="N100" i="19"/>
  <c r="M100" i="19"/>
  <c r="O100" i="19"/>
  <c r="Y99" i="23"/>
  <c r="E99" i="23"/>
  <c r="H99" i="23"/>
  <c r="S99" i="23"/>
  <c r="C99" i="23"/>
  <c r="J99" i="23"/>
  <c r="U99" i="23"/>
  <c r="X99" i="23"/>
  <c r="D99" i="23"/>
  <c r="O99" i="23"/>
  <c r="V99" i="23"/>
  <c r="F99" i="23"/>
  <c r="Q99" i="23"/>
  <c r="T99" i="23"/>
  <c r="A133" i="23"/>
  <c r="K99" i="23"/>
  <c r="R99" i="23"/>
  <c r="B99" i="23"/>
  <c r="I99" i="23"/>
  <c r="P99" i="23"/>
  <c r="W99" i="23"/>
  <c r="G99" i="23"/>
  <c r="N99" i="23"/>
  <c r="L99" i="23"/>
  <c r="M99" i="23"/>
  <c r="C234" i="19"/>
  <c r="S234" i="19"/>
  <c r="L234" i="19"/>
  <c r="Y234" i="19"/>
  <c r="Q234" i="19"/>
  <c r="F234" i="19"/>
  <c r="V234" i="19"/>
  <c r="G234" i="19"/>
  <c r="W234" i="19"/>
  <c r="P234" i="19"/>
  <c r="E234" i="19"/>
  <c r="U234" i="19"/>
  <c r="J234" i="19"/>
  <c r="K234" i="19"/>
  <c r="D234" i="19"/>
  <c r="T234" i="19"/>
  <c r="I234" i="19"/>
  <c r="A268" i="19"/>
  <c r="N234" i="19"/>
  <c r="O234" i="19"/>
  <c r="H234" i="19"/>
  <c r="X234" i="19"/>
  <c r="M234" i="19"/>
  <c r="B234" i="19"/>
  <c r="R234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67" i="23"/>
  <c r="F33" i="23"/>
  <c r="L33" i="23"/>
  <c r="O33" i="23"/>
  <c r="N33" i="23"/>
  <c r="M33" i="23"/>
  <c r="K33" i="23"/>
  <c r="Q132" i="23"/>
  <c r="K132" i="23"/>
  <c r="M132" i="23"/>
  <c r="R132" i="23"/>
  <c r="T132" i="23"/>
  <c r="B132" i="23"/>
  <c r="D132" i="23"/>
  <c r="L132" i="23"/>
  <c r="N132" i="23"/>
  <c r="I132" i="23"/>
  <c r="F132" i="23"/>
  <c r="X132" i="23"/>
  <c r="J132" i="23"/>
  <c r="E132" i="23"/>
  <c r="G132" i="23"/>
  <c r="Y132" i="23"/>
  <c r="V132" i="23"/>
  <c r="C132" i="23"/>
  <c r="U132" i="23"/>
  <c r="W132" i="23"/>
  <c r="O132" i="23"/>
  <c r="S132" i="23"/>
  <c r="P132" i="23"/>
  <c r="H132" i="23"/>
  <c r="I67" i="21"/>
  <c r="A101" i="21"/>
  <c r="L67" i="21"/>
  <c r="J67" i="21"/>
  <c r="O67" i="21"/>
  <c r="T67" i="21"/>
  <c r="P67" i="21"/>
  <c r="N67" i="21"/>
  <c r="S67" i="21"/>
  <c r="Q67" i="21"/>
  <c r="V67" i="21"/>
  <c r="D67" i="21"/>
  <c r="R67" i="21"/>
  <c r="W67" i="21"/>
  <c r="U67" i="21"/>
  <c r="X67" i="21"/>
  <c r="F67" i="21"/>
  <c r="K67" i="21"/>
  <c r="G67" i="21"/>
  <c r="E67" i="21"/>
  <c r="H67" i="21"/>
  <c r="M67" i="21"/>
  <c r="J34" i="21"/>
  <c r="O34" i="21"/>
  <c r="A68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B133" i="19"/>
  <c r="K133" i="19"/>
  <c r="R133" i="19"/>
  <c r="Y133" i="19"/>
  <c r="E133" i="19"/>
  <c r="H133" i="19"/>
  <c r="W133" i="19"/>
  <c r="G133" i="19"/>
  <c r="N133" i="19"/>
  <c r="U133" i="19"/>
  <c r="X133" i="19"/>
  <c r="D133" i="19"/>
  <c r="S133" i="19"/>
  <c r="C133" i="19"/>
  <c r="J133" i="19"/>
  <c r="Q133" i="19"/>
  <c r="T133" i="19"/>
  <c r="O133" i="19"/>
  <c r="V133" i="19"/>
  <c r="F133" i="19"/>
  <c r="I133" i="19"/>
  <c r="P133" i="19"/>
  <c r="M133" i="19"/>
  <c r="L133" i="19"/>
  <c r="P133" i="21"/>
  <c r="R133" i="21"/>
  <c r="M133" i="21"/>
  <c r="H133" i="21"/>
  <c r="C133" i="21"/>
  <c r="U133" i="21"/>
  <c r="N133" i="21"/>
  <c r="I133" i="21"/>
  <c r="K133" i="21"/>
  <c r="F133" i="21"/>
  <c r="S133" i="21"/>
  <c r="G133" i="21"/>
  <c r="D133" i="21"/>
  <c r="V133" i="21"/>
  <c r="Q133" i="21"/>
  <c r="L133" i="21"/>
  <c r="W133" i="21"/>
  <c r="B133" i="21"/>
  <c r="T133" i="21"/>
  <c r="O133" i="21"/>
  <c r="J133" i="21"/>
  <c r="E133" i="21"/>
  <c r="E34" i="19"/>
  <c r="H34" i="19"/>
  <c r="O34" i="19"/>
  <c r="A68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68" i="19"/>
  <c r="X168" i="19"/>
  <c r="N168" i="19"/>
  <c r="G168" i="19"/>
  <c r="W168" i="19"/>
  <c r="A169" i="19"/>
  <c r="Q168" i="19"/>
  <c r="L168" i="19"/>
  <c r="B168" i="19"/>
  <c r="R168" i="19"/>
  <c r="K168" i="19"/>
  <c r="A202" i="19"/>
  <c r="I168" i="19"/>
  <c r="P168" i="19"/>
  <c r="F168" i="19"/>
  <c r="V168" i="19"/>
  <c r="O168" i="19"/>
  <c r="E168" i="19"/>
  <c r="Y168" i="19"/>
  <c r="D168" i="19"/>
  <c r="T168" i="19"/>
  <c r="J168" i="19"/>
  <c r="C168" i="19"/>
  <c r="S168" i="19"/>
  <c r="U168" i="19"/>
  <c r="M168" i="19"/>
  <c r="U34" i="24"/>
  <c r="D305" i="19"/>
  <c r="H305" i="19"/>
  <c r="L305" i="19"/>
  <c r="P305" i="19"/>
  <c r="T305" i="19"/>
  <c r="X305" i="19"/>
  <c r="A306" i="19"/>
  <c r="E305" i="19"/>
  <c r="I305" i="19"/>
  <c r="M305" i="19"/>
  <c r="Q305" i="19"/>
  <c r="U305" i="19"/>
  <c r="Y305" i="19"/>
  <c r="B305" i="19"/>
  <c r="F305" i="19"/>
  <c r="J305" i="19"/>
  <c r="N305" i="19"/>
  <c r="R305" i="19"/>
  <c r="V305" i="19"/>
  <c r="C305" i="19"/>
  <c r="G305" i="19"/>
  <c r="K305" i="19"/>
  <c r="O305" i="19"/>
  <c r="S305" i="19"/>
  <c r="W305" i="19"/>
  <c r="A339" i="19"/>
  <c r="A170" i="21"/>
  <c r="N169" i="21"/>
  <c r="G169" i="21"/>
  <c r="W169" i="21"/>
  <c r="P169" i="21"/>
  <c r="I169" i="21"/>
  <c r="R169" i="21"/>
  <c r="K169" i="21"/>
  <c r="T169" i="21"/>
  <c r="M169" i="21"/>
  <c r="F169" i="21"/>
  <c r="V169" i="21"/>
  <c r="O169" i="21"/>
  <c r="H169" i="21"/>
  <c r="X169" i="21"/>
  <c r="Q169" i="21"/>
  <c r="J169" i="21"/>
  <c r="S169" i="21"/>
  <c r="L169" i="21"/>
  <c r="E169" i="21"/>
  <c r="U169" i="21"/>
  <c r="B438" i="19"/>
  <c r="F438" i="19"/>
  <c r="J438" i="19"/>
  <c r="N438" i="19"/>
  <c r="R438" i="19"/>
  <c r="V438" i="19"/>
  <c r="C438" i="19"/>
  <c r="G438" i="19"/>
  <c r="K438" i="19"/>
  <c r="O438" i="19"/>
  <c r="S438" i="19"/>
  <c r="W438" i="19"/>
  <c r="D438" i="19"/>
  <c r="H438" i="19"/>
  <c r="L438" i="19"/>
  <c r="P438" i="19"/>
  <c r="T438" i="19"/>
  <c r="X438" i="19"/>
  <c r="E438" i="19"/>
  <c r="I438" i="19"/>
  <c r="M438" i="19"/>
  <c r="Q438" i="19"/>
  <c r="U438" i="19"/>
  <c r="Y438" i="19"/>
  <c r="A439" i="19"/>
  <c r="D338" i="19"/>
  <c r="H338" i="19"/>
  <c r="L338" i="19"/>
  <c r="P338" i="19"/>
  <c r="T338" i="19"/>
  <c r="X338" i="19"/>
  <c r="E338" i="19"/>
  <c r="I338" i="19"/>
  <c r="M338" i="19"/>
  <c r="Q338" i="19"/>
  <c r="U338" i="19"/>
  <c r="Y338" i="19"/>
  <c r="A372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D404" i="19"/>
  <c r="H404" i="19"/>
  <c r="L404" i="19"/>
  <c r="P404" i="19"/>
  <c r="T404" i="19"/>
  <c r="X404" i="19"/>
  <c r="E404" i="19"/>
  <c r="I404" i="19"/>
  <c r="M404" i="19"/>
  <c r="Q404" i="19"/>
  <c r="U404" i="19"/>
  <c r="Y404" i="19"/>
  <c r="B404" i="19"/>
  <c r="F404" i="19"/>
  <c r="J404" i="19"/>
  <c r="C404" i="19"/>
  <c r="G404" i="19"/>
  <c r="K404" i="19"/>
  <c r="O404" i="19"/>
  <c r="S404" i="19"/>
  <c r="W404" i="19"/>
  <c r="R404" i="19"/>
  <c r="V404" i="19"/>
  <c r="N404" i="19"/>
  <c r="B504" i="19"/>
  <c r="F504" i="19"/>
  <c r="J504" i="19"/>
  <c r="N504" i="19"/>
  <c r="R504" i="19"/>
  <c r="V504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A505" i="19"/>
  <c r="E504" i="19"/>
  <c r="I504" i="19"/>
  <c r="M504" i="19"/>
  <c r="Q504" i="19"/>
  <c r="U504" i="19"/>
  <c r="Y504" i="19"/>
  <c r="B537" i="19"/>
  <c r="F537" i="19"/>
  <c r="J537" i="19"/>
  <c r="N537" i="19"/>
  <c r="R537" i="19"/>
  <c r="V537" i="19"/>
  <c r="C537" i="19"/>
  <c r="G537" i="19"/>
  <c r="K537" i="19"/>
  <c r="O537" i="19"/>
  <c r="S537" i="19"/>
  <c r="W537" i="19"/>
  <c r="A538" i="19"/>
  <c r="D537" i="19"/>
  <c r="H537" i="19"/>
  <c r="L537" i="19"/>
  <c r="P537" i="19"/>
  <c r="T537" i="19"/>
  <c r="X537" i="19"/>
  <c r="E537" i="19"/>
  <c r="I537" i="19"/>
  <c r="M537" i="19"/>
  <c r="Q537" i="19"/>
  <c r="U537" i="19"/>
  <c r="Y537" i="19"/>
  <c r="D371" i="19"/>
  <c r="H371" i="19"/>
  <c r="L371" i="19"/>
  <c r="P371" i="19"/>
  <c r="T371" i="19"/>
  <c r="X371" i="19"/>
  <c r="E371" i="19"/>
  <c r="I371" i="19"/>
  <c r="M371" i="19"/>
  <c r="Q371" i="19"/>
  <c r="U371" i="19"/>
  <c r="Y371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A405" i="19"/>
  <c r="B1201" i="2" l="1"/>
  <c r="C203" i="21" s="1"/>
  <c r="Y30" i="24"/>
  <c r="B31" i="21"/>
  <c r="Y64" i="21"/>
  <c r="B31" i="24"/>
  <c r="Y30" i="21"/>
  <c r="Y64" i="24"/>
  <c r="B65" i="21"/>
  <c r="Y98" i="21"/>
  <c r="Y167" i="21"/>
  <c r="Y201" i="21"/>
  <c r="Y132" i="21"/>
  <c r="Y98" i="24"/>
  <c r="B99" i="21"/>
  <c r="B65" i="24"/>
  <c r="B168" i="21"/>
  <c r="E236" i="21"/>
  <c r="S236" i="21"/>
  <c r="G236" i="21"/>
  <c r="J236" i="21"/>
  <c r="Y236" i="21"/>
  <c r="V236" i="21"/>
  <c r="A237" i="21"/>
  <c r="B236" i="21"/>
  <c r="P236" i="21"/>
  <c r="W236" i="21"/>
  <c r="K236" i="21"/>
  <c r="N236" i="21"/>
  <c r="U236" i="21"/>
  <c r="O236" i="21"/>
  <c r="R236" i="21"/>
  <c r="I236" i="21"/>
  <c r="T236" i="21"/>
  <c r="D236" i="21"/>
  <c r="M236" i="21"/>
  <c r="H236" i="21"/>
  <c r="C236" i="21"/>
  <c r="F236" i="21"/>
  <c r="Q236" i="21"/>
  <c r="L236" i="21"/>
  <c r="B1252" i="2"/>
  <c r="D33" i="21"/>
  <c r="F33" i="21"/>
  <c r="E33" i="21"/>
  <c r="X33" i="21"/>
  <c r="W33" i="21"/>
  <c r="W33" i="19"/>
  <c r="X33" i="24"/>
  <c r="X33" i="19"/>
  <c r="W33" i="24"/>
  <c r="T203" i="21"/>
  <c r="X203" i="21"/>
  <c r="U203" i="21"/>
  <c r="M203" i="21"/>
  <c r="Q203" i="21"/>
  <c r="N203" i="21"/>
  <c r="V203" i="21"/>
  <c r="S203" i="21"/>
  <c r="W203" i="21"/>
  <c r="R203" i="21"/>
  <c r="O203" i="21"/>
  <c r="L203" i="21"/>
  <c r="P203" i="21"/>
  <c r="G203" i="21"/>
  <c r="I203" i="21"/>
  <c r="E203" i="21"/>
  <c r="J203" i="21"/>
  <c r="H203" i="21"/>
  <c r="F203" i="21"/>
  <c r="B203" i="21"/>
  <c r="K203" i="21"/>
  <c r="A204" i="21"/>
  <c r="G502" i="23"/>
  <c r="W502" i="23"/>
  <c r="P502" i="23"/>
  <c r="I502" i="23"/>
  <c r="Y502" i="23"/>
  <c r="N502" i="23"/>
  <c r="K502" i="23"/>
  <c r="D502" i="23"/>
  <c r="T502" i="23"/>
  <c r="M502" i="23"/>
  <c r="B502" i="23"/>
  <c r="R502" i="23"/>
  <c r="O502" i="23"/>
  <c r="H502" i="23"/>
  <c r="X502" i="23"/>
  <c r="Q502" i="23"/>
  <c r="F502" i="23"/>
  <c r="V502" i="23"/>
  <c r="C502" i="23"/>
  <c r="S502" i="23"/>
  <c r="L502" i="23"/>
  <c r="E502" i="23"/>
  <c r="U502" i="23"/>
  <c r="J502" i="23"/>
  <c r="A503" i="23"/>
  <c r="R34" i="24"/>
  <c r="A35" i="24"/>
  <c r="N34" i="24"/>
  <c r="O34" i="24"/>
  <c r="P34" i="24"/>
  <c r="T34" i="24"/>
  <c r="M34" i="24"/>
  <c r="S34" i="24"/>
  <c r="X34" i="24"/>
  <c r="A68" i="24"/>
  <c r="K34" i="24"/>
  <c r="J34" i="24"/>
  <c r="Q34" i="24"/>
  <c r="L34" i="24"/>
  <c r="H34" i="24"/>
  <c r="I34" i="24"/>
  <c r="G34" i="24"/>
  <c r="E34" i="24"/>
  <c r="D34" i="24"/>
  <c r="F34" i="24"/>
  <c r="K399" i="24"/>
  <c r="Y399" i="24"/>
  <c r="D399" i="24"/>
  <c r="C399" i="24"/>
  <c r="Q399" i="24"/>
  <c r="L399" i="24"/>
  <c r="A400" i="24"/>
  <c r="F399" i="24"/>
  <c r="T399" i="24"/>
  <c r="S399" i="24"/>
  <c r="N399" i="24"/>
  <c r="E399" i="24"/>
  <c r="B399" i="24"/>
  <c r="P399" i="24"/>
  <c r="V399" i="24"/>
  <c r="M399" i="24"/>
  <c r="H399" i="24"/>
  <c r="G399" i="24"/>
  <c r="U399" i="24"/>
  <c r="R399" i="24"/>
  <c r="I399" i="24"/>
  <c r="O399" i="24"/>
  <c r="J399" i="24"/>
  <c r="X399" i="24"/>
  <c r="W399" i="24"/>
  <c r="N532" i="24"/>
  <c r="K532" i="24"/>
  <c r="D532" i="24"/>
  <c r="T532" i="24"/>
  <c r="M532" i="24"/>
  <c r="F532" i="24"/>
  <c r="C532" i="24"/>
  <c r="S532" i="24"/>
  <c r="L532" i="24"/>
  <c r="E532" i="24"/>
  <c r="Y532" i="24"/>
  <c r="R532" i="24"/>
  <c r="H532" i="24"/>
  <c r="Q532" i="24"/>
  <c r="G532" i="24"/>
  <c r="P532" i="24"/>
  <c r="A533" i="24"/>
  <c r="B532" i="24"/>
  <c r="O532" i="24"/>
  <c r="X532" i="24"/>
  <c r="J532" i="24"/>
  <c r="W532" i="24"/>
  <c r="I532" i="24"/>
  <c r="V532" i="24"/>
  <c r="U532" i="24"/>
  <c r="F300" i="24"/>
  <c r="X300" i="24"/>
  <c r="S300" i="24"/>
  <c r="N300" i="24"/>
  <c r="E300" i="24"/>
  <c r="K300" i="24"/>
  <c r="Y300" i="24"/>
  <c r="V300" i="24"/>
  <c r="M300" i="24"/>
  <c r="L300" i="24"/>
  <c r="G300" i="24"/>
  <c r="U300" i="24"/>
  <c r="D300" i="24"/>
  <c r="O300" i="24"/>
  <c r="J300" i="24"/>
  <c r="A301" i="24"/>
  <c r="W300" i="24"/>
  <c r="B300" i="24"/>
  <c r="T300" i="24"/>
  <c r="H300" i="24"/>
  <c r="C300" i="24"/>
  <c r="Q300" i="24"/>
  <c r="P300" i="24"/>
  <c r="R300" i="24"/>
  <c r="I300" i="24"/>
  <c r="O664" i="24"/>
  <c r="A665" i="24"/>
  <c r="J664" i="24"/>
  <c r="U664" i="24"/>
  <c r="E664" i="24"/>
  <c r="L664" i="24"/>
  <c r="A698" i="24"/>
  <c r="K664" i="24"/>
  <c r="V664" i="24"/>
  <c r="F664" i="24"/>
  <c r="Q664" i="24"/>
  <c r="X664" i="24"/>
  <c r="H664" i="24"/>
  <c r="W664" i="24"/>
  <c r="G664" i="24"/>
  <c r="R664" i="24"/>
  <c r="B664" i="24"/>
  <c r="M664" i="24"/>
  <c r="T664" i="24"/>
  <c r="D664" i="24"/>
  <c r="S664" i="24"/>
  <c r="C664" i="24"/>
  <c r="N664" i="24"/>
  <c r="Y664" i="24"/>
  <c r="I664" i="24"/>
  <c r="P664" i="24"/>
  <c r="I269" i="23"/>
  <c r="Y269" i="23"/>
  <c r="N269" i="23"/>
  <c r="G269" i="23"/>
  <c r="W269" i="23"/>
  <c r="P269" i="23"/>
  <c r="M269" i="23"/>
  <c r="B269" i="23"/>
  <c r="R269" i="23"/>
  <c r="K269" i="23"/>
  <c r="D269" i="23"/>
  <c r="T269" i="23"/>
  <c r="Q269" i="23"/>
  <c r="F269" i="23"/>
  <c r="V269" i="23"/>
  <c r="O269" i="23"/>
  <c r="H269" i="23"/>
  <c r="X269" i="23"/>
  <c r="E269" i="23"/>
  <c r="U269" i="23"/>
  <c r="J269" i="23"/>
  <c r="C269" i="23"/>
  <c r="S269" i="23"/>
  <c r="L269" i="23"/>
  <c r="K337" i="21"/>
  <c r="H337" i="21"/>
  <c r="I337" i="21"/>
  <c r="A338" i="21"/>
  <c r="N337" i="21"/>
  <c r="O337" i="21"/>
  <c r="L337" i="21"/>
  <c r="M337" i="21"/>
  <c r="B337" i="21"/>
  <c r="R337" i="21"/>
  <c r="C337" i="21"/>
  <c r="S337" i="21"/>
  <c r="P337" i="21"/>
  <c r="Q337" i="21"/>
  <c r="F337" i="21"/>
  <c r="G337" i="21"/>
  <c r="D337" i="21"/>
  <c r="E337" i="21"/>
  <c r="Y337" i="21"/>
  <c r="J337" i="21"/>
  <c r="X337" i="21"/>
  <c r="V337" i="21"/>
  <c r="W337" i="21"/>
  <c r="T337" i="21"/>
  <c r="U337" i="21"/>
  <c r="T565" i="24"/>
  <c r="D565" i="24"/>
  <c r="K565" i="24"/>
  <c r="V565" i="24"/>
  <c r="F565" i="24"/>
  <c r="Q565" i="24"/>
  <c r="L565" i="24"/>
  <c r="S565" i="24"/>
  <c r="C565" i="24"/>
  <c r="N565" i="24"/>
  <c r="Y565" i="24"/>
  <c r="I565" i="24"/>
  <c r="W565" i="24"/>
  <c r="R565" i="24"/>
  <c r="M565" i="24"/>
  <c r="X565" i="24"/>
  <c r="O565" i="24"/>
  <c r="J565" i="24"/>
  <c r="E565" i="24"/>
  <c r="P565" i="24"/>
  <c r="G565" i="24"/>
  <c r="B565" i="24"/>
  <c r="H565" i="24"/>
  <c r="A566" i="24"/>
  <c r="U565" i="24"/>
  <c r="I203" i="23"/>
  <c r="A237" i="23"/>
  <c r="D203" i="23"/>
  <c r="B203" i="23"/>
  <c r="C203" i="23"/>
  <c r="H203" i="23"/>
  <c r="F203" i="23"/>
  <c r="G203" i="23"/>
  <c r="E203" i="23"/>
  <c r="J203" i="23"/>
  <c r="K203" i="23"/>
  <c r="N203" i="23"/>
  <c r="W203" i="23"/>
  <c r="Q203" i="23"/>
  <c r="U203" i="23"/>
  <c r="S203" i="23"/>
  <c r="P203" i="23"/>
  <c r="V203" i="23"/>
  <c r="O203" i="23"/>
  <c r="L203" i="23"/>
  <c r="M203" i="23"/>
  <c r="T203" i="23"/>
  <c r="X203" i="23"/>
  <c r="Y203" i="23"/>
  <c r="R203" i="23"/>
  <c r="L433" i="24"/>
  <c r="R433" i="24"/>
  <c r="I433" i="24"/>
  <c r="K433" i="24"/>
  <c r="J433" i="24"/>
  <c r="X433" i="24"/>
  <c r="N433" i="24"/>
  <c r="E433" i="24"/>
  <c r="G433" i="24"/>
  <c r="Y433" i="24"/>
  <c r="D433" i="24"/>
  <c r="A434" i="24"/>
  <c r="Q433" i="24"/>
  <c r="C433" i="24"/>
  <c r="U433" i="24"/>
  <c r="W433" i="24"/>
  <c r="F433" i="24"/>
  <c r="T433" i="24"/>
  <c r="O433" i="24"/>
  <c r="S433" i="24"/>
  <c r="B433" i="24"/>
  <c r="P433" i="24"/>
  <c r="V433" i="24"/>
  <c r="M433" i="24"/>
  <c r="H433" i="24"/>
  <c r="I470" i="21"/>
  <c r="J470" i="21"/>
  <c r="O470" i="21"/>
  <c r="P470" i="21"/>
  <c r="M470" i="21"/>
  <c r="N470" i="21"/>
  <c r="D470" i="21"/>
  <c r="A471" i="21"/>
  <c r="G470" i="21"/>
  <c r="H470" i="21"/>
  <c r="E470" i="21"/>
  <c r="F470" i="21"/>
  <c r="K470" i="21"/>
  <c r="L470" i="21"/>
  <c r="B470" i="21"/>
  <c r="C470" i="21"/>
  <c r="S470" i="21"/>
  <c r="W470" i="21"/>
  <c r="R470" i="21"/>
  <c r="X470" i="21"/>
  <c r="T470" i="21"/>
  <c r="U470" i="21"/>
  <c r="Y470" i="21"/>
  <c r="Q470" i="21"/>
  <c r="V470" i="21"/>
  <c r="L369" i="23"/>
  <c r="E369" i="23"/>
  <c r="Y369" i="23"/>
  <c r="N369" i="23"/>
  <c r="G369" i="23"/>
  <c r="W369" i="23"/>
  <c r="P369" i="23"/>
  <c r="I369" i="23"/>
  <c r="B369" i="23"/>
  <c r="R369" i="23"/>
  <c r="K369" i="23"/>
  <c r="D369" i="23"/>
  <c r="T369" i="23"/>
  <c r="M369" i="23"/>
  <c r="F369" i="23"/>
  <c r="A403" i="23"/>
  <c r="O369" i="23"/>
  <c r="H369" i="23"/>
  <c r="X369" i="23"/>
  <c r="Q369" i="23"/>
  <c r="J369" i="23"/>
  <c r="C369" i="23"/>
  <c r="S369" i="23"/>
  <c r="V369" i="23"/>
  <c r="U369" i="23"/>
  <c r="M503" i="21"/>
  <c r="J503" i="21"/>
  <c r="G503" i="21"/>
  <c r="A504" i="21"/>
  <c r="Q503" i="21"/>
  <c r="N503" i="21"/>
  <c r="O503" i="21"/>
  <c r="C503" i="21"/>
  <c r="E503" i="21"/>
  <c r="B503" i="21"/>
  <c r="D503" i="21"/>
  <c r="H503" i="21"/>
  <c r="K503" i="21"/>
  <c r="I503" i="21"/>
  <c r="F503" i="21"/>
  <c r="L503" i="21"/>
  <c r="P503" i="21"/>
  <c r="U503" i="21"/>
  <c r="R503" i="21"/>
  <c r="V503" i="21"/>
  <c r="X503" i="21"/>
  <c r="T503" i="21"/>
  <c r="S503" i="21"/>
  <c r="Y503" i="21"/>
  <c r="W503" i="21"/>
  <c r="H734" i="21"/>
  <c r="X734" i="21"/>
  <c r="Q734" i="21"/>
  <c r="F734" i="21"/>
  <c r="V734" i="21"/>
  <c r="O734" i="21"/>
  <c r="L734" i="21"/>
  <c r="E734" i="21"/>
  <c r="U734" i="21"/>
  <c r="J734" i="21"/>
  <c r="C734" i="21"/>
  <c r="S734" i="21"/>
  <c r="P734" i="21"/>
  <c r="I734" i="21"/>
  <c r="Y734" i="21"/>
  <c r="N734" i="21"/>
  <c r="G734" i="21"/>
  <c r="W734" i="21"/>
  <c r="D734" i="21"/>
  <c r="T734" i="21"/>
  <c r="M734" i="21"/>
  <c r="B734" i="21"/>
  <c r="R734" i="21"/>
  <c r="K734" i="21"/>
  <c r="A735" i="21"/>
  <c r="F167" i="24"/>
  <c r="A168" i="24"/>
  <c r="O167" i="24"/>
  <c r="L167" i="24"/>
  <c r="E167" i="24"/>
  <c r="Y167" i="24"/>
  <c r="J167" i="24"/>
  <c r="C167" i="24"/>
  <c r="S167" i="24"/>
  <c r="P167" i="24"/>
  <c r="I167" i="24"/>
  <c r="N167" i="24"/>
  <c r="G167" i="24"/>
  <c r="D167" i="24"/>
  <c r="T167" i="24"/>
  <c r="M167" i="24"/>
  <c r="B167" i="24"/>
  <c r="R167" i="24"/>
  <c r="K167" i="24"/>
  <c r="H167" i="24"/>
  <c r="X167" i="24"/>
  <c r="Q167" i="24"/>
  <c r="V167" i="24"/>
  <c r="W167" i="24"/>
  <c r="U167" i="24"/>
  <c r="D569" i="21"/>
  <c r="T569" i="21"/>
  <c r="M569" i="21"/>
  <c r="F569" i="21"/>
  <c r="A570" i="21"/>
  <c r="O569" i="21"/>
  <c r="H569" i="21"/>
  <c r="X569" i="21"/>
  <c r="Q569" i="21"/>
  <c r="J569" i="21"/>
  <c r="C569" i="21"/>
  <c r="S569" i="21"/>
  <c r="L569" i="21"/>
  <c r="E569" i="21"/>
  <c r="Y569" i="21"/>
  <c r="N569" i="21"/>
  <c r="G569" i="21"/>
  <c r="P569" i="21"/>
  <c r="I569" i="21"/>
  <c r="B569" i="21"/>
  <c r="R569" i="21"/>
  <c r="K569" i="21"/>
  <c r="W569" i="21"/>
  <c r="V569" i="21"/>
  <c r="U569" i="21"/>
  <c r="P303" i="23"/>
  <c r="M303" i="23"/>
  <c r="F303" i="23"/>
  <c r="C303" i="23"/>
  <c r="S303" i="23"/>
  <c r="D303" i="23"/>
  <c r="A304" i="23"/>
  <c r="Q303" i="23"/>
  <c r="J303" i="23"/>
  <c r="G303" i="23"/>
  <c r="A337" i="23"/>
  <c r="H303" i="23"/>
  <c r="E303" i="23"/>
  <c r="Y303" i="23"/>
  <c r="N303" i="23"/>
  <c r="K303" i="23"/>
  <c r="L303" i="23"/>
  <c r="I303" i="23"/>
  <c r="B303" i="23"/>
  <c r="R303" i="23"/>
  <c r="O303" i="23"/>
  <c r="U303" i="23"/>
  <c r="T303" i="23"/>
  <c r="W303" i="23"/>
  <c r="X303" i="23"/>
  <c r="V303" i="23"/>
  <c r="C100" i="24"/>
  <c r="H100" i="24"/>
  <c r="B100" i="24"/>
  <c r="G100" i="24"/>
  <c r="A134" i="24"/>
  <c r="J100" i="24"/>
  <c r="K100" i="24"/>
  <c r="F100" i="24"/>
  <c r="E100" i="24"/>
  <c r="D100" i="24"/>
  <c r="I100" i="24"/>
  <c r="R100" i="24"/>
  <c r="X100" i="24"/>
  <c r="O100" i="24"/>
  <c r="V100" i="24"/>
  <c r="S100" i="24"/>
  <c r="W100" i="24"/>
  <c r="L100" i="24"/>
  <c r="M100" i="24"/>
  <c r="U100" i="24"/>
  <c r="P100" i="24"/>
  <c r="T100" i="24"/>
  <c r="N100" i="24"/>
  <c r="Q100" i="24"/>
  <c r="K133" i="24"/>
  <c r="H133" i="24"/>
  <c r="J133" i="24"/>
  <c r="W133" i="24"/>
  <c r="I133" i="24"/>
  <c r="Q133" i="24"/>
  <c r="N133" i="24"/>
  <c r="T133" i="24"/>
  <c r="F133" i="24"/>
  <c r="S133" i="24"/>
  <c r="C133" i="24"/>
  <c r="Y133" i="24"/>
  <c r="R133" i="24"/>
  <c r="E133" i="24"/>
  <c r="P133" i="24"/>
  <c r="M133" i="24"/>
  <c r="G133" i="24"/>
  <c r="D133" i="24"/>
  <c r="B133" i="24"/>
  <c r="O133" i="24"/>
  <c r="X133" i="24"/>
  <c r="L133" i="24"/>
  <c r="V133" i="24"/>
  <c r="U133" i="24"/>
  <c r="M631" i="24"/>
  <c r="T631" i="24"/>
  <c r="D631" i="24"/>
  <c r="K631" i="24"/>
  <c r="V631" i="24"/>
  <c r="F631" i="24"/>
  <c r="U631" i="24"/>
  <c r="E631" i="24"/>
  <c r="L631" i="24"/>
  <c r="S631" i="24"/>
  <c r="C631" i="24"/>
  <c r="N631" i="24"/>
  <c r="Y631" i="24"/>
  <c r="P631" i="24"/>
  <c r="G631" i="24"/>
  <c r="B631" i="24"/>
  <c r="Q631" i="24"/>
  <c r="H631" i="24"/>
  <c r="A632" i="24"/>
  <c r="I631" i="24"/>
  <c r="W631" i="24"/>
  <c r="R631" i="24"/>
  <c r="X631" i="24"/>
  <c r="O631" i="24"/>
  <c r="J631" i="24"/>
  <c r="Q469" i="23"/>
  <c r="J469" i="23"/>
  <c r="K469" i="23"/>
  <c r="B469" i="23"/>
  <c r="W469" i="23"/>
  <c r="S469" i="23"/>
  <c r="E469" i="23"/>
  <c r="U469" i="23"/>
  <c r="O469" i="23"/>
  <c r="P469" i="23"/>
  <c r="G469" i="23"/>
  <c r="C469" i="23"/>
  <c r="X469" i="23"/>
  <c r="I469" i="23"/>
  <c r="Y469" i="23"/>
  <c r="T469" i="23"/>
  <c r="V469" i="23"/>
  <c r="L469" i="23"/>
  <c r="H469" i="23"/>
  <c r="M469" i="23"/>
  <c r="D469" i="23"/>
  <c r="F469" i="23"/>
  <c r="A470" i="23"/>
  <c r="R469" i="23"/>
  <c r="N469" i="23"/>
  <c r="P402" i="23"/>
  <c r="I402" i="23"/>
  <c r="F402" i="23"/>
  <c r="G402" i="23"/>
  <c r="D402" i="23"/>
  <c r="T402" i="23"/>
  <c r="M402" i="23"/>
  <c r="J402" i="23"/>
  <c r="K402" i="23"/>
  <c r="H402" i="23"/>
  <c r="X402" i="23"/>
  <c r="Q402" i="23"/>
  <c r="N402" i="23"/>
  <c r="O402" i="23"/>
  <c r="L402" i="23"/>
  <c r="E402" i="23"/>
  <c r="Y402" i="23"/>
  <c r="R402" i="23"/>
  <c r="S402" i="23"/>
  <c r="C402" i="23"/>
  <c r="B402" i="23"/>
  <c r="V402" i="23"/>
  <c r="U402" i="23"/>
  <c r="W402" i="23"/>
  <c r="D767" i="21"/>
  <c r="T767" i="21"/>
  <c r="M767" i="21"/>
  <c r="A768" i="21"/>
  <c r="N767" i="21"/>
  <c r="G767" i="21"/>
  <c r="W767" i="21"/>
  <c r="H767" i="21"/>
  <c r="X767" i="21"/>
  <c r="Q767" i="21"/>
  <c r="B767" i="21"/>
  <c r="R767" i="21"/>
  <c r="K767" i="21"/>
  <c r="L767" i="21"/>
  <c r="E767" i="21"/>
  <c r="U767" i="21"/>
  <c r="F767" i="21"/>
  <c r="V767" i="21"/>
  <c r="O767" i="21"/>
  <c r="P767" i="21"/>
  <c r="I767" i="21"/>
  <c r="Y767" i="21"/>
  <c r="J767" i="21"/>
  <c r="C767" i="21"/>
  <c r="S767" i="21"/>
  <c r="L336" i="23"/>
  <c r="M336" i="23"/>
  <c r="B336" i="23"/>
  <c r="R336" i="23"/>
  <c r="O336" i="23"/>
  <c r="P336" i="23"/>
  <c r="Q336" i="23"/>
  <c r="F336" i="23"/>
  <c r="C336" i="23"/>
  <c r="S336" i="23"/>
  <c r="D336" i="23"/>
  <c r="E336" i="23"/>
  <c r="Y336" i="23"/>
  <c r="J336" i="23"/>
  <c r="G336" i="23"/>
  <c r="H336" i="23"/>
  <c r="I336" i="23"/>
  <c r="A370" i="23"/>
  <c r="N336" i="23"/>
  <c r="K336" i="23"/>
  <c r="T336" i="23"/>
  <c r="V336" i="23"/>
  <c r="W336" i="23"/>
  <c r="X336" i="23"/>
  <c r="U336" i="23"/>
  <c r="O403" i="21"/>
  <c r="H403" i="21"/>
  <c r="X403" i="21"/>
  <c r="M403" i="21"/>
  <c r="F403" i="21"/>
  <c r="C403" i="21"/>
  <c r="S403" i="21"/>
  <c r="L403" i="21"/>
  <c r="A404" i="21"/>
  <c r="Q403" i="21"/>
  <c r="J403" i="21"/>
  <c r="G403" i="21"/>
  <c r="W403" i="21"/>
  <c r="P403" i="21"/>
  <c r="E403" i="21"/>
  <c r="Y403" i="21"/>
  <c r="N403" i="21"/>
  <c r="K403" i="21"/>
  <c r="D403" i="21"/>
  <c r="T403" i="21"/>
  <c r="I403" i="21"/>
  <c r="B403" i="21"/>
  <c r="R403" i="21"/>
  <c r="U403" i="21"/>
  <c r="V403" i="21"/>
  <c r="H270" i="21"/>
  <c r="E270" i="21"/>
  <c r="B270" i="21"/>
  <c r="R270" i="21"/>
  <c r="O270" i="21"/>
  <c r="P270" i="21"/>
  <c r="I270" i="21"/>
  <c r="F270" i="21"/>
  <c r="C270" i="21"/>
  <c r="S270" i="21"/>
  <c r="A271" i="21"/>
  <c r="T270" i="21"/>
  <c r="Q270" i="21"/>
  <c r="J270" i="21"/>
  <c r="G270" i="21"/>
  <c r="W270" i="21"/>
  <c r="D270" i="21"/>
  <c r="X270" i="21"/>
  <c r="Y270" i="21"/>
  <c r="N270" i="21"/>
  <c r="K270" i="21"/>
  <c r="L270" i="21"/>
  <c r="M270" i="21"/>
  <c r="V270" i="21"/>
  <c r="U270" i="21"/>
  <c r="C370" i="21"/>
  <c r="S370" i="21"/>
  <c r="L370" i="21"/>
  <c r="M370" i="21"/>
  <c r="F370" i="21"/>
  <c r="G370" i="21"/>
  <c r="A371" i="21"/>
  <c r="P370" i="21"/>
  <c r="Q370" i="21"/>
  <c r="J370" i="21"/>
  <c r="K370" i="21"/>
  <c r="D370" i="21"/>
  <c r="E370" i="21"/>
  <c r="Y370" i="21"/>
  <c r="N370" i="21"/>
  <c r="O370" i="21"/>
  <c r="H370" i="21"/>
  <c r="I370" i="21"/>
  <c r="B370" i="21"/>
  <c r="R370" i="21"/>
  <c r="U370" i="21"/>
  <c r="T370" i="21"/>
  <c r="X370" i="21"/>
  <c r="W370" i="21"/>
  <c r="V370" i="21"/>
  <c r="J499" i="24"/>
  <c r="G499" i="24"/>
  <c r="A500" i="24"/>
  <c r="P499" i="24"/>
  <c r="M499" i="24"/>
  <c r="B499" i="24"/>
  <c r="R499" i="24"/>
  <c r="O499" i="24"/>
  <c r="H499" i="24"/>
  <c r="E499" i="24"/>
  <c r="Y499" i="24"/>
  <c r="N499" i="24"/>
  <c r="D499" i="24"/>
  <c r="Q499" i="24"/>
  <c r="C499" i="24"/>
  <c r="L499" i="24"/>
  <c r="K499" i="24"/>
  <c r="T499" i="24"/>
  <c r="F499" i="24"/>
  <c r="S499" i="24"/>
  <c r="I499" i="24"/>
  <c r="U499" i="24"/>
  <c r="V499" i="24"/>
  <c r="X499" i="24"/>
  <c r="W499" i="24"/>
  <c r="J200" i="24"/>
  <c r="C200" i="24"/>
  <c r="S200" i="24"/>
  <c r="P200" i="24"/>
  <c r="Q200" i="24"/>
  <c r="N200" i="24"/>
  <c r="G200" i="24"/>
  <c r="D200" i="24"/>
  <c r="E200" i="24"/>
  <c r="Y200" i="24"/>
  <c r="B200" i="24"/>
  <c r="R200" i="24"/>
  <c r="K200" i="24"/>
  <c r="H200" i="24"/>
  <c r="I200" i="24"/>
  <c r="F200" i="24"/>
  <c r="A201" i="24"/>
  <c r="O200" i="24"/>
  <c r="L200" i="24"/>
  <c r="M200" i="24"/>
  <c r="V200" i="24"/>
  <c r="X200" i="24"/>
  <c r="T200" i="24"/>
  <c r="W200" i="24"/>
  <c r="U200" i="24"/>
  <c r="I236" i="23"/>
  <c r="B236" i="23"/>
  <c r="R236" i="23"/>
  <c r="K236" i="23"/>
  <c r="D236" i="23"/>
  <c r="T236" i="23"/>
  <c r="M236" i="23"/>
  <c r="F236" i="23"/>
  <c r="A270" i="23"/>
  <c r="O236" i="23"/>
  <c r="H236" i="23"/>
  <c r="X236" i="23"/>
  <c r="Q236" i="23"/>
  <c r="J236" i="23"/>
  <c r="C236" i="23"/>
  <c r="S236" i="23"/>
  <c r="L236" i="23"/>
  <c r="E236" i="23"/>
  <c r="Y236" i="23"/>
  <c r="N236" i="23"/>
  <c r="G236" i="23"/>
  <c r="W236" i="23"/>
  <c r="P236" i="23"/>
  <c r="U236" i="23"/>
  <c r="V236" i="23"/>
  <c r="P598" i="24"/>
  <c r="W598" i="24"/>
  <c r="G598" i="24"/>
  <c r="R598" i="24"/>
  <c r="B598" i="24"/>
  <c r="M598" i="24"/>
  <c r="L598" i="24"/>
  <c r="S598" i="24"/>
  <c r="C598" i="24"/>
  <c r="N598" i="24"/>
  <c r="Y598" i="24"/>
  <c r="I598" i="24"/>
  <c r="X598" i="24"/>
  <c r="H598" i="24"/>
  <c r="O598" i="24"/>
  <c r="A599" i="24"/>
  <c r="J598" i="24"/>
  <c r="U598" i="24"/>
  <c r="E598" i="24"/>
  <c r="T598" i="24"/>
  <c r="D598" i="24"/>
  <c r="K598" i="24"/>
  <c r="V598" i="24"/>
  <c r="F598" i="24"/>
  <c r="Q598" i="24"/>
  <c r="M437" i="21"/>
  <c r="J437" i="21"/>
  <c r="L437" i="21"/>
  <c r="A438" i="21"/>
  <c r="K437" i="21"/>
  <c r="Q437" i="21"/>
  <c r="N437" i="21"/>
  <c r="T437" i="21"/>
  <c r="H437" i="21"/>
  <c r="S437" i="21"/>
  <c r="E437" i="21"/>
  <c r="Y437" i="21"/>
  <c r="R437" i="21"/>
  <c r="G437" i="21"/>
  <c r="P437" i="21"/>
  <c r="I437" i="21"/>
  <c r="F437" i="21"/>
  <c r="D437" i="21"/>
  <c r="O437" i="21"/>
  <c r="X437" i="21"/>
  <c r="B437" i="21"/>
  <c r="C437" i="21"/>
  <c r="W437" i="21"/>
  <c r="V437" i="21"/>
  <c r="U437" i="21"/>
  <c r="I366" i="24"/>
  <c r="Y366" i="24"/>
  <c r="N366" i="24"/>
  <c r="P366" i="24"/>
  <c r="K366" i="24"/>
  <c r="T366" i="24"/>
  <c r="M366" i="24"/>
  <c r="B366" i="24"/>
  <c r="R366" i="24"/>
  <c r="X366" i="24"/>
  <c r="S366" i="24"/>
  <c r="G366" i="24"/>
  <c r="Q366" i="24"/>
  <c r="F366" i="24"/>
  <c r="V366" i="24"/>
  <c r="A367" i="24"/>
  <c r="D366" i="24"/>
  <c r="O366" i="24"/>
  <c r="E366" i="24"/>
  <c r="U366" i="24"/>
  <c r="J366" i="24"/>
  <c r="H366" i="24"/>
  <c r="C366" i="24"/>
  <c r="L366" i="24"/>
  <c r="W366" i="24"/>
  <c r="I233" i="24"/>
  <c r="B233" i="24"/>
  <c r="R233" i="24"/>
  <c r="K233" i="24"/>
  <c r="G233" i="24"/>
  <c r="M233" i="24"/>
  <c r="F233" i="24"/>
  <c r="H233" i="24"/>
  <c r="S233" i="24"/>
  <c r="O233" i="24"/>
  <c r="Q233" i="24"/>
  <c r="J233" i="24"/>
  <c r="P233" i="24"/>
  <c r="D233" i="24"/>
  <c r="A234" i="24"/>
  <c r="E233" i="24"/>
  <c r="Y233" i="24"/>
  <c r="N233" i="24"/>
  <c r="C233" i="24"/>
  <c r="L233" i="24"/>
  <c r="U233" i="24"/>
  <c r="V233" i="24"/>
  <c r="T233" i="24"/>
  <c r="X233" i="24"/>
  <c r="W233" i="24"/>
  <c r="J170" i="23"/>
  <c r="A171" i="23"/>
  <c r="A204" i="23"/>
  <c r="E170" i="23"/>
  <c r="I170" i="23"/>
  <c r="C170" i="23"/>
  <c r="G170" i="23"/>
  <c r="B170" i="23"/>
  <c r="F170" i="23"/>
  <c r="H170" i="23"/>
  <c r="D170" i="23"/>
  <c r="W170" i="23"/>
  <c r="S170" i="23"/>
  <c r="O170" i="23"/>
  <c r="K170" i="23"/>
  <c r="V170" i="23"/>
  <c r="R170" i="23"/>
  <c r="N170" i="23"/>
  <c r="Y170" i="23"/>
  <c r="U170" i="23"/>
  <c r="Q170" i="23"/>
  <c r="M170" i="23"/>
  <c r="P170" i="23"/>
  <c r="L170" i="23"/>
  <c r="X170" i="23"/>
  <c r="T170" i="23"/>
  <c r="P635" i="21"/>
  <c r="M635" i="21"/>
  <c r="F635" i="21"/>
  <c r="C635" i="21"/>
  <c r="S635" i="21"/>
  <c r="D635" i="21"/>
  <c r="T635" i="21"/>
  <c r="Q635" i="21"/>
  <c r="J635" i="21"/>
  <c r="G635" i="21"/>
  <c r="A636" i="21"/>
  <c r="H635" i="21"/>
  <c r="E635" i="21"/>
  <c r="Y635" i="21"/>
  <c r="N635" i="21"/>
  <c r="K635" i="21"/>
  <c r="L635" i="21"/>
  <c r="I635" i="21"/>
  <c r="B635" i="21"/>
  <c r="R635" i="21"/>
  <c r="O635" i="21"/>
  <c r="V635" i="21"/>
  <c r="W635" i="21"/>
  <c r="U635" i="21"/>
  <c r="X635" i="21"/>
  <c r="P602" i="21"/>
  <c r="Q602" i="21"/>
  <c r="F602" i="21"/>
  <c r="C602" i="21"/>
  <c r="S602" i="21"/>
  <c r="D602" i="21"/>
  <c r="E602" i="21"/>
  <c r="Y602" i="21"/>
  <c r="J602" i="21"/>
  <c r="G602" i="21"/>
  <c r="H602" i="21"/>
  <c r="I602" i="21"/>
  <c r="A603" i="21"/>
  <c r="N602" i="21"/>
  <c r="K602" i="21"/>
  <c r="L602" i="21"/>
  <c r="M602" i="21"/>
  <c r="B602" i="21"/>
  <c r="R602" i="21"/>
  <c r="O602" i="21"/>
  <c r="U602" i="21"/>
  <c r="T602" i="21"/>
  <c r="V602" i="21"/>
  <c r="W602" i="21"/>
  <c r="X602" i="21"/>
  <c r="K333" i="24"/>
  <c r="Y333" i="24"/>
  <c r="H333" i="24"/>
  <c r="C333" i="24"/>
  <c r="Q333" i="24"/>
  <c r="P333" i="24"/>
  <c r="D333" i="24"/>
  <c r="F333" i="24"/>
  <c r="X333" i="24"/>
  <c r="S333" i="24"/>
  <c r="N333" i="24"/>
  <c r="E333" i="24"/>
  <c r="B333" i="24"/>
  <c r="T333" i="24"/>
  <c r="V333" i="24"/>
  <c r="M333" i="24"/>
  <c r="L333" i="24"/>
  <c r="G333" i="24"/>
  <c r="U333" i="24"/>
  <c r="R333" i="24"/>
  <c r="I333" i="24"/>
  <c r="O333" i="24"/>
  <c r="J333" i="24"/>
  <c r="A334" i="24"/>
  <c r="W333" i="24"/>
  <c r="J67" i="24"/>
  <c r="A101" i="24"/>
  <c r="E67" i="24"/>
  <c r="H67" i="24"/>
  <c r="I67" i="24"/>
  <c r="D67" i="24"/>
  <c r="G67" i="24"/>
  <c r="F67" i="24"/>
  <c r="P67" i="24"/>
  <c r="M67" i="24"/>
  <c r="O67" i="24"/>
  <c r="S67" i="24"/>
  <c r="R67" i="24"/>
  <c r="T67" i="24"/>
  <c r="X67" i="24"/>
  <c r="V67" i="24"/>
  <c r="K67" i="24"/>
  <c r="U67" i="24"/>
  <c r="L67" i="24"/>
  <c r="W67" i="24"/>
  <c r="N67" i="24"/>
  <c r="Q67" i="24"/>
  <c r="N266" i="24"/>
  <c r="I266" i="24"/>
  <c r="K266" i="24"/>
  <c r="A267" i="24"/>
  <c r="H266" i="24"/>
  <c r="C266" i="24"/>
  <c r="U266" i="24"/>
  <c r="G266" i="24"/>
  <c r="Y266" i="24"/>
  <c r="D266" i="24"/>
  <c r="F266" i="24"/>
  <c r="X266" i="24"/>
  <c r="S266" i="24"/>
  <c r="W266" i="24"/>
  <c r="B266" i="24"/>
  <c r="T266" i="24"/>
  <c r="V266" i="24"/>
  <c r="Q266" i="24"/>
  <c r="L266" i="24"/>
  <c r="P266" i="24"/>
  <c r="R266" i="24"/>
  <c r="M266" i="24"/>
  <c r="O266" i="24"/>
  <c r="J266" i="24"/>
  <c r="E266" i="24"/>
  <c r="G304" i="21"/>
  <c r="D304" i="21"/>
  <c r="T304" i="21"/>
  <c r="M304" i="21"/>
  <c r="F304" i="21"/>
  <c r="A305" i="21"/>
  <c r="K304" i="21"/>
  <c r="H304" i="21"/>
  <c r="X304" i="21"/>
  <c r="Q304" i="21"/>
  <c r="J304" i="21"/>
  <c r="O304" i="21"/>
  <c r="L304" i="21"/>
  <c r="E304" i="21"/>
  <c r="Y304" i="21"/>
  <c r="N304" i="21"/>
  <c r="C304" i="21"/>
  <c r="S304" i="21"/>
  <c r="P304" i="21"/>
  <c r="I304" i="21"/>
  <c r="B304" i="21"/>
  <c r="R304" i="21"/>
  <c r="V304" i="21"/>
  <c r="U304" i="21"/>
  <c r="W304" i="21"/>
  <c r="E535" i="23"/>
  <c r="O535" i="23"/>
  <c r="H535" i="23"/>
  <c r="X535" i="23"/>
  <c r="Q535" i="23"/>
  <c r="F535" i="23"/>
  <c r="V535" i="23"/>
  <c r="B535" i="23"/>
  <c r="S535" i="23"/>
  <c r="L535" i="23"/>
  <c r="D535" i="23"/>
  <c r="U535" i="23"/>
  <c r="J535" i="23"/>
  <c r="G535" i="23"/>
  <c r="W535" i="23"/>
  <c r="P535" i="23"/>
  <c r="I535" i="23"/>
  <c r="Y535" i="23"/>
  <c r="N535" i="23"/>
  <c r="K535" i="23"/>
  <c r="C535" i="23"/>
  <c r="T535" i="23"/>
  <c r="M535" i="23"/>
  <c r="A536" i="23"/>
  <c r="R535" i="23"/>
  <c r="J466" i="24"/>
  <c r="C466" i="24"/>
  <c r="S466" i="24"/>
  <c r="P466" i="24"/>
  <c r="Q466" i="24"/>
  <c r="B466" i="24"/>
  <c r="R466" i="24"/>
  <c r="K466" i="24"/>
  <c r="H466" i="24"/>
  <c r="I466" i="24"/>
  <c r="G466" i="24"/>
  <c r="E466" i="24"/>
  <c r="F466" i="24"/>
  <c r="O466" i="24"/>
  <c r="M466" i="24"/>
  <c r="N466" i="24"/>
  <c r="D466" i="24"/>
  <c r="Y466" i="24"/>
  <c r="A467" i="24"/>
  <c r="L466" i="24"/>
  <c r="W466" i="24"/>
  <c r="V466" i="24"/>
  <c r="T466" i="24"/>
  <c r="X466" i="24"/>
  <c r="U466" i="24"/>
  <c r="H668" i="21"/>
  <c r="X668" i="21"/>
  <c r="M668" i="21"/>
  <c r="F668" i="21"/>
  <c r="C668" i="21"/>
  <c r="S668" i="21"/>
  <c r="L668" i="21"/>
  <c r="A669" i="21"/>
  <c r="Q668" i="21"/>
  <c r="J668" i="21"/>
  <c r="G668" i="21"/>
  <c r="W668" i="21"/>
  <c r="P668" i="21"/>
  <c r="E668" i="21"/>
  <c r="Y668" i="21"/>
  <c r="N668" i="21"/>
  <c r="K668" i="21"/>
  <c r="D668" i="21"/>
  <c r="T668" i="21"/>
  <c r="I668" i="21"/>
  <c r="B668" i="21"/>
  <c r="R668" i="21"/>
  <c r="O668" i="21"/>
  <c r="V668" i="21"/>
  <c r="U668" i="21"/>
  <c r="B536" i="21"/>
  <c r="Q536" i="21"/>
  <c r="N536" i="21"/>
  <c r="O536" i="21"/>
  <c r="H536" i="21"/>
  <c r="X536" i="21"/>
  <c r="D536" i="21"/>
  <c r="Y536" i="21"/>
  <c r="R536" i="21"/>
  <c r="S536" i="21"/>
  <c r="L536" i="21"/>
  <c r="A537" i="21"/>
  <c r="I536" i="21"/>
  <c r="F536" i="21"/>
  <c r="G536" i="21"/>
  <c r="W536" i="21"/>
  <c r="P536" i="21"/>
  <c r="E536" i="21"/>
  <c r="M536" i="21"/>
  <c r="J536" i="21"/>
  <c r="K536" i="21"/>
  <c r="C536" i="21"/>
  <c r="T536" i="21"/>
  <c r="V536" i="21"/>
  <c r="U536" i="21"/>
  <c r="L701" i="21"/>
  <c r="A702" i="21"/>
  <c r="Q701" i="21"/>
  <c r="F701" i="21"/>
  <c r="V701" i="21"/>
  <c r="O701" i="21"/>
  <c r="P701" i="21"/>
  <c r="E701" i="21"/>
  <c r="U701" i="21"/>
  <c r="J701" i="21"/>
  <c r="C701" i="21"/>
  <c r="S701" i="21"/>
  <c r="D701" i="21"/>
  <c r="T701" i="21"/>
  <c r="I701" i="21"/>
  <c r="Y701" i="21"/>
  <c r="N701" i="21"/>
  <c r="G701" i="21"/>
  <c r="W701" i="21"/>
  <c r="H701" i="21"/>
  <c r="X701" i="21"/>
  <c r="M701" i="21"/>
  <c r="B701" i="21"/>
  <c r="R701" i="21"/>
  <c r="K701" i="21"/>
  <c r="J436" i="23"/>
  <c r="R436" i="23"/>
  <c r="H436" i="23"/>
  <c r="I436" i="23"/>
  <c r="U436" i="23"/>
  <c r="Q436" i="23"/>
  <c r="F436" i="23"/>
  <c r="N436" i="23"/>
  <c r="K436" i="23"/>
  <c r="W436" i="23"/>
  <c r="T436" i="23"/>
  <c r="E436" i="23"/>
  <c r="L436" i="23"/>
  <c r="V436" i="23"/>
  <c r="D436" i="23"/>
  <c r="M436" i="23"/>
  <c r="G436" i="23"/>
  <c r="S436" i="23"/>
  <c r="P436" i="23"/>
  <c r="A437" i="23"/>
  <c r="B436" i="23"/>
  <c r="X436" i="23"/>
  <c r="Y436" i="23"/>
  <c r="C436" i="23"/>
  <c r="O436" i="23"/>
  <c r="E800" i="21"/>
  <c r="U800" i="21"/>
  <c r="N800" i="21"/>
  <c r="C800" i="21"/>
  <c r="S800" i="21"/>
  <c r="H800" i="21"/>
  <c r="X800" i="21"/>
  <c r="I800" i="21"/>
  <c r="Y800" i="21"/>
  <c r="R800" i="21"/>
  <c r="G800" i="21"/>
  <c r="W800" i="21"/>
  <c r="L800" i="21"/>
  <c r="M800" i="21"/>
  <c r="F800" i="21"/>
  <c r="V800" i="21"/>
  <c r="K800" i="21"/>
  <c r="A801" i="21"/>
  <c r="P800" i="21"/>
  <c r="Q800" i="21"/>
  <c r="J800" i="21"/>
  <c r="B800" i="21"/>
  <c r="O800" i="21"/>
  <c r="D800" i="21"/>
  <c r="T800" i="21"/>
  <c r="H68" i="21"/>
  <c r="F68" i="21"/>
  <c r="I68" i="21"/>
  <c r="N68" i="21"/>
  <c r="J68" i="21"/>
  <c r="A102" i="21"/>
  <c r="M68" i="21"/>
  <c r="K68" i="21"/>
  <c r="P68" i="21"/>
  <c r="U68" i="21"/>
  <c r="Q68" i="21"/>
  <c r="O68" i="21"/>
  <c r="T68" i="21"/>
  <c r="R68" i="21"/>
  <c r="W68" i="21"/>
  <c r="E68" i="21"/>
  <c r="S68" i="21"/>
  <c r="X68" i="21"/>
  <c r="V68" i="21"/>
  <c r="D68" i="21"/>
  <c r="G68" i="21"/>
  <c r="L68" i="21"/>
  <c r="R34" i="23"/>
  <c r="A68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0" i="23"/>
  <c r="Q100" i="23"/>
  <c r="T100" i="23"/>
  <c r="W100" i="23"/>
  <c r="C100" i="23"/>
  <c r="V100" i="23"/>
  <c r="B100" i="23"/>
  <c r="I100" i="23"/>
  <c r="P100" i="23"/>
  <c r="S100" i="23"/>
  <c r="A134" i="23"/>
  <c r="R100" i="23"/>
  <c r="Y100" i="23"/>
  <c r="E100" i="23"/>
  <c r="H100" i="23"/>
  <c r="K100" i="23"/>
  <c r="J100" i="23"/>
  <c r="U100" i="23"/>
  <c r="X100" i="23"/>
  <c r="D100" i="23"/>
  <c r="G100" i="23"/>
  <c r="M100" i="23"/>
  <c r="L100" i="23"/>
  <c r="N100" i="23"/>
  <c r="O100" i="23"/>
  <c r="F169" i="19"/>
  <c r="V169" i="19"/>
  <c r="O169" i="19"/>
  <c r="D169" i="19"/>
  <c r="T169" i="19"/>
  <c r="I169" i="19"/>
  <c r="Y169" i="19"/>
  <c r="J169" i="19"/>
  <c r="C169" i="19"/>
  <c r="S169" i="19"/>
  <c r="H169" i="19"/>
  <c r="X169" i="19"/>
  <c r="M169" i="19"/>
  <c r="N169" i="19"/>
  <c r="G169" i="19"/>
  <c r="W169" i="19"/>
  <c r="L169" i="19"/>
  <c r="A170" i="19"/>
  <c r="Q169" i="19"/>
  <c r="B169" i="19"/>
  <c r="R169" i="19"/>
  <c r="K169" i="19"/>
  <c r="A203" i="19"/>
  <c r="P169" i="19"/>
  <c r="E169" i="19"/>
  <c r="U169" i="19"/>
  <c r="V35" i="19"/>
  <c r="A36" i="19"/>
  <c r="N35" i="19"/>
  <c r="U35" i="19"/>
  <c r="D35" i="19"/>
  <c r="K35" i="19"/>
  <c r="B35" i="19"/>
  <c r="J35" i="19"/>
  <c r="Q35" i="19"/>
  <c r="T35" i="19"/>
  <c r="G35" i="19"/>
  <c r="A69" i="19"/>
  <c r="F35" i="19"/>
  <c r="I35" i="19"/>
  <c r="P35" i="19"/>
  <c r="S35" i="19"/>
  <c r="C35" i="19"/>
  <c r="R35" i="19"/>
  <c r="E35" i="19"/>
  <c r="H35" i="19"/>
  <c r="O35" i="19"/>
  <c r="M35" i="19"/>
  <c r="L35" i="19"/>
  <c r="P134" i="19"/>
  <c r="S134" i="19"/>
  <c r="V134" i="19"/>
  <c r="Y134" i="19"/>
  <c r="E134" i="19"/>
  <c r="B134" i="19"/>
  <c r="H134" i="19"/>
  <c r="K134" i="19"/>
  <c r="R134" i="19"/>
  <c r="U134" i="19"/>
  <c r="X134" i="19"/>
  <c r="D134" i="19"/>
  <c r="G134" i="19"/>
  <c r="J134" i="19"/>
  <c r="Q134" i="19"/>
  <c r="T134" i="19"/>
  <c r="W134" i="19"/>
  <c r="C134" i="19"/>
  <c r="F134" i="19"/>
  <c r="I134" i="19"/>
  <c r="O134" i="19"/>
  <c r="M134" i="19"/>
  <c r="N134" i="19"/>
  <c r="L134" i="19"/>
  <c r="J134" i="21"/>
  <c r="E134" i="21"/>
  <c r="W134" i="21"/>
  <c r="B134" i="21"/>
  <c r="T134" i="21"/>
  <c r="O134" i="21"/>
  <c r="C134" i="21"/>
  <c r="U134" i="21"/>
  <c r="P134" i="21"/>
  <c r="R134" i="21"/>
  <c r="M134" i="21"/>
  <c r="H134" i="21"/>
  <c r="S134" i="21"/>
  <c r="N134" i="21"/>
  <c r="I134" i="21"/>
  <c r="K134" i="21"/>
  <c r="F134" i="21"/>
  <c r="X134" i="21"/>
  <c r="L134" i="21"/>
  <c r="G134" i="21"/>
  <c r="D134" i="21"/>
  <c r="V134" i="21"/>
  <c r="Q134" i="21"/>
  <c r="X101" i="19"/>
  <c r="D101" i="19"/>
  <c r="C101" i="19"/>
  <c r="U101" i="19"/>
  <c r="J101" i="19"/>
  <c r="T101" i="19"/>
  <c r="W101" i="19"/>
  <c r="V101" i="19"/>
  <c r="Q101" i="19"/>
  <c r="F101" i="19"/>
  <c r="A135" i="19"/>
  <c r="P101" i="19"/>
  <c r="S101" i="19"/>
  <c r="R101" i="19"/>
  <c r="I101" i="19"/>
  <c r="B101" i="19"/>
  <c r="H101" i="19"/>
  <c r="G101" i="19"/>
  <c r="Y101" i="19"/>
  <c r="E101" i="19"/>
  <c r="M101" i="19"/>
  <c r="L101" i="19"/>
  <c r="O101" i="19"/>
  <c r="N101" i="19"/>
  <c r="K101" i="19"/>
  <c r="J268" i="19"/>
  <c r="C268" i="19"/>
  <c r="S268" i="19"/>
  <c r="L268" i="19"/>
  <c r="E268" i="19"/>
  <c r="U268" i="19"/>
  <c r="N268" i="19"/>
  <c r="G268" i="19"/>
  <c r="W268" i="19"/>
  <c r="P268" i="19"/>
  <c r="I268" i="19"/>
  <c r="Y268" i="19"/>
  <c r="B268" i="19"/>
  <c r="R268" i="19"/>
  <c r="K268" i="19"/>
  <c r="D268" i="19"/>
  <c r="T268" i="19"/>
  <c r="M268" i="19"/>
  <c r="F268" i="19"/>
  <c r="V268" i="19"/>
  <c r="O268" i="19"/>
  <c r="H268" i="19"/>
  <c r="X268" i="19"/>
  <c r="Q268" i="19"/>
  <c r="F202" i="19"/>
  <c r="V202" i="19"/>
  <c r="O202" i="19"/>
  <c r="H202" i="19"/>
  <c r="X202" i="19"/>
  <c r="Q202" i="19"/>
  <c r="J202" i="19"/>
  <c r="C202" i="19"/>
  <c r="S202" i="19"/>
  <c r="L202" i="19"/>
  <c r="E202" i="19"/>
  <c r="U202" i="19"/>
  <c r="N202" i="19"/>
  <c r="G202" i="19"/>
  <c r="W202" i="19"/>
  <c r="P202" i="19"/>
  <c r="I202" i="19"/>
  <c r="Y202" i="19"/>
  <c r="B202" i="19"/>
  <c r="R202" i="19"/>
  <c r="K202" i="19"/>
  <c r="D202" i="19"/>
  <c r="T202" i="19"/>
  <c r="M202" i="19"/>
  <c r="A236" i="19"/>
  <c r="H68" i="19"/>
  <c r="E68" i="19"/>
  <c r="Y68" i="19"/>
  <c r="R68" i="19"/>
  <c r="K68" i="19"/>
  <c r="P68" i="19"/>
  <c r="I68" i="19"/>
  <c r="B68" i="19"/>
  <c r="V68" i="19"/>
  <c r="O68" i="19"/>
  <c r="A102" i="19"/>
  <c r="T68" i="19"/>
  <c r="Q68" i="19"/>
  <c r="F68" i="19"/>
  <c r="C68" i="19"/>
  <c r="S68" i="19"/>
  <c r="D68" i="19"/>
  <c r="X68" i="19"/>
  <c r="U68" i="19"/>
  <c r="J68" i="19"/>
  <c r="G68" i="19"/>
  <c r="W68" i="19"/>
  <c r="M68" i="19"/>
  <c r="L68" i="19"/>
  <c r="N68" i="19"/>
  <c r="Q35" i="21"/>
  <c r="T35" i="21"/>
  <c r="G35" i="21"/>
  <c r="J35" i="21"/>
  <c r="F35" i="21"/>
  <c r="I35" i="21"/>
  <c r="N35" i="21"/>
  <c r="L35" i="21"/>
  <c r="H35" i="21"/>
  <c r="K35" i="21"/>
  <c r="P35" i="21"/>
  <c r="A69" i="21"/>
  <c r="S35" i="21"/>
  <c r="A36" i="21"/>
  <c r="O35" i="21"/>
  <c r="M35" i="21"/>
  <c r="R35" i="21"/>
  <c r="C35" i="21"/>
  <c r="H101" i="21"/>
  <c r="U101" i="21"/>
  <c r="W101" i="21"/>
  <c r="T101" i="21"/>
  <c r="F101" i="21"/>
  <c r="X101" i="21"/>
  <c r="S101" i="21"/>
  <c r="A135" i="21"/>
  <c r="P101" i="21"/>
  <c r="R101" i="21"/>
  <c r="M101" i="21"/>
  <c r="V101" i="21"/>
  <c r="Q101" i="21"/>
  <c r="L101" i="21"/>
  <c r="N101" i="21"/>
  <c r="I101" i="21"/>
  <c r="K101" i="21"/>
  <c r="O101" i="21"/>
  <c r="J101" i="21"/>
  <c r="E101" i="21"/>
  <c r="G101" i="21"/>
  <c r="D101" i="21"/>
  <c r="F67" i="23"/>
  <c r="Q67" i="23"/>
  <c r="T67" i="23"/>
  <c r="A101" i="23"/>
  <c r="C67" i="23"/>
  <c r="V67" i="23"/>
  <c r="B67" i="23"/>
  <c r="I67" i="23"/>
  <c r="P67" i="23"/>
  <c r="W67" i="23"/>
  <c r="R67" i="23"/>
  <c r="Y67" i="23"/>
  <c r="E67" i="23"/>
  <c r="H67" i="23"/>
  <c r="S67" i="23"/>
  <c r="J67" i="23"/>
  <c r="U67" i="23"/>
  <c r="X67" i="23"/>
  <c r="D67" i="23"/>
  <c r="G67" i="23"/>
  <c r="O67" i="23"/>
  <c r="N67" i="23"/>
  <c r="K67" i="23"/>
  <c r="L67" i="23"/>
  <c r="M67" i="23"/>
  <c r="N133" i="23"/>
  <c r="Y133" i="23"/>
  <c r="E133" i="23"/>
  <c r="H133" i="23"/>
  <c r="O133" i="23"/>
  <c r="J133" i="23"/>
  <c r="U133" i="23"/>
  <c r="X133" i="23"/>
  <c r="D133" i="23"/>
  <c r="K133" i="23"/>
  <c r="V133" i="23"/>
  <c r="F133" i="23"/>
  <c r="Q133" i="23"/>
  <c r="T133" i="23"/>
  <c r="W133" i="23"/>
  <c r="G133" i="23"/>
  <c r="R133" i="23"/>
  <c r="B133" i="23"/>
  <c r="I133" i="23"/>
  <c r="P133" i="23"/>
  <c r="S133" i="23"/>
  <c r="C133" i="23"/>
  <c r="L133" i="23"/>
  <c r="M133" i="23"/>
  <c r="I235" i="19"/>
  <c r="A269" i="19"/>
  <c r="R235" i="19"/>
  <c r="K235" i="19"/>
  <c r="B235" i="19"/>
  <c r="T235" i="19"/>
  <c r="C235" i="19"/>
  <c r="M235" i="19"/>
  <c r="F235" i="19"/>
  <c r="V235" i="19"/>
  <c r="O235" i="19"/>
  <c r="H235" i="19"/>
  <c r="X235" i="19"/>
  <c r="D235" i="19"/>
  <c r="Q235" i="19"/>
  <c r="J235" i="19"/>
  <c r="Y235" i="19"/>
  <c r="S235" i="19"/>
  <c r="L235" i="19"/>
  <c r="E235" i="19"/>
  <c r="U235" i="19"/>
  <c r="N235" i="19"/>
  <c r="G235" i="19"/>
  <c r="W235" i="19"/>
  <c r="P235" i="19"/>
  <c r="C405" i="19"/>
  <c r="G405" i="19"/>
  <c r="K405" i="19"/>
  <c r="O405" i="19"/>
  <c r="S405" i="19"/>
  <c r="W405" i="19"/>
  <c r="E405" i="19"/>
  <c r="I405" i="19"/>
  <c r="M405" i="19"/>
  <c r="Q405" i="19"/>
  <c r="U405" i="19"/>
  <c r="Y405" i="19"/>
  <c r="B405" i="19"/>
  <c r="J405" i="19"/>
  <c r="R405" i="19"/>
  <c r="D405" i="19"/>
  <c r="L405" i="19"/>
  <c r="T405" i="19"/>
  <c r="F405" i="19"/>
  <c r="N405" i="19"/>
  <c r="V405" i="19"/>
  <c r="H405" i="19"/>
  <c r="P405" i="19"/>
  <c r="X405" i="19"/>
  <c r="C306" i="19"/>
  <c r="G306" i="19"/>
  <c r="K306" i="19"/>
  <c r="O306" i="19"/>
  <c r="S306" i="19"/>
  <c r="W306" i="19"/>
  <c r="A340" i="19"/>
  <c r="E306" i="19"/>
  <c r="I306" i="19"/>
  <c r="M306" i="19"/>
  <c r="Q306" i="19"/>
  <c r="U306" i="19"/>
  <c r="Y306" i="19"/>
  <c r="B306" i="19"/>
  <c r="J306" i="19"/>
  <c r="R306" i="19"/>
  <c r="D306" i="19"/>
  <c r="L306" i="19"/>
  <c r="T306" i="19"/>
  <c r="A307" i="19"/>
  <c r="F306" i="19"/>
  <c r="N306" i="19"/>
  <c r="V306" i="19"/>
  <c r="H306" i="19"/>
  <c r="P306" i="19"/>
  <c r="X306" i="19"/>
  <c r="D538" i="19"/>
  <c r="H538" i="19"/>
  <c r="L538" i="19"/>
  <c r="P538" i="19"/>
  <c r="T538" i="19"/>
  <c r="X538" i="19"/>
  <c r="A539" i="19"/>
  <c r="E538" i="19"/>
  <c r="I538" i="19"/>
  <c r="M538" i="19"/>
  <c r="Q538" i="19"/>
  <c r="U538" i="19"/>
  <c r="Y538" i="19"/>
  <c r="B538" i="19"/>
  <c r="F538" i="19"/>
  <c r="J538" i="19"/>
  <c r="N538" i="19"/>
  <c r="R538" i="19"/>
  <c r="V538" i="19"/>
  <c r="C538" i="19"/>
  <c r="G538" i="19"/>
  <c r="K538" i="19"/>
  <c r="O538" i="19"/>
  <c r="S538" i="19"/>
  <c r="W538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506" i="19"/>
  <c r="C339" i="19"/>
  <c r="G339" i="19"/>
  <c r="K339" i="19"/>
  <c r="O339" i="19"/>
  <c r="S339" i="19"/>
  <c r="W339" i="19"/>
  <c r="E339" i="19"/>
  <c r="I339" i="19"/>
  <c r="M339" i="19"/>
  <c r="Q339" i="19"/>
  <c r="U339" i="19"/>
  <c r="Y339" i="19"/>
  <c r="A373" i="19"/>
  <c r="B339" i="19"/>
  <c r="J339" i="19"/>
  <c r="R339" i="19"/>
  <c r="D339" i="19"/>
  <c r="L339" i="19"/>
  <c r="T339" i="19"/>
  <c r="F339" i="19"/>
  <c r="N339" i="19"/>
  <c r="V339" i="19"/>
  <c r="H339" i="19"/>
  <c r="P339" i="19"/>
  <c r="X339" i="19"/>
  <c r="C372" i="19"/>
  <c r="G372" i="19"/>
  <c r="K372" i="19"/>
  <c r="O372" i="19"/>
  <c r="S372" i="19"/>
  <c r="W372" i="19"/>
  <c r="E372" i="19"/>
  <c r="I372" i="19"/>
  <c r="M372" i="19"/>
  <c r="Q372" i="19"/>
  <c r="U372" i="19"/>
  <c r="Y372" i="19"/>
  <c r="B372" i="19"/>
  <c r="J372" i="19"/>
  <c r="R372" i="19"/>
  <c r="A406" i="19"/>
  <c r="D372" i="19"/>
  <c r="L372" i="19"/>
  <c r="T372" i="19"/>
  <c r="F372" i="19"/>
  <c r="N372" i="19"/>
  <c r="V372" i="19"/>
  <c r="H372" i="19"/>
  <c r="P372" i="19"/>
  <c r="X372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B472" i="19"/>
  <c r="F472" i="19"/>
  <c r="J472" i="19"/>
  <c r="N472" i="19"/>
  <c r="R472" i="19"/>
  <c r="V472" i="19"/>
  <c r="C472" i="19"/>
  <c r="G472" i="19"/>
  <c r="K472" i="19"/>
  <c r="O472" i="19"/>
  <c r="S472" i="19"/>
  <c r="W472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A440" i="19"/>
  <c r="C439" i="19"/>
  <c r="G439" i="19"/>
  <c r="K439" i="19"/>
  <c r="O439" i="19"/>
  <c r="S439" i="19"/>
  <c r="W439" i="19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D203" i="21" l="1"/>
  <c r="X236" i="21"/>
  <c r="B1225" i="2"/>
  <c r="D32" i="24"/>
  <c r="Y65" i="24"/>
  <c r="C66" i="21"/>
  <c r="B66" i="21"/>
  <c r="X99" i="21"/>
  <c r="Y99" i="21"/>
  <c r="B32" i="24"/>
  <c r="X65" i="24"/>
  <c r="X168" i="21"/>
  <c r="Y168" i="21"/>
  <c r="C32" i="24"/>
  <c r="D66" i="21"/>
  <c r="Y31" i="21"/>
  <c r="B32" i="21"/>
  <c r="Y31" i="24"/>
  <c r="X31" i="24"/>
  <c r="X99" i="24"/>
  <c r="Y99" i="24"/>
  <c r="D66" i="24"/>
  <c r="B66" i="24"/>
  <c r="X202" i="21"/>
  <c r="X65" i="21"/>
  <c r="Y65" i="21"/>
  <c r="D100" i="21"/>
  <c r="C32" i="21"/>
  <c r="C66" i="24"/>
  <c r="B100" i="21"/>
  <c r="Y133" i="21"/>
  <c r="D169" i="21"/>
  <c r="X31" i="21"/>
  <c r="Y202" i="21"/>
  <c r="D32" i="21"/>
  <c r="C100" i="21"/>
  <c r="X133" i="21"/>
  <c r="B169" i="21"/>
  <c r="C169" i="21"/>
  <c r="A238" i="21"/>
  <c r="H237" i="21"/>
  <c r="J237" i="21"/>
  <c r="S237" i="21"/>
  <c r="L237" i="21"/>
  <c r="U237" i="21"/>
  <c r="W237" i="21"/>
  <c r="D237" i="21"/>
  <c r="F237" i="21"/>
  <c r="K237" i="21"/>
  <c r="P237" i="21"/>
  <c r="Y237" i="21"/>
  <c r="N237" i="21"/>
  <c r="B237" i="21"/>
  <c r="G237" i="21"/>
  <c r="I237" i="21"/>
  <c r="T237" i="21"/>
  <c r="M237" i="21"/>
  <c r="R237" i="21"/>
  <c r="C237" i="21"/>
  <c r="E237" i="21"/>
  <c r="Q237" i="21"/>
  <c r="V237" i="21"/>
  <c r="O237" i="21"/>
  <c r="X237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04" i="21"/>
  <c r="U204" i="21"/>
  <c r="M204" i="21"/>
  <c r="Q204" i="21"/>
  <c r="N204" i="21"/>
  <c r="R204" i="21"/>
  <c r="V204" i="21"/>
  <c r="S204" i="21"/>
  <c r="W204" i="21"/>
  <c r="K204" i="21"/>
  <c r="O204" i="21"/>
  <c r="L204" i="21"/>
  <c r="P204" i="21"/>
  <c r="T204" i="21"/>
  <c r="I204" i="21"/>
  <c r="E204" i="21"/>
  <c r="A205" i="21"/>
  <c r="D204" i="21"/>
  <c r="G204" i="21"/>
  <c r="J204" i="21"/>
  <c r="H204" i="21"/>
  <c r="B204" i="21"/>
  <c r="F204" i="21"/>
  <c r="C204" i="21"/>
  <c r="F437" i="23"/>
  <c r="V437" i="23"/>
  <c r="K437" i="23"/>
  <c r="D437" i="23"/>
  <c r="T437" i="23"/>
  <c r="M437" i="23"/>
  <c r="J437" i="23"/>
  <c r="A438" i="23"/>
  <c r="O437" i="23"/>
  <c r="H437" i="23"/>
  <c r="X437" i="23"/>
  <c r="Q437" i="23"/>
  <c r="N437" i="23"/>
  <c r="C437" i="23"/>
  <c r="S437" i="23"/>
  <c r="L437" i="23"/>
  <c r="E437" i="23"/>
  <c r="U437" i="23"/>
  <c r="B437" i="23"/>
  <c r="R437" i="23"/>
  <c r="G437" i="23"/>
  <c r="W437" i="23"/>
  <c r="P437" i="23"/>
  <c r="I437" i="23"/>
  <c r="Y437" i="23"/>
  <c r="D305" i="21"/>
  <c r="X305" i="21"/>
  <c r="Y305" i="21"/>
  <c r="J305" i="21"/>
  <c r="G305" i="21"/>
  <c r="W305" i="21"/>
  <c r="H305" i="21"/>
  <c r="E305" i="21"/>
  <c r="A306" i="21"/>
  <c r="N305" i="21"/>
  <c r="K305" i="21"/>
  <c r="P305" i="21"/>
  <c r="I305" i="21"/>
  <c r="B305" i="21"/>
  <c r="R305" i="21"/>
  <c r="O305" i="21"/>
  <c r="T305" i="21"/>
  <c r="Q305" i="21"/>
  <c r="F305" i="21"/>
  <c r="C305" i="21"/>
  <c r="S305" i="21"/>
  <c r="L305" i="21"/>
  <c r="M305" i="21"/>
  <c r="U305" i="21"/>
  <c r="V305" i="21"/>
  <c r="M636" i="21"/>
  <c r="F636" i="21"/>
  <c r="D636" i="21"/>
  <c r="H636" i="21"/>
  <c r="K636" i="21"/>
  <c r="Q636" i="21"/>
  <c r="J636" i="21"/>
  <c r="L636" i="21"/>
  <c r="P636" i="21"/>
  <c r="S636" i="21"/>
  <c r="E636" i="21"/>
  <c r="Y636" i="21"/>
  <c r="N636" i="21"/>
  <c r="G636" i="21"/>
  <c r="A637" i="21"/>
  <c r="I636" i="21"/>
  <c r="B636" i="21"/>
  <c r="R636" i="21"/>
  <c r="O636" i="21"/>
  <c r="C636" i="21"/>
  <c r="X636" i="21"/>
  <c r="W636" i="21"/>
  <c r="U636" i="21"/>
  <c r="T636" i="21"/>
  <c r="V636" i="21"/>
  <c r="G438" i="21"/>
  <c r="W438" i="21"/>
  <c r="P438" i="21"/>
  <c r="I438" i="21"/>
  <c r="A439" i="21"/>
  <c r="N438" i="21"/>
  <c r="K438" i="21"/>
  <c r="D438" i="21"/>
  <c r="T438" i="21"/>
  <c r="M438" i="21"/>
  <c r="B438" i="21"/>
  <c r="R438" i="21"/>
  <c r="O438" i="21"/>
  <c r="H438" i="21"/>
  <c r="X438" i="21"/>
  <c r="Q438" i="21"/>
  <c r="F438" i="21"/>
  <c r="C438" i="21"/>
  <c r="S438" i="21"/>
  <c r="L438" i="21"/>
  <c r="E438" i="21"/>
  <c r="Y438" i="21"/>
  <c r="J438" i="21"/>
  <c r="U438" i="21"/>
  <c r="V438" i="21"/>
  <c r="E271" i="21"/>
  <c r="J271" i="21"/>
  <c r="A272" i="21"/>
  <c r="I271" i="21"/>
  <c r="C271" i="21"/>
  <c r="D271" i="21"/>
  <c r="B271" i="21"/>
  <c r="G271" i="21"/>
  <c r="H271" i="21"/>
  <c r="F271" i="21"/>
  <c r="K271" i="21"/>
  <c r="X271" i="21"/>
  <c r="N271" i="21"/>
  <c r="R271" i="21"/>
  <c r="Q271" i="21"/>
  <c r="L271" i="21"/>
  <c r="W271" i="21"/>
  <c r="V271" i="21"/>
  <c r="U271" i="21"/>
  <c r="P271" i="21"/>
  <c r="T271" i="21"/>
  <c r="O271" i="21"/>
  <c r="S271" i="21"/>
  <c r="Y271" i="21"/>
  <c r="M271" i="21"/>
  <c r="C434" i="24"/>
  <c r="I434" i="24"/>
  <c r="W434" i="24"/>
  <c r="R434" i="24"/>
  <c r="Q434" i="24"/>
  <c r="D434" i="24"/>
  <c r="E434" i="24"/>
  <c r="S434" i="24"/>
  <c r="Y434" i="24"/>
  <c r="L434" i="24"/>
  <c r="K434" i="24"/>
  <c r="F434" i="24"/>
  <c r="T434" i="24"/>
  <c r="U434" i="24"/>
  <c r="H434" i="24"/>
  <c r="N434" i="24"/>
  <c r="M434" i="24"/>
  <c r="A435" i="24"/>
  <c r="V434" i="24"/>
  <c r="J434" i="24"/>
  <c r="X434" i="24"/>
  <c r="G434" i="24"/>
  <c r="B434" i="24"/>
  <c r="P434" i="24"/>
  <c r="O434" i="24"/>
  <c r="X68" i="24"/>
  <c r="R68" i="24"/>
  <c r="A102" i="24"/>
  <c r="O68" i="24"/>
  <c r="K68" i="24"/>
  <c r="N68" i="24"/>
  <c r="P68" i="24"/>
  <c r="Q68" i="24"/>
  <c r="S68" i="24"/>
  <c r="M68" i="24"/>
  <c r="T68" i="24"/>
  <c r="J68" i="24"/>
  <c r="L68" i="24"/>
  <c r="E68" i="24"/>
  <c r="D68" i="24"/>
  <c r="G68" i="24"/>
  <c r="I68" i="24"/>
  <c r="F68" i="24"/>
  <c r="H68" i="24"/>
  <c r="U68" i="24"/>
  <c r="V68" i="24"/>
  <c r="W68" i="24"/>
  <c r="E801" i="21"/>
  <c r="U801" i="21"/>
  <c r="F801" i="21"/>
  <c r="V801" i="21"/>
  <c r="G801" i="21"/>
  <c r="P801" i="21"/>
  <c r="S801" i="21"/>
  <c r="I801" i="21"/>
  <c r="Y801" i="21"/>
  <c r="J801" i="21"/>
  <c r="D801" i="21"/>
  <c r="O801" i="21"/>
  <c r="X801" i="21"/>
  <c r="M801" i="21"/>
  <c r="A802" i="21"/>
  <c r="N801" i="21"/>
  <c r="L801" i="21"/>
  <c r="W801" i="21"/>
  <c r="C801" i="21"/>
  <c r="Q801" i="21"/>
  <c r="B801" i="21"/>
  <c r="R801" i="21"/>
  <c r="T801" i="21"/>
  <c r="H801" i="21"/>
  <c r="K801" i="21"/>
  <c r="Q467" i="24"/>
  <c r="J467" i="24"/>
  <c r="C467" i="24"/>
  <c r="S467" i="24"/>
  <c r="P467" i="24"/>
  <c r="E467" i="24"/>
  <c r="Y467" i="24"/>
  <c r="N467" i="24"/>
  <c r="G467" i="24"/>
  <c r="D467" i="24"/>
  <c r="T467" i="24"/>
  <c r="I467" i="24"/>
  <c r="B467" i="24"/>
  <c r="R467" i="24"/>
  <c r="K467" i="24"/>
  <c r="H467" i="24"/>
  <c r="X467" i="24"/>
  <c r="M467" i="24"/>
  <c r="F467" i="24"/>
  <c r="A468" i="24"/>
  <c r="O467" i="24"/>
  <c r="L467" i="24"/>
  <c r="U467" i="24"/>
  <c r="W467" i="24"/>
  <c r="V467" i="24"/>
  <c r="B536" i="23"/>
  <c r="R536" i="23"/>
  <c r="K536" i="23"/>
  <c r="D536" i="23"/>
  <c r="T536" i="23"/>
  <c r="I536" i="23"/>
  <c r="Y536" i="23"/>
  <c r="F536" i="23"/>
  <c r="V536" i="23"/>
  <c r="O536" i="23"/>
  <c r="H536" i="23"/>
  <c r="X536" i="23"/>
  <c r="M536" i="23"/>
  <c r="J536" i="23"/>
  <c r="S536" i="23"/>
  <c r="A537" i="23"/>
  <c r="C536" i="23"/>
  <c r="L536" i="23"/>
  <c r="Q536" i="23"/>
  <c r="N536" i="23"/>
  <c r="G536" i="23"/>
  <c r="W536" i="23"/>
  <c r="P536" i="23"/>
  <c r="E536" i="23"/>
  <c r="U536" i="23"/>
  <c r="V334" i="24"/>
  <c r="E334" i="24"/>
  <c r="S334" i="24"/>
  <c r="Y334" i="24"/>
  <c r="P334" i="24"/>
  <c r="K334" i="24"/>
  <c r="O334" i="24"/>
  <c r="U334" i="24"/>
  <c r="L334" i="24"/>
  <c r="N334" i="24"/>
  <c r="M334" i="24"/>
  <c r="D334" i="24"/>
  <c r="Q334" i="24"/>
  <c r="H334" i="24"/>
  <c r="J334" i="24"/>
  <c r="A335" i="24"/>
  <c r="G334" i="24"/>
  <c r="B334" i="24"/>
  <c r="T334" i="24"/>
  <c r="F334" i="24"/>
  <c r="X334" i="24"/>
  <c r="C334" i="24"/>
  <c r="I334" i="24"/>
  <c r="W334" i="24"/>
  <c r="R334" i="24"/>
  <c r="E603" i="21"/>
  <c r="Y603" i="21"/>
  <c r="N603" i="21"/>
  <c r="L603" i="21"/>
  <c r="H603" i="21"/>
  <c r="K603" i="21"/>
  <c r="I603" i="21"/>
  <c r="B603" i="21"/>
  <c r="R603" i="21"/>
  <c r="T603" i="21"/>
  <c r="P603" i="21"/>
  <c r="S603" i="21"/>
  <c r="M603" i="21"/>
  <c r="F603" i="21"/>
  <c r="A604" i="21"/>
  <c r="G603" i="21"/>
  <c r="X603" i="21"/>
  <c r="Q603" i="21"/>
  <c r="J603" i="21"/>
  <c r="D603" i="21"/>
  <c r="O603" i="21"/>
  <c r="C603" i="21"/>
  <c r="W603" i="21"/>
  <c r="V603" i="21"/>
  <c r="U603" i="21"/>
  <c r="Y599" i="24"/>
  <c r="I599" i="24"/>
  <c r="P599" i="24"/>
  <c r="W599" i="24"/>
  <c r="G599" i="24"/>
  <c r="R599" i="24"/>
  <c r="B599" i="24"/>
  <c r="U599" i="24"/>
  <c r="E599" i="24"/>
  <c r="L599" i="24"/>
  <c r="S599" i="24"/>
  <c r="C599" i="24"/>
  <c r="N599" i="24"/>
  <c r="Q599" i="24"/>
  <c r="X599" i="24"/>
  <c r="H599" i="24"/>
  <c r="O599" i="24"/>
  <c r="A600" i="24"/>
  <c r="J599" i="24"/>
  <c r="M599" i="24"/>
  <c r="T599" i="24"/>
  <c r="D599" i="24"/>
  <c r="K599" i="24"/>
  <c r="V599" i="24"/>
  <c r="F599" i="24"/>
  <c r="D270" i="23"/>
  <c r="V270" i="23"/>
  <c r="E270" i="23"/>
  <c r="P270" i="23"/>
  <c r="W270" i="23"/>
  <c r="X270" i="23"/>
  <c r="B270" i="23"/>
  <c r="S270" i="23"/>
  <c r="T270" i="23"/>
  <c r="K270" i="23"/>
  <c r="G270" i="23"/>
  <c r="H270" i="23"/>
  <c r="J270" i="23"/>
  <c r="R270" i="23"/>
  <c r="C270" i="23"/>
  <c r="O270" i="23"/>
  <c r="M270" i="23"/>
  <c r="Y270" i="23"/>
  <c r="N270" i="23"/>
  <c r="F270" i="23"/>
  <c r="U270" i="23"/>
  <c r="Q270" i="23"/>
  <c r="L270" i="23"/>
  <c r="I270" i="23"/>
  <c r="N570" i="21"/>
  <c r="G570" i="21"/>
  <c r="W570" i="21"/>
  <c r="P570" i="21"/>
  <c r="Y570" i="21"/>
  <c r="B570" i="21"/>
  <c r="R570" i="21"/>
  <c r="K570" i="21"/>
  <c r="E570" i="21"/>
  <c r="X570" i="21"/>
  <c r="D570" i="21"/>
  <c r="F570" i="21"/>
  <c r="A571" i="21"/>
  <c r="O570" i="21"/>
  <c r="M570" i="21"/>
  <c r="I570" i="21"/>
  <c r="L570" i="21"/>
  <c r="J570" i="21"/>
  <c r="C570" i="21"/>
  <c r="S570" i="21"/>
  <c r="H570" i="21"/>
  <c r="Q570" i="21"/>
  <c r="T570" i="21"/>
  <c r="U570" i="21"/>
  <c r="V570" i="21"/>
  <c r="Q168" i="24"/>
  <c r="J168" i="24"/>
  <c r="G168" i="24"/>
  <c r="W168" i="24"/>
  <c r="P168" i="24"/>
  <c r="Y168" i="24"/>
  <c r="N168" i="24"/>
  <c r="K168" i="24"/>
  <c r="A169" i="24"/>
  <c r="T168" i="24"/>
  <c r="E168" i="24"/>
  <c r="B168" i="24"/>
  <c r="R168" i="24"/>
  <c r="O168" i="24"/>
  <c r="D168" i="24"/>
  <c r="X168" i="24"/>
  <c r="I168" i="24"/>
  <c r="F168" i="24"/>
  <c r="C168" i="24"/>
  <c r="S168" i="24"/>
  <c r="H168" i="24"/>
  <c r="M168" i="24"/>
  <c r="L168" i="24"/>
  <c r="V168" i="24"/>
  <c r="U168" i="24"/>
  <c r="O504" i="21"/>
  <c r="P504" i="21"/>
  <c r="M504" i="21"/>
  <c r="D504" i="21"/>
  <c r="A505" i="21"/>
  <c r="F504" i="21"/>
  <c r="G504" i="21"/>
  <c r="H504" i="21"/>
  <c r="E504" i="21"/>
  <c r="J504" i="21"/>
  <c r="K504" i="21"/>
  <c r="L504" i="21"/>
  <c r="I504" i="21"/>
  <c r="N504" i="21"/>
  <c r="B504" i="21"/>
  <c r="C504" i="21"/>
  <c r="W504" i="21"/>
  <c r="T504" i="21"/>
  <c r="S504" i="21"/>
  <c r="U504" i="21"/>
  <c r="Y504" i="21"/>
  <c r="Q504" i="21"/>
  <c r="X504" i="21"/>
  <c r="V504" i="21"/>
  <c r="R504" i="21"/>
  <c r="Q400" i="24"/>
  <c r="D400" i="24"/>
  <c r="F400" i="24"/>
  <c r="X400" i="24"/>
  <c r="C400" i="24"/>
  <c r="A401" i="24"/>
  <c r="P400" i="24"/>
  <c r="B400" i="24"/>
  <c r="T400" i="24"/>
  <c r="V400" i="24"/>
  <c r="I400" i="24"/>
  <c r="S400" i="24"/>
  <c r="N400" i="24"/>
  <c r="R400" i="24"/>
  <c r="E400" i="24"/>
  <c r="O400" i="24"/>
  <c r="Y400" i="24"/>
  <c r="L400" i="24"/>
  <c r="G400" i="24"/>
  <c r="K400" i="24"/>
  <c r="U400" i="24"/>
  <c r="H400" i="24"/>
  <c r="J400" i="24"/>
  <c r="M400" i="24"/>
  <c r="W400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69" i="24"/>
  <c r="S35" i="24"/>
  <c r="C537" i="21"/>
  <c r="A538" i="21"/>
  <c r="P537" i="21"/>
  <c r="Q537" i="21"/>
  <c r="N537" i="21"/>
  <c r="G537" i="21"/>
  <c r="D537" i="21"/>
  <c r="E537" i="21"/>
  <c r="B537" i="21"/>
  <c r="K537" i="21"/>
  <c r="H537" i="21"/>
  <c r="I537" i="21"/>
  <c r="F537" i="21"/>
  <c r="O537" i="21"/>
  <c r="L537" i="21"/>
  <c r="M537" i="21"/>
  <c r="J537" i="21"/>
  <c r="T537" i="21"/>
  <c r="R537" i="21"/>
  <c r="S537" i="21"/>
  <c r="X537" i="21"/>
  <c r="W537" i="21"/>
  <c r="Y537" i="21"/>
  <c r="V537" i="21"/>
  <c r="U537" i="21"/>
  <c r="J101" i="24"/>
  <c r="A135" i="24"/>
  <c r="D101" i="24"/>
  <c r="H101" i="24"/>
  <c r="E101" i="24"/>
  <c r="I101" i="24"/>
  <c r="B101" i="24"/>
  <c r="F101" i="24"/>
  <c r="C101" i="24"/>
  <c r="G101" i="24"/>
  <c r="W101" i="24"/>
  <c r="L101" i="24"/>
  <c r="T101" i="24"/>
  <c r="P101" i="24"/>
  <c r="N101" i="24"/>
  <c r="U101" i="24"/>
  <c r="M101" i="24"/>
  <c r="V101" i="24"/>
  <c r="O101" i="24"/>
  <c r="Q101" i="24"/>
  <c r="X101" i="24"/>
  <c r="K101" i="24"/>
  <c r="R101" i="24"/>
  <c r="S101" i="24"/>
  <c r="A238" i="23"/>
  <c r="J204" i="23"/>
  <c r="G204" i="23"/>
  <c r="B204" i="23"/>
  <c r="E204" i="23"/>
  <c r="H204" i="23"/>
  <c r="C204" i="23"/>
  <c r="I204" i="23"/>
  <c r="D204" i="23"/>
  <c r="F204" i="23"/>
  <c r="U204" i="23"/>
  <c r="Y204" i="23"/>
  <c r="K204" i="23"/>
  <c r="X204" i="23"/>
  <c r="S204" i="23"/>
  <c r="N204" i="23"/>
  <c r="T204" i="23"/>
  <c r="Q204" i="23"/>
  <c r="W204" i="23"/>
  <c r="M204" i="23"/>
  <c r="V204" i="23"/>
  <c r="L204" i="23"/>
  <c r="P204" i="23"/>
  <c r="R204" i="23"/>
  <c r="O204" i="23"/>
  <c r="Q500" i="24"/>
  <c r="J500" i="24"/>
  <c r="C500" i="24"/>
  <c r="S500" i="24"/>
  <c r="P500" i="24"/>
  <c r="E500" i="24"/>
  <c r="Y500" i="24"/>
  <c r="N500" i="24"/>
  <c r="G500" i="24"/>
  <c r="D500" i="24"/>
  <c r="I500" i="24"/>
  <c r="B500" i="24"/>
  <c r="R500" i="24"/>
  <c r="K500" i="24"/>
  <c r="H500" i="24"/>
  <c r="M500" i="24"/>
  <c r="F500" i="24"/>
  <c r="A501" i="24"/>
  <c r="O500" i="24"/>
  <c r="L500" i="24"/>
  <c r="X500" i="24"/>
  <c r="W500" i="24"/>
  <c r="V500" i="24"/>
  <c r="T500" i="24"/>
  <c r="U500" i="24"/>
  <c r="Q768" i="21"/>
  <c r="F768" i="21"/>
  <c r="V768" i="21"/>
  <c r="T768" i="21"/>
  <c r="H768" i="21"/>
  <c r="K768" i="21"/>
  <c r="E768" i="21"/>
  <c r="U768" i="21"/>
  <c r="J768" i="21"/>
  <c r="A769" i="21"/>
  <c r="G768" i="21"/>
  <c r="P768" i="21"/>
  <c r="S768" i="21"/>
  <c r="I768" i="21"/>
  <c r="Y768" i="21"/>
  <c r="N768" i="21"/>
  <c r="D768" i="21"/>
  <c r="O768" i="21"/>
  <c r="X768" i="21"/>
  <c r="M768" i="21"/>
  <c r="B768" i="21"/>
  <c r="R768" i="21"/>
  <c r="L768" i="21"/>
  <c r="W768" i="21"/>
  <c r="C768" i="21"/>
  <c r="N470" i="23"/>
  <c r="G470" i="23"/>
  <c r="W470" i="23"/>
  <c r="P470" i="23"/>
  <c r="I470" i="23"/>
  <c r="Y470" i="23"/>
  <c r="B470" i="23"/>
  <c r="R470" i="23"/>
  <c r="K470" i="23"/>
  <c r="D470" i="23"/>
  <c r="T470" i="23"/>
  <c r="M470" i="23"/>
  <c r="A471" i="23"/>
  <c r="F470" i="23"/>
  <c r="V470" i="23"/>
  <c r="O470" i="23"/>
  <c r="H470" i="23"/>
  <c r="X470" i="23"/>
  <c r="Q470" i="23"/>
  <c r="J470" i="23"/>
  <c r="C470" i="23"/>
  <c r="S470" i="23"/>
  <c r="L470" i="23"/>
  <c r="E470" i="23"/>
  <c r="U470" i="23"/>
  <c r="H134" i="24"/>
  <c r="I134" i="24"/>
  <c r="K134" i="24"/>
  <c r="B134" i="24"/>
  <c r="E134" i="24"/>
  <c r="G134" i="24"/>
  <c r="J134" i="24"/>
  <c r="D134" i="24"/>
  <c r="C134" i="24"/>
  <c r="F134" i="24"/>
  <c r="Y134" i="24"/>
  <c r="S134" i="24"/>
  <c r="X134" i="24"/>
  <c r="O134" i="24"/>
  <c r="L134" i="24"/>
  <c r="T134" i="24"/>
  <c r="U134" i="24"/>
  <c r="V134" i="24"/>
  <c r="P134" i="24"/>
  <c r="Q134" i="24"/>
  <c r="N134" i="24"/>
  <c r="W134" i="24"/>
  <c r="M134" i="24"/>
  <c r="R134" i="24"/>
  <c r="L337" i="23"/>
  <c r="M337" i="23"/>
  <c r="F337" i="23"/>
  <c r="C337" i="23"/>
  <c r="S337" i="23"/>
  <c r="P337" i="23"/>
  <c r="Q337" i="23"/>
  <c r="J337" i="23"/>
  <c r="G337" i="23"/>
  <c r="A371" i="23"/>
  <c r="D337" i="23"/>
  <c r="E337" i="23"/>
  <c r="Y337" i="23"/>
  <c r="N337" i="23"/>
  <c r="K337" i="23"/>
  <c r="H337" i="23"/>
  <c r="I337" i="23"/>
  <c r="B337" i="23"/>
  <c r="R337" i="23"/>
  <c r="O337" i="23"/>
  <c r="V337" i="23"/>
  <c r="W337" i="23"/>
  <c r="T337" i="23"/>
  <c r="X337" i="23"/>
  <c r="U337" i="23"/>
  <c r="H304" i="23"/>
  <c r="X304" i="23"/>
  <c r="Q304" i="23"/>
  <c r="J304" i="23"/>
  <c r="G304" i="23"/>
  <c r="A305" i="23"/>
  <c r="L304" i="23"/>
  <c r="E304" i="23"/>
  <c r="Y304" i="23"/>
  <c r="N304" i="23"/>
  <c r="K304" i="23"/>
  <c r="A338" i="23"/>
  <c r="P304" i="23"/>
  <c r="I304" i="23"/>
  <c r="B304" i="23"/>
  <c r="R304" i="23"/>
  <c r="O304" i="23"/>
  <c r="D304" i="23"/>
  <c r="T304" i="23"/>
  <c r="M304" i="23"/>
  <c r="F304" i="23"/>
  <c r="C304" i="23"/>
  <c r="S304" i="23"/>
  <c r="V304" i="23"/>
  <c r="W304" i="23"/>
  <c r="U304" i="23"/>
  <c r="P403" i="23"/>
  <c r="I403" i="23"/>
  <c r="B403" i="23"/>
  <c r="R403" i="23"/>
  <c r="O403" i="23"/>
  <c r="D403" i="23"/>
  <c r="T403" i="23"/>
  <c r="M403" i="23"/>
  <c r="F403" i="23"/>
  <c r="C403" i="23"/>
  <c r="S403" i="23"/>
  <c r="H403" i="23"/>
  <c r="X403" i="23"/>
  <c r="Q403" i="23"/>
  <c r="J403" i="23"/>
  <c r="G403" i="23"/>
  <c r="W403" i="23"/>
  <c r="L403" i="23"/>
  <c r="E403" i="23"/>
  <c r="Y403" i="23"/>
  <c r="N403" i="23"/>
  <c r="K403" i="23"/>
  <c r="V403" i="23"/>
  <c r="U403" i="23"/>
  <c r="N566" i="24"/>
  <c r="Y566" i="24"/>
  <c r="E566" i="24"/>
  <c r="L566" i="24"/>
  <c r="S566" i="24"/>
  <c r="C566" i="24"/>
  <c r="J566" i="24"/>
  <c r="Q566" i="24"/>
  <c r="X566" i="24"/>
  <c r="H566" i="24"/>
  <c r="O566" i="24"/>
  <c r="A567" i="24"/>
  <c r="F566" i="24"/>
  <c r="M566" i="24"/>
  <c r="T566" i="24"/>
  <c r="D566" i="24"/>
  <c r="K566" i="24"/>
  <c r="R566" i="24"/>
  <c r="B566" i="24"/>
  <c r="I566" i="24"/>
  <c r="P566" i="24"/>
  <c r="W566" i="24"/>
  <c r="G566" i="24"/>
  <c r="V566" i="24"/>
  <c r="U566" i="24"/>
  <c r="L698" i="24"/>
  <c r="W698" i="24"/>
  <c r="G698" i="24"/>
  <c r="R698" i="24"/>
  <c r="B698" i="24"/>
  <c r="M698" i="24"/>
  <c r="X698" i="24"/>
  <c r="H698" i="24"/>
  <c r="S698" i="24"/>
  <c r="C698" i="24"/>
  <c r="N698" i="24"/>
  <c r="Y698" i="24"/>
  <c r="I698" i="24"/>
  <c r="T698" i="24"/>
  <c r="D698" i="24"/>
  <c r="O698" i="24"/>
  <c r="A699" i="24"/>
  <c r="J698" i="24"/>
  <c r="U698" i="24"/>
  <c r="E698" i="24"/>
  <c r="P698" i="24"/>
  <c r="A732" i="24"/>
  <c r="K698" i="24"/>
  <c r="V698" i="24"/>
  <c r="F698" i="24"/>
  <c r="Q698" i="24"/>
  <c r="E301" i="24"/>
  <c r="O301" i="24"/>
  <c r="Y301" i="24"/>
  <c r="L301" i="24"/>
  <c r="G301" i="24"/>
  <c r="B301" i="24"/>
  <c r="T301" i="24"/>
  <c r="U301" i="24"/>
  <c r="H301" i="24"/>
  <c r="J301" i="24"/>
  <c r="M301" i="24"/>
  <c r="W301" i="24"/>
  <c r="R301" i="24"/>
  <c r="F301" i="24"/>
  <c r="X301" i="24"/>
  <c r="C301" i="24"/>
  <c r="A302" i="24"/>
  <c r="P301" i="24"/>
  <c r="K301" i="24"/>
  <c r="V301" i="24"/>
  <c r="I301" i="24"/>
  <c r="S301" i="24"/>
  <c r="N301" i="24"/>
  <c r="Q301" i="24"/>
  <c r="D301" i="24"/>
  <c r="M533" i="24"/>
  <c r="F533" i="24"/>
  <c r="C533" i="24"/>
  <c r="E533" i="24"/>
  <c r="Y533" i="24"/>
  <c r="N533" i="24"/>
  <c r="J533" i="24"/>
  <c r="O533" i="24"/>
  <c r="H533" i="24"/>
  <c r="I533" i="24"/>
  <c r="R533" i="24"/>
  <c r="S533" i="24"/>
  <c r="L533" i="24"/>
  <c r="Q533" i="24"/>
  <c r="G533" i="24"/>
  <c r="A534" i="24"/>
  <c r="P533" i="24"/>
  <c r="B533" i="24"/>
  <c r="K533" i="24"/>
  <c r="D533" i="24"/>
  <c r="T533" i="24"/>
  <c r="V533" i="24"/>
  <c r="U533" i="24"/>
  <c r="W533" i="24"/>
  <c r="X533" i="24"/>
  <c r="M702" i="21"/>
  <c r="F702" i="21"/>
  <c r="D702" i="21"/>
  <c r="O702" i="21"/>
  <c r="P702" i="21"/>
  <c r="S702" i="21"/>
  <c r="Q702" i="21"/>
  <c r="J702" i="21"/>
  <c r="L702" i="21"/>
  <c r="W702" i="21"/>
  <c r="X702" i="21"/>
  <c r="E702" i="21"/>
  <c r="Y702" i="21"/>
  <c r="N702" i="21"/>
  <c r="T702" i="21"/>
  <c r="A703" i="21"/>
  <c r="C702" i="21"/>
  <c r="I702" i="21"/>
  <c r="B702" i="21"/>
  <c r="R702" i="21"/>
  <c r="G702" i="21"/>
  <c r="H702" i="21"/>
  <c r="K702" i="21"/>
  <c r="U702" i="21"/>
  <c r="V702" i="21"/>
  <c r="E669" i="21"/>
  <c r="Y669" i="21"/>
  <c r="N669" i="21"/>
  <c r="T669" i="21"/>
  <c r="P669" i="21"/>
  <c r="A670" i="21"/>
  <c r="I669" i="21"/>
  <c r="B669" i="21"/>
  <c r="R669" i="21"/>
  <c r="G669" i="21"/>
  <c r="C669" i="21"/>
  <c r="M669" i="21"/>
  <c r="F669" i="21"/>
  <c r="D669" i="21"/>
  <c r="O669" i="21"/>
  <c r="K669" i="21"/>
  <c r="Q669" i="21"/>
  <c r="J669" i="21"/>
  <c r="L669" i="21"/>
  <c r="H669" i="21"/>
  <c r="S669" i="21"/>
  <c r="V669" i="21"/>
  <c r="U669" i="21"/>
  <c r="X669" i="21"/>
  <c r="W669" i="21"/>
  <c r="R267" i="24"/>
  <c r="Q267" i="24"/>
  <c r="D267" i="24"/>
  <c r="J267" i="24"/>
  <c r="X267" i="24"/>
  <c r="G267" i="24"/>
  <c r="K267" i="24"/>
  <c r="F267" i="24"/>
  <c r="T267" i="24"/>
  <c r="C267" i="24"/>
  <c r="I267" i="24"/>
  <c r="W267" i="24"/>
  <c r="M267" i="24"/>
  <c r="A268" i="24"/>
  <c r="V267" i="24"/>
  <c r="E267" i="24"/>
  <c r="S267" i="24"/>
  <c r="Y267" i="24"/>
  <c r="L267" i="24"/>
  <c r="B267" i="24"/>
  <c r="P267" i="24"/>
  <c r="O267" i="24"/>
  <c r="U267" i="24"/>
  <c r="H267" i="24"/>
  <c r="N267" i="24"/>
  <c r="K171" i="23"/>
  <c r="A205" i="23"/>
  <c r="A172" i="23"/>
  <c r="L171" i="23"/>
  <c r="R171" i="23"/>
  <c r="Y171" i="23"/>
  <c r="X171" i="23"/>
  <c r="S171" i="23"/>
  <c r="N171" i="23"/>
  <c r="Q171" i="23"/>
  <c r="T171" i="23"/>
  <c r="O171" i="23"/>
  <c r="J171" i="23"/>
  <c r="M171" i="23"/>
  <c r="P171" i="23"/>
  <c r="H171" i="23"/>
  <c r="F171" i="23"/>
  <c r="C171" i="23"/>
  <c r="E171" i="23"/>
  <c r="B171" i="23"/>
  <c r="I171" i="23"/>
  <c r="G171" i="23"/>
  <c r="D171" i="23"/>
  <c r="V171" i="23"/>
  <c r="U171" i="23"/>
  <c r="W171" i="23"/>
  <c r="Q234" i="24"/>
  <c r="J234" i="24"/>
  <c r="L234" i="24"/>
  <c r="H234" i="24"/>
  <c r="S234" i="24"/>
  <c r="E234" i="24"/>
  <c r="Y234" i="24"/>
  <c r="N234" i="24"/>
  <c r="G234" i="24"/>
  <c r="P234" i="24"/>
  <c r="I234" i="24"/>
  <c r="B234" i="24"/>
  <c r="R234" i="24"/>
  <c r="O234" i="24"/>
  <c r="C234" i="24"/>
  <c r="M234" i="24"/>
  <c r="F234" i="24"/>
  <c r="D234" i="24"/>
  <c r="A235" i="24"/>
  <c r="K234" i="24"/>
  <c r="T234" i="24"/>
  <c r="W234" i="24"/>
  <c r="U234" i="24"/>
  <c r="X234" i="24"/>
  <c r="V234" i="24"/>
  <c r="Q367" i="24"/>
  <c r="F367" i="24"/>
  <c r="V367" i="24"/>
  <c r="T367" i="24"/>
  <c r="H367" i="24"/>
  <c r="K367" i="24"/>
  <c r="E367" i="24"/>
  <c r="U367" i="24"/>
  <c r="J367" i="24"/>
  <c r="A368" i="24"/>
  <c r="G367" i="24"/>
  <c r="P367" i="24"/>
  <c r="S367" i="24"/>
  <c r="I367" i="24"/>
  <c r="Y367" i="24"/>
  <c r="N367" i="24"/>
  <c r="D367" i="24"/>
  <c r="O367" i="24"/>
  <c r="X367" i="24"/>
  <c r="M367" i="24"/>
  <c r="B367" i="24"/>
  <c r="R367" i="24"/>
  <c r="L367" i="24"/>
  <c r="W367" i="24"/>
  <c r="C367" i="24"/>
  <c r="Q201" i="24"/>
  <c r="J201" i="24"/>
  <c r="C201" i="24"/>
  <c r="S201" i="24"/>
  <c r="P201" i="24"/>
  <c r="E201" i="24"/>
  <c r="Y201" i="24"/>
  <c r="N201" i="24"/>
  <c r="G201" i="24"/>
  <c r="D201" i="24"/>
  <c r="T201" i="24"/>
  <c r="I201" i="24"/>
  <c r="B201" i="24"/>
  <c r="R201" i="24"/>
  <c r="K201" i="24"/>
  <c r="H201" i="24"/>
  <c r="X201" i="24"/>
  <c r="M201" i="24"/>
  <c r="F201" i="24"/>
  <c r="A202" i="24"/>
  <c r="O201" i="24"/>
  <c r="L201" i="24"/>
  <c r="U201" i="24"/>
  <c r="W201" i="24"/>
  <c r="V201" i="24"/>
  <c r="H371" i="21"/>
  <c r="E371" i="21"/>
  <c r="Y371" i="21"/>
  <c r="N371" i="21"/>
  <c r="K371" i="21"/>
  <c r="L371" i="21"/>
  <c r="I371" i="21"/>
  <c r="B371" i="21"/>
  <c r="R371" i="21"/>
  <c r="O371" i="21"/>
  <c r="P371" i="21"/>
  <c r="M371" i="21"/>
  <c r="F371" i="21"/>
  <c r="C371" i="21"/>
  <c r="S371" i="21"/>
  <c r="D371" i="21"/>
  <c r="A372" i="21"/>
  <c r="Q371" i="21"/>
  <c r="J371" i="21"/>
  <c r="G371" i="21"/>
  <c r="T371" i="21"/>
  <c r="X371" i="21"/>
  <c r="W371" i="21"/>
  <c r="U371" i="21"/>
  <c r="V371" i="21"/>
  <c r="H404" i="21"/>
  <c r="I404" i="21"/>
  <c r="B404" i="21"/>
  <c r="R404" i="21"/>
  <c r="O404" i="21"/>
  <c r="L404" i="21"/>
  <c r="M404" i="21"/>
  <c r="F404" i="21"/>
  <c r="C404" i="21"/>
  <c r="S404" i="21"/>
  <c r="P404" i="21"/>
  <c r="Q404" i="21"/>
  <c r="J404" i="21"/>
  <c r="G404" i="21"/>
  <c r="A405" i="21"/>
  <c r="D404" i="21"/>
  <c r="E404" i="21"/>
  <c r="Y404" i="21"/>
  <c r="N404" i="21"/>
  <c r="K404" i="21"/>
  <c r="X404" i="21"/>
  <c r="W404" i="21"/>
  <c r="V404" i="21"/>
  <c r="U404" i="21"/>
  <c r="T404" i="21"/>
  <c r="D370" i="23"/>
  <c r="E370" i="23"/>
  <c r="Y370" i="23"/>
  <c r="N370" i="23"/>
  <c r="K370" i="23"/>
  <c r="H370" i="23"/>
  <c r="I370" i="23"/>
  <c r="B370" i="23"/>
  <c r="R370" i="23"/>
  <c r="O370" i="23"/>
  <c r="L370" i="23"/>
  <c r="M370" i="23"/>
  <c r="F370" i="23"/>
  <c r="C370" i="23"/>
  <c r="S370" i="23"/>
  <c r="P370" i="23"/>
  <c r="Q370" i="23"/>
  <c r="J370" i="23"/>
  <c r="G370" i="23"/>
  <c r="A404" i="23"/>
  <c r="X370" i="23"/>
  <c r="T370" i="23"/>
  <c r="V370" i="23"/>
  <c r="U370" i="23"/>
  <c r="W370" i="23"/>
  <c r="M632" i="24"/>
  <c r="T632" i="24"/>
  <c r="D632" i="24"/>
  <c r="K632" i="24"/>
  <c r="V632" i="24"/>
  <c r="F632" i="24"/>
  <c r="Y632" i="24"/>
  <c r="I632" i="24"/>
  <c r="P632" i="24"/>
  <c r="W632" i="24"/>
  <c r="G632" i="24"/>
  <c r="R632" i="24"/>
  <c r="B632" i="24"/>
  <c r="U632" i="24"/>
  <c r="E632" i="24"/>
  <c r="L632" i="24"/>
  <c r="S632" i="24"/>
  <c r="C632" i="24"/>
  <c r="N632" i="24"/>
  <c r="Q632" i="24"/>
  <c r="X632" i="24"/>
  <c r="H632" i="24"/>
  <c r="O632" i="24"/>
  <c r="A633" i="24"/>
  <c r="J632" i="24"/>
  <c r="E735" i="21"/>
  <c r="U735" i="21"/>
  <c r="J735" i="21"/>
  <c r="D735" i="21"/>
  <c r="G735" i="21"/>
  <c r="P735" i="21"/>
  <c r="S735" i="21"/>
  <c r="I735" i="21"/>
  <c r="Y735" i="21"/>
  <c r="N735" i="21"/>
  <c r="L735" i="21"/>
  <c r="O735" i="21"/>
  <c r="X735" i="21"/>
  <c r="M735" i="21"/>
  <c r="B735" i="21"/>
  <c r="R735" i="21"/>
  <c r="T735" i="21"/>
  <c r="W735" i="21"/>
  <c r="C735" i="21"/>
  <c r="Q735" i="21"/>
  <c r="F735" i="21"/>
  <c r="V735" i="21"/>
  <c r="A736" i="21"/>
  <c r="H735" i="21"/>
  <c r="K735" i="21"/>
  <c r="G471" i="21"/>
  <c r="D471" i="21"/>
  <c r="T471" i="21"/>
  <c r="M471" i="21"/>
  <c r="J471" i="21"/>
  <c r="K471" i="21"/>
  <c r="H471" i="21"/>
  <c r="X471" i="21"/>
  <c r="Q471" i="21"/>
  <c r="N471" i="21"/>
  <c r="O471" i="21"/>
  <c r="L471" i="21"/>
  <c r="E471" i="21"/>
  <c r="Y471" i="21"/>
  <c r="R471" i="21"/>
  <c r="S471" i="21"/>
  <c r="P471" i="21"/>
  <c r="I471" i="21"/>
  <c r="F471" i="21"/>
  <c r="A472" i="21"/>
  <c r="B471" i="21"/>
  <c r="C471" i="21"/>
  <c r="W471" i="21"/>
  <c r="U471" i="21"/>
  <c r="V471" i="21"/>
  <c r="H237" i="23"/>
  <c r="B237" i="23"/>
  <c r="G237" i="23"/>
  <c r="A271" i="23"/>
  <c r="F237" i="23"/>
  <c r="K237" i="23"/>
  <c r="E237" i="23"/>
  <c r="J237" i="23"/>
  <c r="D237" i="23"/>
  <c r="I237" i="23"/>
  <c r="C237" i="23"/>
  <c r="U237" i="23"/>
  <c r="Y237" i="23"/>
  <c r="X237" i="23"/>
  <c r="V237" i="23"/>
  <c r="S237" i="23"/>
  <c r="N237" i="23"/>
  <c r="M237" i="23"/>
  <c r="O237" i="23"/>
  <c r="W237" i="23"/>
  <c r="R237" i="23"/>
  <c r="L237" i="23"/>
  <c r="P237" i="23"/>
  <c r="T237" i="23"/>
  <c r="Q237" i="23"/>
  <c r="D338" i="21"/>
  <c r="T338" i="21"/>
  <c r="M338" i="21"/>
  <c r="F338" i="21"/>
  <c r="A339" i="21"/>
  <c r="O338" i="21"/>
  <c r="H338" i="21"/>
  <c r="X338" i="21"/>
  <c r="Q338" i="21"/>
  <c r="J338" i="21"/>
  <c r="C338" i="21"/>
  <c r="S338" i="21"/>
  <c r="L338" i="21"/>
  <c r="E338" i="21"/>
  <c r="Y338" i="21"/>
  <c r="N338" i="21"/>
  <c r="G338" i="21"/>
  <c r="P338" i="21"/>
  <c r="I338" i="21"/>
  <c r="B338" i="21"/>
  <c r="R338" i="21"/>
  <c r="K338" i="21"/>
  <c r="W338" i="21"/>
  <c r="V338" i="21"/>
  <c r="U338" i="21"/>
  <c r="N665" i="24"/>
  <c r="Y665" i="24"/>
  <c r="I665" i="24"/>
  <c r="P665" i="24"/>
  <c r="W665" i="24"/>
  <c r="G665" i="24"/>
  <c r="A666" i="24"/>
  <c r="J665" i="24"/>
  <c r="U665" i="24"/>
  <c r="E665" i="24"/>
  <c r="L665" i="24"/>
  <c r="S665" i="24"/>
  <c r="C665" i="24"/>
  <c r="V665" i="24"/>
  <c r="F665" i="24"/>
  <c r="Q665" i="24"/>
  <c r="X665" i="24"/>
  <c r="H665" i="24"/>
  <c r="O665" i="24"/>
  <c r="R665" i="24"/>
  <c r="B665" i="24"/>
  <c r="M665" i="24"/>
  <c r="T665" i="24"/>
  <c r="D665" i="24"/>
  <c r="K665" i="24"/>
  <c r="J503" i="23"/>
  <c r="C503" i="23"/>
  <c r="S503" i="23"/>
  <c r="H503" i="23"/>
  <c r="X503" i="23"/>
  <c r="Q503" i="23"/>
  <c r="N503" i="23"/>
  <c r="G503" i="23"/>
  <c r="W503" i="23"/>
  <c r="L503" i="23"/>
  <c r="E503" i="23"/>
  <c r="U503" i="23"/>
  <c r="B503" i="23"/>
  <c r="R503" i="23"/>
  <c r="K503" i="23"/>
  <c r="A504" i="23"/>
  <c r="P503" i="23"/>
  <c r="I503" i="23"/>
  <c r="Y503" i="23"/>
  <c r="F503" i="23"/>
  <c r="V503" i="23"/>
  <c r="O503" i="23"/>
  <c r="D503" i="23"/>
  <c r="T503" i="23"/>
  <c r="M503" i="23"/>
  <c r="X68" i="23"/>
  <c r="D68" i="23"/>
  <c r="K68" i="23"/>
  <c r="V68" i="23"/>
  <c r="B68" i="23"/>
  <c r="I68" i="23"/>
  <c r="T68" i="23"/>
  <c r="W68" i="23"/>
  <c r="G68" i="23"/>
  <c r="R68" i="23"/>
  <c r="Y68" i="23"/>
  <c r="E68" i="23"/>
  <c r="P68" i="23"/>
  <c r="S68" i="23"/>
  <c r="C68" i="23"/>
  <c r="J68" i="23"/>
  <c r="U68" i="23"/>
  <c r="H68" i="23"/>
  <c r="O68" i="23"/>
  <c r="A102" i="23"/>
  <c r="F68" i="23"/>
  <c r="Q68" i="23"/>
  <c r="M68" i="23"/>
  <c r="L68" i="23"/>
  <c r="N68" i="23"/>
  <c r="K135" i="21"/>
  <c r="F135" i="21"/>
  <c r="X135" i="21"/>
  <c r="S135" i="21"/>
  <c r="N135" i="21"/>
  <c r="I135" i="21"/>
  <c r="D135" i="21"/>
  <c r="V135" i="21"/>
  <c r="Q135" i="21"/>
  <c r="L135" i="21"/>
  <c r="G135" i="21"/>
  <c r="B135" i="21"/>
  <c r="T135" i="21"/>
  <c r="O135" i="21"/>
  <c r="J135" i="21"/>
  <c r="E135" i="21"/>
  <c r="W135" i="21"/>
  <c r="R135" i="21"/>
  <c r="M135" i="21"/>
  <c r="H135" i="21"/>
  <c r="C135" i="21"/>
  <c r="U135" i="21"/>
  <c r="P135" i="21"/>
  <c r="H36" i="21"/>
  <c r="M36" i="21"/>
  <c r="A70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Q135" i="19"/>
  <c r="T135" i="19"/>
  <c r="W135" i="19"/>
  <c r="V135" i="19"/>
  <c r="B135" i="19"/>
  <c r="I135" i="19"/>
  <c r="P135" i="19"/>
  <c r="S135" i="19"/>
  <c r="R135" i="19"/>
  <c r="Y135" i="19"/>
  <c r="E135" i="19"/>
  <c r="H135" i="19"/>
  <c r="G135" i="19"/>
  <c r="J135" i="19"/>
  <c r="U135" i="19"/>
  <c r="X135" i="19"/>
  <c r="D135" i="19"/>
  <c r="C135" i="19"/>
  <c r="F135" i="19"/>
  <c r="N135" i="19"/>
  <c r="O135" i="19"/>
  <c r="M135" i="19"/>
  <c r="L135" i="19"/>
  <c r="K135" i="19"/>
  <c r="A103" i="19"/>
  <c r="T69" i="19"/>
  <c r="Q69" i="19"/>
  <c r="F69" i="19"/>
  <c r="V69" i="19"/>
  <c r="O69" i="19"/>
  <c r="D69" i="19"/>
  <c r="X69" i="19"/>
  <c r="U69" i="19"/>
  <c r="J69" i="19"/>
  <c r="C69" i="19"/>
  <c r="S69" i="19"/>
  <c r="H69" i="19"/>
  <c r="E69" i="19"/>
  <c r="Y69" i="19"/>
  <c r="N69" i="19"/>
  <c r="G69" i="19"/>
  <c r="W69" i="19"/>
  <c r="P69" i="19"/>
  <c r="I69" i="19"/>
  <c r="B69" i="19"/>
  <c r="R69" i="19"/>
  <c r="K69" i="19"/>
  <c r="M69" i="19"/>
  <c r="L69" i="19"/>
  <c r="V36" i="19"/>
  <c r="E36" i="19"/>
  <c r="D36" i="19"/>
  <c r="B36" i="19"/>
  <c r="S36" i="19"/>
  <c r="F36" i="19"/>
  <c r="A70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1" i="23"/>
  <c r="W101" i="23"/>
  <c r="V101" i="23"/>
  <c r="B101" i="23"/>
  <c r="Q101" i="23"/>
  <c r="P101" i="23"/>
  <c r="S101" i="23"/>
  <c r="R101" i="23"/>
  <c r="A135" i="23"/>
  <c r="I101" i="23"/>
  <c r="H101" i="23"/>
  <c r="G101" i="23"/>
  <c r="J101" i="23"/>
  <c r="Y101" i="23"/>
  <c r="E101" i="23"/>
  <c r="X101" i="23"/>
  <c r="D101" i="23"/>
  <c r="C101" i="23"/>
  <c r="F101" i="23"/>
  <c r="U101" i="23"/>
  <c r="M101" i="23"/>
  <c r="O101" i="23"/>
  <c r="L101" i="23"/>
  <c r="K101" i="23"/>
  <c r="N101" i="23"/>
  <c r="K236" i="19"/>
  <c r="D236" i="19"/>
  <c r="T236" i="19"/>
  <c r="I236" i="19"/>
  <c r="A270" i="19"/>
  <c r="N236" i="19"/>
  <c r="O236" i="19"/>
  <c r="H236" i="19"/>
  <c r="X236" i="19"/>
  <c r="M236" i="19"/>
  <c r="B236" i="19"/>
  <c r="R236" i="19"/>
  <c r="C236" i="19"/>
  <c r="S236" i="19"/>
  <c r="L236" i="19"/>
  <c r="Y236" i="19"/>
  <c r="Q236" i="19"/>
  <c r="F236" i="19"/>
  <c r="V236" i="19"/>
  <c r="G236" i="19"/>
  <c r="W236" i="19"/>
  <c r="P236" i="19"/>
  <c r="E236" i="19"/>
  <c r="U236" i="19"/>
  <c r="J236" i="19"/>
  <c r="P203" i="19"/>
  <c r="I203" i="19"/>
  <c r="Y203" i="19"/>
  <c r="J203" i="19"/>
  <c r="C203" i="19"/>
  <c r="S203" i="19"/>
  <c r="D203" i="19"/>
  <c r="T203" i="19"/>
  <c r="M203" i="19"/>
  <c r="A237" i="19"/>
  <c r="N203" i="19"/>
  <c r="G203" i="19"/>
  <c r="W203" i="19"/>
  <c r="H203" i="19"/>
  <c r="X203" i="19"/>
  <c r="Q203" i="19"/>
  <c r="B203" i="19"/>
  <c r="R203" i="19"/>
  <c r="K203" i="19"/>
  <c r="L203" i="19"/>
  <c r="E203" i="19"/>
  <c r="U203" i="19"/>
  <c r="F203" i="19"/>
  <c r="V203" i="19"/>
  <c r="O203" i="19"/>
  <c r="D269" i="19"/>
  <c r="T269" i="19"/>
  <c r="M269" i="19"/>
  <c r="B269" i="19"/>
  <c r="R269" i="19"/>
  <c r="K269" i="19"/>
  <c r="H269" i="19"/>
  <c r="X269" i="19"/>
  <c r="Q269" i="19"/>
  <c r="F269" i="19"/>
  <c r="V269" i="19"/>
  <c r="O269" i="19"/>
  <c r="L269" i="19"/>
  <c r="E269" i="19"/>
  <c r="U269" i="19"/>
  <c r="J269" i="19"/>
  <c r="C269" i="19"/>
  <c r="S269" i="19"/>
  <c r="P269" i="19"/>
  <c r="I269" i="19"/>
  <c r="Y269" i="19"/>
  <c r="N269" i="19"/>
  <c r="G269" i="19"/>
  <c r="W269" i="19"/>
  <c r="A103" i="21"/>
  <c r="N69" i="21"/>
  <c r="L69" i="21"/>
  <c r="Q69" i="21"/>
  <c r="D69" i="21"/>
  <c r="I69" i="21"/>
  <c r="P69" i="21"/>
  <c r="S69" i="21"/>
  <c r="F69" i="21"/>
  <c r="K69" i="21"/>
  <c r="E69" i="21"/>
  <c r="C69" i="21"/>
  <c r="H69" i="21"/>
  <c r="M69" i="21"/>
  <c r="R69" i="21"/>
  <c r="G69" i="21"/>
  <c r="J69" i="21"/>
  <c r="O69" i="21"/>
  <c r="T69" i="21"/>
  <c r="A136" i="19"/>
  <c r="I102" i="19"/>
  <c r="P102" i="19"/>
  <c r="S102" i="19"/>
  <c r="C102" i="19"/>
  <c r="F102" i="19"/>
  <c r="Y102" i="19"/>
  <c r="E102" i="19"/>
  <c r="H102" i="19"/>
  <c r="O102" i="19"/>
  <c r="V102" i="19"/>
  <c r="U102" i="19"/>
  <c r="X102" i="19"/>
  <c r="D102" i="19"/>
  <c r="K102" i="19"/>
  <c r="R102" i="19"/>
  <c r="B102" i="19"/>
  <c r="Q102" i="19"/>
  <c r="T102" i="19"/>
  <c r="W102" i="19"/>
  <c r="G102" i="19"/>
  <c r="J102" i="19"/>
  <c r="L102" i="19"/>
  <c r="M102" i="19"/>
  <c r="N102" i="19"/>
  <c r="D170" i="19"/>
  <c r="T170" i="19"/>
  <c r="I170" i="19"/>
  <c r="Y170" i="19"/>
  <c r="N170" i="19"/>
  <c r="G170" i="19"/>
  <c r="W170" i="19"/>
  <c r="H170" i="19"/>
  <c r="X170" i="19"/>
  <c r="M170" i="19"/>
  <c r="B170" i="19"/>
  <c r="R170" i="19"/>
  <c r="K170" i="19"/>
  <c r="A204" i="19"/>
  <c r="L170" i="19"/>
  <c r="A171" i="19"/>
  <c r="Q170" i="19"/>
  <c r="F170" i="19"/>
  <c r="V170" i="19"/>
  <c r="O170" i="19"/>
  <c r="P170" i="19"/>
  <c r="E170" i="19"/>
  <c r="U170" i="19"/>
  <c r="J170" i="19"/>
  <c r="C170" i="19"/>
  <c r="S170" i="19"/>
  <c r="X134" i="23"/>
  <c r="D134" i="23"/>
  <c r="G134" i="23"/>
  <c r="J134" i="23"/>
  <c r="U134" i="23"/>
  <c r="T134" i="23"/>
  <c r="W134" i="23"/>
  <c r="C134" i="23"/>
  <c r="F134" i="23"/>
  <c r="Q134" i="23"/>
  <c r="P134" i="23"/>
  <c r="S134" i="23"/>
  <c r="V134" i="23"/>
  <c r="B134" i="23"/>
  <c r="I134" i="23"/>
  <c r="H134" i="23"/>
  <c r="K134" i="23"/>
  <c r="R134" i="23"/>
  <c r="Y134" i="23"/>
  <c r="E134" i="23"/>
  <c r="N134" i="23"/>
  <c r="O134" i="23"/>
  <c r="M134" i="23"/>
  <c r="L134" i="23"/>
  <c r="H35" i="23"/>
  <c r="S35" i="23"/>
  <c r="C35" i="23"/>
  <c r="J35" i="23"/>
  <c r="U35" i="23"/>
  <c r="A69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2" i="21"/>
  <c r="G102" i="21"/>
  <c r="T102" i="21"/>
  <c r="M102" i="21"/>
  <c r="N102" i="21"/>
  <c r="U102" i="21"/>
  <c r="V102" i="21"/>
  <c r="H102" i="21"/>
  <c r="J102" i="21"/>
  <c r="O102" i="21"/>
  <c r="S102" i="21"/>
  <c r="X102" i="21"/>
  <c r="I102" i="21"/>
  <c r="K102" i="21"/>
  <c r="W102" i="21"/>
  <c r="P102" i="21"/>
  <c r="D102" i="21"/>
  <c r="F102" i="21"/>
  <c r="R102" i="21"/>
  <c r="L102" i="21"/>
  <c r="A136" i="21"/>
  <c r="Q102" i="21"/>
  <c r="V36" i="24"/>
  <c r="T36" i="24"/>
  <c r="U36" i="24"/>
  <c r="C440" i="19"/>
  <c r="G440" i="19"/>
  <c r="K440" i="19"/>
  <c r="O440" i="19"/>
  <c r="S440" i="19"/>
  <c r="W440" i="19"/>
  <c r="E440" i="19"/>
  <c r="I440" i="19"/>
  <c r="M440" i="19"/>
  <c r="Q440" i="19"/>
  <c r="U440" i="19"/>
  <c r="Y440" i="19"/>
  <c r="A441" i="19"/>
  <c r="F440" i="19"/>
  <c r="N440" i="19"/>
  <c r="V440" i="19"/>
  <c r="H440" i="19"/>
  <c r="P440" i="19"/>
  <c r="X440" i="19"/>
  <c r="B440" i="19"/>
  <c r="J440" i="19"/>
  <c r="R440" i="19"/>
  <c r="D440" i="19"/>
  <c r="L440" i="19"/>
  <c r="T440" i="19"/>
  <c r="C307" i="19"/>
  <c r="G307" i="19"/>
  <c r="K307" i="19"/>
  <c r="O307" i="19"/>
  <c r="S307" i="19"/>
  <c r="W307" i="19"/>
  <c r="A341" i="19"/>
  <c r="D307" i="19"/>
  <c r="H307" i="19"/>
  <c r="L307" i="19"/>
  <c r="P307" i="19"/>
  <c r="T307" i="19"/>
  <c r="X307" i="19"/>
  <c r="A308" i="19"/>
  <c r="E307" i="19"/>
  <c r="I307" i="19"/>
  <c r="M307" i="19"/>
  <c r="Q307" i="19"/>
  <c r="U307" i="19"/>
  <c r="Y307" i="19"/>
  <c r="B307" i="19"/>
  <c r="F307" i="19"/>
  <c r="J307" i="19"/>
  <c r="N307" i="19"/>
  <c r="R307" i="19"/>
  <c r="V307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73" i="19"/>
  <c r="G473" i="19"/>
  <c r="K473" i="19"/>
  <c r="O473" i="19"/>
  <c r="S473" i="19"/>
  <c r="W473" i="19"/>
  <c r="E473" i="19"/>
  <c r="I473" i="19"/>
  <c r="M473" i="19"/>
  <c r="Q473" i="19"/>
  <c r="U473" i="19"/>
  <c r="Y473" i="19"/>
  <c r="F473" i="19"/>
  <c r="N473" i="19"/>
  <c r="V473" i="19"/>
  <c r="H473" i="19"/>
  <c r="P473" i="19"/>
  <c r="X473" i="19"/>
  <c r="B473" i="19"/>
  <c r="J473" i="19"/>
  <c r="R473" i="19"/>
  <c r="A474" i="19"/>
  <c r="D473" i="19"/>
  <c r="L473" i="19"/>
  <c r="T47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B373" i="19"/>
  <c r="F373" i="19"/>
  <c r="J373" i="19"/>
  <c r="N373" i="19"/>
  <c r="R373" i="19"/>
  <c r="V373" i="19"/>
  <c r="A407" i="19"/>
  <c r="C539" i="19"/>
  <c r="G539" i="19"/>
  <c r="K539" i="19"/>
  <c r="O539" i="19"/>
  <c r="S539" i="19"/>
  <c r="W539" i="19"/>
  <c r="A540" i="19"/>
  <c r="E539" i="19"/>
  <c r="I539" i="19"/>
  <c r="M539" i="19"/>
  <c r="Q539" i="19"/>
  <c r="U539" i="19"/>
  <c r="Y539" i="19"/>
  <c r="F539" i="19"/>
  <c r="N539" i="19"/>
  <c r="V539" i="19"/>
  <c r="H539" i="19"/>
  <c r="P539" i="19"/>
  <c r="X539" i="19"/>
  <c r="B539" i="19"/>
  <c r="J539" i="19"/>
  <c r="R539" i="19"/>
  <c r="D539" i="19"/>
  <c r="L539" i="19"/>
  <c r="T539" i="19"/>
  <c r="C340" i="19"/>
  <c r="G340" i="19"/>
  <c r="K340" i="19"/>
  <c r="O340" i="19"/>
  <c r="S340" i="19"/>
  <c r="W340" i="19"/>
  <c r="D340" i="19"/>
  <c r="H340" i="19"/>
  <c r="L340" i="19"/>
  <c r="P340" i="19"/>
  <c r="T340" i="19"/>
  <c r="X340" i="19"/>
  <c r="E340" i="19"/>
  <c r="I340" i="19"/>
  <c r="M340" i="19"/>
  <c r="Q340" i="19"/>
  <c r="U340" i="19"/>
  <c r="Y340" i="19"/>
  <c r="A374" i="19"/>
  <c r="B340" i="19"/>
  <c r="F340" i="19"/>
  <c r="J340" i="19"/>
  <c r="N340" i="19"/>
  <c r="R340" i="19"/>
  <c r="V340" i="19"/>
  <c r="C506" i="19"/>
  <c r="G506" i="19"/>
  <c r="K506" i="19"/>
  <c r="O506" i="19"/>
  <c r="S506" i="19"/>
  <c r="W506" i="19"/>
  <c r="E506" i="19"/>
  <c r="I506" i="19"/>
  <c r="M506" i="19"/>
  <c r="Q506" i="19"/>
  <c r="U506" i="19"/>
  <c r="Y506" i="19"/>
  <c r="F506" i="19"/>
  <c r="N506" i="19"/>
  <c r="V506" i="19"/>
  <c r="H506" i="19"/>
  <c r="P506" i="19"/>
  <c r="X506" i="19"/>
  <c r="B506" i="19"/>
  <c r="J506" i="19"/>
  <c r="R506" i="19"/>
  <c r="D506" i="19"/>
  <c r="L506" i="19"/>
  <c r="T506" i="19"/>
  <c r="A507" i="19"/>
  <c r="B1249" i="2" l="1"/>
  <c r="Y32" i="24"/>
  <c r="Y32" i="21"/>
  <c r="C33" i="21"/>
  <c r="Y66" i="21"/>
  <c r="B33" i="21"/>
  <c r="Y100" i="21"/>
  <c r="C67" i="21"/>
  <c r="Y66" i="24"/>
  <c r="B33" i="24"/>
  <c r="C33" i="24"/>
  <c r="Y169" i="21"/>
  <c r="B67" i="21"/>
  <c r="B170" i="21"/>
  <c r="C67" i="24"/>
  <c r="B67" i="24"/>
  <c r="Y203" i="21"/>
  <c r="Y134" i="21"/>
  <c r="B101" i="21"/>
  <c r="C170" i="21"/>
  <c r="Y100" i="24"/>
  <c r="C101" i="21"/>
  <c r="U205" i="21"/>
  <c r="W205" i="21"/>
  <c r="V205" i="21"/>
  <c r="J205" i="21"/>
  <c r="P205" i="21"/>
  <c r="M205" i="21"/>
  <c r="G205" i="21"/>
  <c r="F205" i="21"/>
  <c r="A206" i="21"/>
  <c r="S205" i="21"/>
  <c r="N205" i="21"/>
  <c r="D205" i="21"/>
  <c r="B205" i="21"/>
  <c r="O205" i="21"/>
  <c r="Q205" i="21"/>
  <c r="K205" i="21"/>
  <c r="L205" i="21"/>
  <c r="E205" i="21"/>
  <c r="H205" i="21"/>
  <c r="X205" i="21"/>
  <c r="R205" i="21"/>
  <c r="T205" i="21"/>
  <c r="C205" i="21"/>
  <c r="I205" i="21"/>
  <c r="W35" i="19"/>
  <c r="X35" i="19"/>
  <c r="Y35" i="19"/>
  <c r="B1300" i="2"/>
  <c r="E35" i="21"/>
  <c r="D35" i="21"/>
  <c r="C238" i="21"/>
  <c r="H238" i="21"/>
  <c r="S238" i="21"/>
  <c r="L238" i="21"/>
  <c r="U238" i="21"/>
  <c r="W238" i="21"/>
  <c r="G238" i="21"/>
  <c r="D238" i="21"/>
  <c r="P238" i="21"/>
  <c r="Y238" i="21"/>
  <c r="N238" i="21"/>
  <c r="K238" i="21"/>
  <c r="A239" i="21"/>
  <c r="E238" i="21"/>
  <c r="F238" i="21"/>
  <c r="T238" i="21"/>
  <c r="M238" i="21"/>
  <c r="R238" i="21"/>
  <c r="O238" i="21"/>
  <c r="J238" i="21"/>
  <c r="I238" i="21"/>
  <c r="B238" i="21"/>
  <c r="X238" i="21"/>
  <c r="Q238" i="21"/>
  <c r="V238" i="21"/>
  <c r="C504" i="23"/>
  <c r="S504" i="23"/>
  <c r="H504" i="23"/>
  <c r="X504" i="23"/>
  <c r="Q504" i="23"/>
  <c r="F504" i="23"/>
  <c r="V504" i="23"/>
  <c r="G504" i="23"/>
  <c r="W504" i="23"/>
  <c r="L504" i="23"/>
  <c r="E504" i="23"/>
  <c r="U504" i="23"/>
  <c r="J504" i="23"/>
  <c r="K504" i="23"/>
  <c r="A505" i="23"/>
  <c r="P504" i="23"/>
  <c r="I504" i="23"/>
  <c r="Y504" i="23"/>
  <c r="N504" i="23"/>
  <c r="O504" i="23"/>
  <c r="D504" i="23"/>
  <c r="T504" i="23"/>
  <c r="M504" i="23"/>
  <c r="B504" i="23"/>
  <c r="R504" i="23"/>
  <c r="D472" i="21"/>
  <c r="T472" i="21"/>
  <c r="M472" i="21"/>
  <c r="B472" i="21"/>
  <c r="R472" i="21"/>
  <c r="O472" i="21"/>
  <c r="H472" i="21"/>
  <c r="X472" i="21"/>
  <c r="Q472" i="21"/>
  <c r="F472" i="21"/>
  <c r="C472" i="21"/>
  <c r="S472" i="21"/>
  <c r="L472" i="21"/>
  <c r="E472" i="21"/>
  <c r="Y472" i="21"/>
  <c r="J472" i="21"/>
  <c r="G472" i="21"/>
  <c r="W472" i="21"/>
  <c r="P472" i="21"/>
  <c r="I472" i="21"/>
  <c r="A473" i="21"/>
  <c r="N472" i="21"/>
  <c r="K472" i="21"/>
  <c r="U472" i="21"/>
  <c r="V472" i="21"/>
  <c r="B405" i="21"/>
  <c r="R405" i="21"/>
  <c r="O405" i="21"/>
  <c r="L405" i="21"/>
  <c r="I405" i="21"/>
  <c r="F405" i="21"/>
  <c r="C405" i="21"/>
  <c r="S405" i="21"/>
  <c r="P405" i="21"/>
  <c r="M405" i="21"/>
  <c r="J405" i="21"/>
  <c r="G405" i="21"/>
  <c r="D405" i="21"/>
  <c r="A406" i="21"/>
  <c r="Q405" i="21"/>
  <c r="N405" i="21"/>
  <c r="K405" i="21"/>
  <c r="H405" i="21"/>
  <c r="E405" i="21"/>
  <c r="Y405" i="21"/>
  <c r="X405" i="21"/>
  <c r="T405" i="21"/>
  <c r="W405" i="21"/>
  <c r="U405" i="21"/>
  <c r="V405" i="21"/>
  <c r="F368" i="24"/>
  <c r="V368" i="24"/>
  <c r="S368" i="24"/>
  <c r="I368" i="24"/>
  <c r="E368" i="24"/>
  <c r="G368" i="24"/>
  <c r="N368" i="24"/>
  <c r="A369" i="24"/>
  <c r="P368" i="24"/>
  <c r="J368" i="24"/>
  <c r="C368" i="24"/>
  <c r="X368" i="24"/>
  <c r="O368" i="24"/>
  <c r="K368" i="24"/>
  <c r="L368" i="24"/>
  <c r="H368" i="24"/>
  <c r="T368" i="24"/>
  <c r="Q368" i="24"/>
  <c r="B368" i="24"/>
  <c r="R368" i="24"/>
  <c r="M368" i="24"/>
  <c r="D368" i="24"/>
  <c r="Y368" i="24"/>
  <c r="U368" i="24"/>
  <c r="W368" i="24"/>
  <c r="B235" i="24"/>
  <c r="R235" i="24"/>
  <c r="G235" i="24"/>
  <c r="H235" i="24"/>
  <c r="D235" i="24"/>
  <c r="Y235" i="24"/>
  <c r="F235" i="24"/>
  <c r="E235" i="24"/>
  <c r="L235" i="24"/>
  <c r="M235" i="24"/>
  <c r="I235" i="24"/>
  <c r="A236" i="24"/>
  <c r="J235" i="24"/>
  <c r="K235" i="24"/>
  <c r="Q235" i="24"/>
  <c r="S235" i="24"/>
  <c r="O235" i="24"/>
  <c r="N235" i="24"/>
  <c r="P235" i="24"/>
  <c r="C235" i="24"/>
  <c r="X235" i="24"/>
  <c r="T235" i="24"/>
  <c r="V235" i="24"/>
  <c r="U235" i="24"/>
  <c r="W235" i="24"/>
  <c r="A269" i="24"/>
  <c r="N268" i="24"/>
  <c r="M268" i="24"/>
  <c r="S268" i="24"/>
  <c r="F268" i="24"/>
  <c r="L268" i="24"/>
  <c r="P268" i="24"/>
  <c r="O268" i="24"/>
  <c r="B268" i="24"/>
  <c r="H268" i="24"/>
  <c r="V268" i="24"/>
  <c r="E268" i="24"/>
  <c r="I268" i="24"/>
  <c r="D268" i="24"/>
  <c r="R268" i="24"/>
  <c r="X268" i="24"/>
  <c r="G268" i="24"/>
  <c r="U268" i="24"/>
  <c r="K268" i="24"/>
  <c r="Y268" i="24"/>
  <c r="T268" i="24"/>
  <c r="C268" i="24"/>
  <c r="Q268" i="24"/>
  <c r="W268" i="24"/>
  <c r="J268" i="24"/>
  <c r="O703" i="21"/>
  <c r="L703" i="21"/>
  <c r="E703" i="21"/>
  <c r="Y703" i="21"/>
  <c r="N703" i="21"/>
  <c r="C703" i="21"/>
  <c r="S703" i="21"/>
  <c r="P703" i="21"/>
  <c r="I703" i="21"/>
  <c r="B703" i="21"/>
  <c r="R703" i="21"/>
  <c r="G703" i="21"/>
  <c r="D703" i="21"/>
  <c r="T703" i="21"/>
  <c r="M703" i="21"/>
  <c r="F703" i="21"/>
  <c r="K703" i="21"/>
  <c r="H703" i="21"/>
  <c r="A704" i="21"/>
  <c r="Q703" i="21"/>
  <c r="J703" i="21"/>
  <c r="U703" i="21"/>
  <c r="V703" i="21"/>
  <c r="X703" i="21"/>
  <c r="W703" i="21"/>
  <c r="D471" i="23"/>
  <c r="I471" i="23"/>
  <c r="K471" i="23"/>
  <c r="W471" i="23"/>
  <c r="L471" i="23"/>
  <c r="X471" i="23"/>
  <c r="T471" i="23"/>
  <c r="Q471" i="23"/>
  <c r="Y471" i="23"/>
  <c r="V471" i="23"/>
  <c r="G471" i="23"/>
  <c r="S471" i="23"/>
  <c r="H471" i="23"/>
  <c r="E471" i="23"/>
  <c r="A472" i="23"/>
  <c r="F471" i="23"/>
  <c r="R471" i="23"/>
  <c r="C471" i="23"/>
  <c r="O471" i="23"/>
  <c r="U471" i="23"/>
  <c r="M471" i="23"/>
  <c r="P471" i="23"/>
  <c r="B471" i="23"/>
  <c r="N471" i="23"/>
  <c r="J471" i="23"/>
  <c r="O769" i="21"/>
  <c r="H769" i="21"/>
  <c r="X769" i="21"/>
  <c r="Q769" i="21"/>
  <c r="B769" i="21"/>
  <c r="R769" i="21"/>
  <c r="C769" i="21"/>
  <c r="S769" i="21"/>
  <c r="L769" i="21"/>
  <c r="E769" i="21"/>
  <c r="U769" i="21"/>
  <c r="F769" i="21"/>
  <c r="V769" i="21"/>
  <c r="G769" i="21"/>
  <c r="W769" i="21"/>
  <c r="P769" i="21"/>
  <c r="I769" i="21"/>
  <c r="Y769" i="21"/>
  <c r="J769" i="21"/>
  <c r="K769" i="21"/>
  <c r="D769" i="21"/>
  <c r="T769" i="21"/>
  <c r="M769" i="21"/>
  <c r="A770" i="21"/>
  <c r="N769" i="21"/>
  <c r="D238" i="23"/>
  <c r="A272" i="23"/>
  <c r="H238" i="23"/>
  <c r="B238" i="23"/>
  <c r="C238" i="23"/>
  <c r="E238" i="23"/>
  <c r="F238" i="23"/>
  <c r="G238" i="23"/>
  <c r="I238" i="23"/>
  <c r="J238" i="23"/>
  <c r="S238" i="23"/>
  <c r="Y238" i="23"/>
  <c r="T238" i="23"/>
  <c r="O238" i="23"/>
  <c r="L238" i="23"/>
  <c r="M238" i="23"/>
  <c r="X238" i="23"/>
  <c r="U238" i="23"/>
  <c r="W238" i="23"/>
  <c r="N238" i="23"/>
  <c r="Q238" i="23"/>
  <c r="V238" i="23"/>
  <c r="P238" i="23"/>
  <c r="K238" i="23"/>
  <c r="R238" i="23"/>
  <c r="J135" i="24"/>
  <c r="F135" i="24"/>
  <c r="H135" i="24"/>
  <c r="C135" i="24"/>
  <c r="E135" i="24"/>
  <c r="G135" i="24"/>
  <c r="B135" i="24"/>
  <c r="I135" i="24"/>
  <c r="D135" i="24"/>
  <c r="N135" i="24"/>
  <c r="U135" i="24"/>
  <c r="P135" i="24"/>
  <c r="T135" i="24"/>
  <c r="R135" i="24"/>
  <c r="Y135" i="24"/>
  <c r="L135" i="24"/>
  <c r="M135" i="24"/>
  <c r="Q135" i="24"/>
  <c r="O135" i="24"/>
  <c r="V135" i="24"/>
  <c r="X135" i="24"/>
  <c r="K135" i="24"/>
  <c r="S135" i="24"/>
  <c r="W135" i="24"/>
  <c r="L505" i="21"/>
  <c r="E505" i="21"/>
  <c r="Y505" i="21"/>
  <c r="R505" i="21"/>
  <c r="S505" i="21"/>
  <c r="P505" i="21"/>
  <c r="I505" i="21"/>
  <c r="F505" i="21"/>
  <c r="G505" i="21"/>
  <c r="A506" i="21"/>
  <c r="D505" i="21"/>
  <c r="T505" i="21"/>
  <c r="M505" i="21"/>
  <c r="J505" i="21"/>
  <c r="K505" i="21"/>
  <c r="H505" i="21"/>
  <c r="X505" i="21"/>
  <c r="Q505" i="21"/>
  <c r="N505" i="21"/>
  <c r="O505" i="21"/>
  <c r="C505" i="21"/>
  <c r="B505" i="21"/>
  <c r="V505" i="21"/>
  <c r="U505" i="21"/>
  <c r="W505" i="21"/>
  <c r="K468" i="24"/>
  <c r="D468" i="24"/>
  <c r="T468" i="24"/>
  <c r="I468" i="24"/>
  <c r="B468" i="24"/>
  <c r="R468" i="24"/>
  <c r="O468" i="24"/>
  <c r="H468" i="24"/>
  <c r="X468" i="24"/>
  <c r="M468" i="24"/>
  <c r="F468" i="24"/>
  <c r="C468" i="24"/>
  <c r="S468" i="24"/>
  <c r="L468" i="24"/>
  <c r="A469" i="24"/>
  <c r="Q468" i="24"/>
  <c r="J468" i="24"/>
  <c r="G468" i="24"/>
  <c r="W468" i="24"/>
  <c r="P468" i="24"/>
  <c r="E468" i="24"/>
  <c r="Y468" i="24"/>
  <c r="N468" i="24"/>
  <c r="V468" i="24"/>
  <c r="U468" i="24"/>
  <c r="D439" i="21"/>
  <c r="E439" i="21"/>
  <c r="Y439" i="21"/>
  <c r="N439" i="21"/>
  <c r="G439" i="21"/>
  <c r="H439" i="21"/>
  <c r="I439" i="21"/>
  <c r="B439" i="21"/>
  <c r="R439" i="21"/>
  <c r="K439" i="21"/>
  <c r="L439" i="21"/>
  <c r="M439" i="21"/>
  <c r="F439" i="21"/>
  <c r="A440" i="21"/>
  <c r="O439" i="21"/>
  <c r="P439" i="21"/>
  <c r="Q439" i="21"/>
  <c r="J439" i="21"/>
  <c r="C439" i="21"/>
  <c r="S439" i="21"/>
  <c r="T439" i="21"/>
  <c r="W439" i="21"/>
  <c r="X439" i="21"/>
  <c r="U439" i="21"/>
  <c r="V439" i="21"/>
  <c r="G438" i="23"/>
  <c r="W438" i="23"/>
  <c r="P438" i="23"/>
  <c r="E438" i="23"/>
  <c r="U438" i="23"/>
  <c r="J438" i="23"/>
  <c r="K438" i="23"/>
  <c r="D438" i="23"/>
  <c r="T438" i="23"/>
  <c r="I438" i="23"/>
  <c r="Y438" i="23"/>
  <c r="N438" i="23"/>
  <c r="O438" i="23"/>
  <c r="H438" i="23"/>
  <c r="X438" i="23"/>
  <c r="M438" i="23"/>
  <c r="B438" i="23"/>
  <c r="R438" i="23"/>
  <c r="C438" i="23"/>
  <c r="S438" i="23"/>
  <c r="L438" i="23"/>
  <c r="A439" i="23"/>
  <c r="Q438" i="23"/>
  <c r="F438" i="23"/>
  <c r="V438" i="23"/>
  <c r="F339" i="21"/>
  <c r="C339" i="21"/>
  <c r="S339" i="21"/>
  <c r="P339" i="21"/>
  <c r="I339" i="21"/>
  <c r="J339" i="21"/>
  <c r="G339" i="21"/>
  <c r="W339" i="21"/>
  <c r="T339" i="21"/>
  <c r="Q339" i="21"/>
  <c r="N339" i="21"/>
  <c r="K339" i="21"/>
  <c r="D339" i="21"/>
  <c r="X339" i="21"/>
  <c r="Y339" i="21"/>
  <c r="B339" i="21"/>
  <c r="R339" i="21"/>
  <c r="O339" i="21"/>
  <c r="H339" i="21"/>
  <c r="E339" i="21"/>
  <c r="A340" i="21"/>
  <c r="L339" i="21"/>
  <c r="M339" i="21"/>
  <c r="V339" i="21"/>
  <c r="U339" i="21"/>
  <c r="O202" i="24"/>
  <c r="H202" i="24"/>
  <c r="A203" i="24"/>
  <c r="Y202" i="24"/>
  <c r="N202" i="24"/>
  <c r="G202" i="24"/>
  <c r="W202" i="24"/>
  <c r="T202" i="24"/>
  <c r="I202" i="24"/>
  <c r="F202" i="24"/>
  <c r="C202" i="24"/>
  <c r="P202" i="24"/>
  <c r="B202" i="24"/>
  <c r="K202" i="24"/>
  <c r="X202" i="24"/>
  <c r="J202" i="24"/>
  <c r="S202" i="24"/>
  <c r="E202" i="24"/>
  <c r="R202" i="24"/>
  <c r="D202" i="24"/>
  <c r="Q202" i="24"/>
  <c r="L202" i="24"/>
  <c r="M202" i="24"/>
  <c r="U202" i="24"/>
  <c r="V202" i="24"/>
  <c r="K670" i="21"/>
  <c r="H670" i="21"/>
  <c r="E670" i="21"/>
  <c r="Y670" i="21"/>
  <c r="N670" i="21"/>
  <c r="O670" i="21"/>
  <c r="L670" i="21"/>
  <c r="I670" i="21"/>
  <c r="B670" i="21"/>
  <c r="R670" i="21"/>
  <c r="C670" i="21"/>
  <c r="S670" i="21"/>
  <c r="P670" i="21"/>
  <c r="M670" i="21"/>
  <c r="F670" i="21"/>
  <c r="G670" i="21"/>
  <c r="D670" i="21"/>
  <c r="A671" i="21"/>
  <c r="Q670" i="21"/>
  <c r="J670" i="21"/>
  <c r="T670" i="21"/>
  <c r="W670" i="21"/>
  <c r="V670" i="21"/>
  <c r="U670" i="21"/>
  <c r="X670" i="21"/>
  <c r="K534" i="24"/>
  <c r="D534" i="24"/>
  <c r="E534" i="24"/>
  <c r="Y534" i="24"/>
  <c r="N534" i="24"/>
  <c r="O534" i="24"/>
  <c r="H534" i="24"/>
  <c r="I534" i="24"/>
  <c r="B534" i="24"/>
  <c r="R534" i="24"/>
  <c r="C534" i="24"/>
  <c r="S534" i="24"/>
  <c r="L534" i="24"/>
  <c r="M534" i="24"/>
  <c r="F534" i="24"/>
  <c r="G534" i="24"/>
  <c r="A535" i="24"/>
  <c r="P534" i="24"/>
  <c r="Q534" i="24"/>
  <c r="J534" i="24"/>
  <c r="T534" i="24"/>
  <c r="X534" i="24"/>
  <c r="W534" i="24"/>
  <c r="V534" i="24"/>
  <c r="U534" i="24"/>
  <c r="C302" i="24"/>
  <c r="J302" i="24"/>
  <c r="R302" i="24"/>
  <c r="S302" i="24"/>
  <c r="F302" i="24"/>
  <c r="P302" i="24"/>
  <c r="K302" i="24"/>
  <c r="Y302" i="24"/>
  <c r="X302" i="24"/>
  <c r="L302" i="24"/>
  <c r="V302" i="24"/>
  <c r="E302" i="24"/>
  <c r="D302" i="24"/>
  <c r="N302" i="24"/>
  <c r="M302" i="24"/>
  <c r="A303" i="24"/>
  <c r="G302" i="24"/>
  <c r="U302" i="24"/>
  <c r="T302" i="24"/>
  <c r="O302" i="24"/>
  <c r="B302" i="24"/>
  <c r="Q302" i="24"/>
  <c r="W302" i="24"/>
  <c r="I302" i="24"/>
  <c r="H302" i="24"/>
  <c r="K567" i="24"/>
  <c r="R567" i="24"/>
  <c r="B567" i="24"/>
  <c r="I567" i="24"/>
  <c r="L567" i="24"/>
  <c r="G567" i="24"/>
  <c r="N567" i="24"/>
  <c r="Y567" i="24"/>
  <c r="E567" i="24"/>
  <c r="H567" i="24"/>
  <c r="S567" i="24"/>
  <c r="C567" i="24"/>
  <c r="J567" i="24"/>
  <c r="Q567" i="24"/>
  <c r="T567" i="24"/>
  <c r="D567" i="24"/>
  <c r="O567" i="24"/>
  <c r="A568" i="24"/>
  <c r="F567" i="24"/>
  <c r="M567" i="24"/>
  <c r="P567" i="24"/>
  <c r="U567" i="24"/>
  <c r="V567" i="24"/>
  <c r="W567" i="24"/>
  <c r="X567" i="24"/>
  <c r="H305" i="23"/>
  <c r="A306" i="23"/>
  <c r="Y305" i="23"/>
  <c r="N305" i="23"/>
  <c r="K305" i="23"/>
  <c r="A339" i="23"/>
  <c r="P305" i="23"/>
  <c r="E305" i="23"/>
  <c r="B305" i="23"/>
  <c r="R305" i="23"/>
  <c r="O305" i="23"/>
  <c r="T305" i="23"/>
  <c r="I305" i="23"/>
  <c r="F305" i="23"/>
  <c r="C305" i="23"/>
  <c r="S305" i="23"/>
  <c r="D305" i="23"/>
  <c r="X305" i="23"/>
  <c r="Q305" i="23"/>
  <c r="J305" i="23"/>
  <c r="G305" i="23"/>
  <c r="W305" i="23"/>
  <c r="M305" i="23"/>
  <c r="L305" i="23"/>
  <c r="V305" i="23"/>
  <c r="U305" i="23"/>
  <c r="C501" i="24"/>
  <c r="S501" i="24"/>
  <c r="L501" i="24"/>
  <c r="E501" i="24"/>
  <c r="Y501" i="24"/>
  <c r="N501" i="24"/>
  <c r="G501" i="24"/>
  <c r="A502" i="24"/>
  <c r="P501" i="24"/>
  <c r="I501" i="24"/>
  <c r="B501" i="24"/>
  <c r="R501" i="24"/>
  <c r="K501" i="24"/>
  <c r="D501" i="24"/>
  <c r="T501" i="24"/>
  <c r="M501" i="24"/>
  <c r="F501" i="24"/>
  <c r="O501" i="24"/>
  <c r="H501" i="24"/>
  <c r="X501" i="24"/>
  <c r="Q501" i="24"/>
  <c r="J501" i="24"/>
  <c r="U501" i="24"/>
  <c r="V501" i="24"/>
  <c r="W501" i="24"/>
  <c r="L538" i="21"/>
  <c r="I538" i="21"/>
  <c r="N538" i="21"/>
  <c r="P538" i="21"/>
  <c r="M538" i="21"/>
  <c r="G538" i="21"/>
  <c r="D538" i="21"/>
  <c r="A539" i="21"/>
  <c r="F538" i="21"/>
  <c r="K538" i="21"/>
  <c r="H538" i="21"/>
  <c r="E538" i="21"/>
  <c r="J538" i="21"/>
  <c r="O538" i="21"/>
  <c r="C538" i="21"/>
  <c r="B538" i="21"/>
  <c r="Y538" i="21"/>
  <c r="Q538" i="21"/>
  <c r="U538" i="21"/>
  <c r="W538" i="21"/>
  <c r="V538" i="21"/>
  <c r="S538" i="21"/>
  <c r="X538" i="21"/>
  <c r="T538" i="21"/>
  <c r="R538" i="21"/>
  <c r="P69" i="24"/>
  <c r="G69" i="24"/>
  <c r="D69" i="24"/>
  <c r="A103" i="24"/>
  <c r="S69" i="24"/>
  <c r="T69" i="24"/>
  <c r="K69" i="24"/>
  <c r="H69" i="24"/>
  <c r="E69" i="24"/>
  <c r="F69" i="24"/>
  <c r="Q69" i="24"/>
  <c r="N69" i="24"/>
  <c r="I69" i="24"/>
  <c r="M69" i="24"/>
  <c r="J69" i="24"/>
  <c r="C69" i="24"/>
  <c r="R69" i="24"/>
  <c r="O69" i="24"/>
  <c r="L69" i="24"/>
  <c r="K169" i="24"/>
  <c r="I169" i="24"/>
  <c r="A170" i="24"/>
  <c r="D169" i="24"/>
  <c r="B169" i="24"/>
  <c r="C169" i="24"/>
  <c r="H169" i="24"/>
  <c r="F169" i="24"/>
  <c r="G169" i="24"/>
  <c r="E169" i="24"/>
  <c r="J169" i="24"/>
  <c r="X169" i="24"/>
  <c r="L169" i="24"/>
  <c r="Y169" i="24"/>
  <c r="R169" i="24"/>
  <c r="Q169" i="24"/>
  <c r="U169" i="24"/>
  <c r="N169" i="24"/>
  <c r="V169" i="24"/>
  <c r="W169" i="24"/>
  <c r="T169" i="24"/>
  <c r="O169" i="24"/>
  <c r="S169" i="24"/>
  <c r="P169" i="24"/>
  <c r="M169" i="24"/>
  <c r="M435" i="24"/>
  <c r="H435" i="24"/>
  <c r="V435" i="24"/>
  <c r="E435" i="24"/>
  <c r="G435" i="24"/>
  <c r="Y435" i="24"/>
  <c r="K435" i="24"/>
  <c r="B435" i="24"/>
  <c r="X435" i="24"/>
  <c r="C435" i="24"/>
  <c r="U435" i="24"/>
  <c r="W435" i="24"/>
  <c r="N435" i="24"/>
  <c r="D435" i="24"/>
  <c r="R435" i="24"/>
  <c r="Q435" i="24"/>
  <c r="S435" i="24"/>
  <c r="J435" i="24"/>
  <c r="P435" i="24"/>
  <c r="T435" i="24"/>
  <c r="O435" i="24"/>
  <c r="F435" i="24"/>
  <c r="L435" i="24"/>
  <c r="A436" i="24"/>
  <c r="I435" i="24"/>
  <c r="A273" i="21"/>
  <c r="J272" i="21"/>
  <c r="E272" i="21"/>
  <c r="D272" i="21"/>
  <c r="C272" i="21"/>
  <c r="B272" i="21"/>
  <c r="H272" i="21"/>
  <c r="I272" i="21"/>
  <c r="F272" i="21"/>
  <c r="G272" i="21"/>
  <c r="K272" i="21"/>
  <c r="O272" i="21"/>
  <c r="W272" i="21"/>
  <c r="T272" i="21"/>
  <c r="X272" i="21"/>
  <c r="L272" i="21"/>
  <c r="P272" i="21"/>
  <c r="M272" i="21"/>
  <c r="Q272" i="21"/>
  <c r="U272" i="21"/>
  <c r="Y272" i="21"/>
  <c r="R272" i="21"/>
  <c r="V272" i="21"/>
  <c r="S272" i="21"/>
  <c r="N272" i="21"/>
  <c r="X666" i="24"/>
  <c r="H666" i="24"/>
  <c r="O666" i="24"/>
  <c r="A667" i="24"/>
  <c r="J666" i="24"/>
  <c r="U666" i="24"/>
  <c r="E666" i="24"/>
  <c r="T666" i="24"/>
  <c r="D666" i="24"/>
  <c r="K666" i="24"/>
  <c r="V666" i="24"/>
  <c r="F666" i="24"/>
  <c r="Q666" i="24"/>
  <c r="P666" i="24"/>
  <c r="W666" i="24"/>
  <c r="G666" i="24"/>
  <c r="R666" i="24"/>
  <c r="B666" i="24"/>
  <c r="M666" i="24"/>
  <c r="L666" i="24"/>
  <c r="S666" i="24"/>
  <c r="C666" i="24"/>
  <c r="N666" i="24"/>
  <c r="Y666" i="24"/>
  <c r="I666" i="24"/>
  <c r="K736" i="21"/>
  <c r="A737" i="21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W736" i="21"/>
  <c r="L736" i="21"/>
  <c r="E736" i="21"/>
  <c r="Y736" i="21"/>
  <c r="N736" i="21"/>
  <c r="U736" i="21"/>
  <c r="V736" i="21"/>
  <c r="X633" i="24"/>
  <c r="H633" i="24"/>
  <c r="O633" i="24"/>
  <c r="A634" i="24"/>
  <c r="J633" i="24"/>
  <c r="U633" i="24"/>
  <c r="E633" i="24"/>
  <c r="T633" i="24"/>
  <c r="D633" i="24"/>
  <c r="K633" i="24"/>
  <c r="V633" i="24"/>
  <c r="F633" i="24"/>
  <c r="Q633" i="24"/>
  <c r="P633" i="24"/>
  <c r="W633" i="24"/>
  <c r="G633" i="24"/>
  <c r="R633" i="24"/>
  <c r="B633" i="24"/>
  <c r="M633" i="24"/>
  <c r="L633" i="24"/>
  <c r="S633" i="24"/>
  <c r="C633" i="24"/>
  <c r="N633" i="24"/>
  <c r="Y633" i="24"/>
  <c r="I633" i="24"/>
  <c r="H404" i="23"/>
  <c r="I404" i="23"/>
  <c r="B404" i="23"/>
  <c r="R404" i="23"/>
  <c r="O404" i="23"/>
  <c r="L404" i="23"/>
  <c r="M404" i="23"/>
  <c r="F404" i="23"/>
  <c r="C404" i="23"/>
  <c r="S404" i="23"/>
  <c r="P404" i="23"/>
  <c r="Q404" i="23"/>
  <c r="J404" i="23"/>
  <c r="G404" i="23"/>
  <c r="D404" i="23"/>
  <c r="E404" i="23"/>
  <c r="Y404" i="23"/>
  <c r="N404" i="23"/>
  <c r="K404" i="23"/>
  <c r="V404" i="23"/>
  <c r="U404" i="23"/>
  <c r="W404" i="23"/>
  <c r="T404" i="23"/>
  <c r="X404" i="23"/>
  <c r="P172" i="23"/>
  <c r="A173" i="23"/>
  <c r="K172" i="23"/>
  <c r="N172" i="23"/>
  <c r="Y172" i="23"/>
  <c r="E172" i="23"/>
  <c r="L172" i="23"/>
  <c r="W172" i="23"/>
  <c r="G172" i="23"/>
  <c r="J172" i="23"/>
  <c r="Q172" i="23"/>
  <c r="A206" i="23"/>
  <c r="X172" i="23"/>
  <c r="H172" i="23"/>
  <c r="S172" i="23"/>
  <c r="C172" i="23"/>
  <c r="F172" i="23"/>
  <c r="M172" i="23"/>
  <c r="T172" i="23"/>
  <c r="D172" i="23"/>
  <c r="O172" i="23"/>
  <c r="R172" i="23"/>
  <c r="B172" i="23"/>
  <c r="I172" i="23"/>
  <c r="V172" i="23"/>
  <c r="U172" i="23"/>
  <c r="S732" i="24"/>
  <c r="C732" i="24"/>
  <c r="N732" i="24"/>
  <c r="Y732" i="24"/>
  <c r="I732" i="24"/>
  <c r="P732" i="24"/>
  <c r="O732" i="24"/>
  <c r="A733" i="24"/>
  <c r="J732" i="24"/>
  <c r="U732" i="24"/>
  <c r="E732" i="24"/>
  <c r="L732" i="24"/>
  <c r="A766" i="24"/>
  <c r="K732" i="24"/>
  <c r="V732" i="24"/>
  <c r="F732" i="24"/>
  <c r="Q732" i="24"/>
  <c r="X732" i="24"/>
  <c r="H732" i="24"/>
  <c r="W732" i="24"/>
  <c r="G732" i="24"/>
  <c r="R732" i="24"/>
  <c r="B732" i="24"/>
  <c r="M732" i="24"/>
  <c r="T732" i="24"/>
  <c r="D732" i="24"/>
  <c r="L371" i="23"/>
  <c r="M371" i="23"/>
  <c r="F371" i="23"/>
  <c r="A405" i="23"/>
  <c r="O371" i="23"/>
  <c r="P371" i="23"/>
  <c r="Q371" i="23"/>
  <c r="J371" i="23"/>
  <c r="C371" i="23"/>
  <c r="S371" i="23"/>
  <c r="D371" i="23"/>
  <c r="E371" i="23"/>
  <c r="Y371" i="23"/>
  <c r="N371" i="23"/>
  <c r="G371" i="23"/>
  <c r="H371" i="23"/>
  <c r="I371" i="23"/>
  <c r="B371" i="23"/>
  <c r="R371" i="23"/>
  <c r="K371" i="23"/>
  <c r="V371" i="23"/>
  <c r="U371" i="23"/>
  <c r="T371" i="23"/>
  <c r="W371" i="23"/>
  <c r="X371" i="23"/>
  <c r="H36" i="24"/>
  <c r="A37" i="24"/>
  <c r="O36" i="24"/>
  <c r="R36" i="24"/>
  <c r="A70" i="24"/>
  <c r="N36" i="24"/>
  <c r="P36" i="24"/>
  <c r="Q36" i="24"/>
  <c r="L36" i="24"/>
  <c r="M36" i="24"/>
  <c r="S36" i="24"/>
  <c r="J36" i="24"/>
  <c r="I36" i="24"/>
  <c r="K36" i="24"/>
  <c r="W401" i="24"/>
  <c r="J401" i="24"/>
  <c r="M401" i="24"/>
  <c r="H401" i="24"/>
  <c r="R401" i="24"/>
  <c r="E401" i="24"/>
  <c r="P401" i="24"/>
  <c r="K401" i="24"/>
  <c r="A402" i="24"/>
  <c r="X401" i="24"/>
  <c r="C401" i="24"/>
  <c r="U401" i="24"/>
  <c r="I401" i="24"/>
  <c r="D401" i="24"/>
  <c r="N401" i="24"/>
  <c r="Q401" i="24"/>
  <c r="S401" i="24"/>
  <c r="F401" i="24"/>
  <c r="G401" i="24"/>
  <c r="Y401" i="24"/>
  <c r="T401" i="24"/>
  <c r="O401" i="24"/>
  <c r="B401" i="24"/>
  <c r="L401" i="24"/>
  <c r="V401" i="24"/>
  <c r="C571" i="21"/>
  <c r="D571" i="21"/>
  <c r="E571" i="21"/>
  <c r="B571" i="21"/>
  <c r="A572" i="21"/>
  <c r="G571" i="21"/>
  <c r="H571" i="21"/>
  <c r="I571" i="21"/>
  <c r="F571" i="21"/>
  <c r="K571" i="21"/>
  <c r="L571" i="21"/>
  <c r="M571" i="21"/>
  <c r="J571" i="21"/>
  <c r="O571" i="21"/>
  <c r="P571" i="21"/>
  <c r="Q571" i="21"/>
  <c r="N571" i="21"/>
  <c r="U571" i="21"/>
  <c r="Y571" i="21"/>
  <c r="X571" i="21"/>
  <c r="V571" i="21"/>
  <c r="T571" i="21"/>
  <c r="S571" i="21"/>
  <c r="W571" i="21"/>
  <c r="R571" i="21"/>
  <c r="M600" i="24"/>
  <c r="T600" i="24"/>
  <c r="D600" i="24"/>
  <c r="K600" i="24"/>
  <c r="R600" i="24"/>
  <c r="B600" i="24"/>
  <c r="I600" i="24"/>
  <c r="P600" i="24"/>
  <c r="W600" i="24"/>
  <c r="G600" i="24"/>
  <c r="N600" i="24"/>
  <c r="Y600" i="24"/>
  <c r="E600" i="24"/>
  <c r="L600" i="24"/>
  <c r="S600" i="24"/>
  <c r="C600" i="24"/>
  <c r="J600" i="24"/>
  <c r="Q600" i="24"/>
  <c r="X600" i="24"/>
  <c r="H600" i="24"/>
  <c r="O600" i="24"/>
  <c r="A601" i="24"/>
  <c r="F600" i="24"/>
  <c r="V600" i="24"/>
  <c r="U600" i="24"/>
  <c r="O604" i="21"/>
  <c r="H604" i="21"/>
  <c r="X604" i="21"/>
  <c r="Q604" i="21"/>
  <c r="F604" i="21"/>
  <c r="C604" i="21"/>
  <c r="S604" i="21"/>
  <c r="L604" i="21"/>
  <c r="E604" i="21"/>
  <c r="Y604" i="21"/>
  <c r="J604" i="21"/>
  <c r="G604" i="21"/>
  <c r="W604" i="21"/>
  <c r="P604" i="21"/>
  <c r="I604" i="21"/>
  <c r="A605" i="21"/>
  <c r="N604" i="21"/>
  <c r="K604" i="21"/>
  <c r="D604" i="21"/>
  <c r="T604" i="21"/>
  <c r="M604" i="21"/>
  <c r="B604" i="21"/>
  <c r="R604" i="21"/>
  <c r="U604" i="21"/>
  <c r="V604" i="21"/>
  <c r="C335" i="24"/>
  <c r="U335" i="24"/>
  <c r="W335" i="24"/>
  <c r="N335" i="24"/>
  <c r="M335" i="24"/>
  <c r="H335" i="24"/>
  <c r="V335" i="24"/>
  <c r="S335" i="24"/>
  <c r="J335" i="24"/>
  <c r="P335" i="24"/>
  <c r="K335" i="24"/>
  <c r="B335" i="24"/>
  <c r="X335" i="24"/>
  <c r="L335" i="24"/>
  <c r="A336" i="24"/>
  <c r="I335" i="24"/>
  <c r="D335" i="24"/>
  <c r="R335" i="24"/>
  <c r="Q335" i="24"/>
  <c r="E335" i="24"/>
  <c r="G335" i="24"/>
  <c r="Y335" i="24"/>
  <c r="T335" i="24"/>
  <c r="O335" i="24"/>
  <c r="F335" i="24"/>
  <c r="K802" i="21"/>
  <c r="D802" i="21"/>
  <c r="T802" i="21"/>
  <c r="M802" i="21"/>
  <c r="B802" i="21"/>
  <c r="R802" i="21"/>
  <c r="O802" i="21"/>
  <c r="H802" i="21"/>
  <c r="X802" i="21"/>
  <c r="Q802" i="21"/>
  <c r="F802" i="21"/>
  <c r="V802" i="21"/>
  <c r="C802" i="21"/>
  <c r="S802" i="21"/>
  <c r="L802" i="21"/>
  <c r="E802" i="21"/>
  <c r="U802" i="21"/>
  <c r="J802" i="21"/>
  <c r="A803" i="21"/>
  <c r="G802" i="21"/>
  <c r="W802" i="21"/>
  <c r="P802" i="21"/>
  <c r="I802" i="21"/>
  <c r="Y802" i="21"/>
  <c r="N802" i="21"/>
  <c r="A307" i="21"/>
  <c r="D306" i="21"/>
  <c r="B306" i="21"/>
  <c r="C306" i="21"/>
  <c r="H306" i="21"/>
  <c r="F306" i="21"/>
  <c r="G306" i="21"/>
  <c r="E306" i="21"/>
  <c r="J306" i="21"/>
  <c r="K306" i="21"/>
  <c r="I306" i="21"/>
  <c r="Q306" i="21"/>
  <c r="L306" i="21"/>
  <c r="R306" i="21"/>
  <c r="T306" i="21"/>
  <c r="U306" i="21"/>
  <c r="W306" i="21"/>
  <c r="M306" i="21"/>
  <c r="O306" i="21"/>
  <c r="N306" i="21"/>
  <c r="P306" i="21"/>
  <c r="X306" i="21"/>
  <c r="S306" i="21"/>
  <c r="Y306" i="21"/>
  <c r="V306" i="21"/>
  <c r="C271" i="23"/>
  <c r="S271" i="23"/>
  <c r="L271" i="23"/>
  <c r="E271" i="23"/>
  <c r="U271" i="23"/>
  <c r="J271" i="23"/>
  <c r="G271" i="23"/>
  <c r="W271" i="23"/>
  <c r="P271" i="23"/>
  <c r="I271" i="23"/>
  <c r="Y271" i="23"/>
  <c r="N271" i="23"/>
  <c r="K271" i="23"/>
  <c r="D271" i="23"/>
  <c r="T271" i="23"/>
  <c r="M271" i="23"/>
  <c r="B271" i="23"/>
  <c r="R271" i="23"/>
  <c r="O271" i="23"/>
  <c r="H271" i="23"/>
  <c r="X271" i="23"/>
  <c r="Q271" i="23"/>
  <c r="F271" i="23"/>
  <c r="V271" i="23"/>
  <c r="N372" i="21"/>
  <c r="K372" i="21"/>
  <c r="D372" i="21"/>
  <c r="T372" i="21"/>
  <c r="M372" i="21"/>
  <c r="B372" i="21"/>
  <c r="R372" i="21"/>
  <c r="O372" i="21"/>
  <c r="H372" i="21"/>
  <c r="X372" i="21"/>
  <c r="Q372" i="21"/>
  <c r="F372" i="21"/>
  <c r="C372" i="21"/>
  <c r="S372" i="21"/>
  <c r="L372" i="21"/>
  <c r="E372" i="21"/>
  <c r="Y372" i="21"/>
  <c r="J372" i="21"/>
  <c r="G372" i="21"/>
  <c r="A373" i="21"/>
  <c r="P372" i="21"/>
  <c r="I372" i="21"/>
  <c r="U372" i="21"/>
  <c r="V372" i="21"/>
  <c r="W372" i="21"/>
  <c r="S205" i="23"/>
  <c r="X205" i="23"/>
  <c r="Y205" i="23"/>
  <c r="L205" i="23"/>
  <c r="A239" i="23"/>
  <c r="J205" i="23"/>
  <c r="K205" i="23"/>
  <c r="P205" i="23"/>
  <c r="M205" i="23"/>
  <c r="N205" i="23"/>
  <c r="O205" i="23"/>
  <c r="T205" i="23"/>
  <c r="Q205" i="23"/>
  <c r="R205" i="23"/>
  <c r="G205" i="23"/>
  <c r="B205" i="23"/>
  <c r="C205" i="23"/>
  <c r="E205" i="23"/>
  <c r="D205" i="23"/>
  <c r="F205" i="23"/>
  <c r="I205" i="23"/>
  <c r="H205" i="23"/>
  <c r="W205" i="23"/>
  <c r="U205" i="23"/>
  <c r="V205" i="23"/>
  <c r="Q699" i="24"/>
  <c r="X699" i="24"/>
  <c r="H699" i="24"/>
  <c r="O699" i="24"/>
  <c r="A700" i="24"/>
  <c r="J699" i="24"/>
  <c r="M699" i="24"/>
  <c r="T699" i="24"/>
  <c r="D699" i="24"/>
  <c r="K699" i="24"/>
  <c r="V699" i="24"/>
  <c r="F699" i="24"/>
  <c r="Y699" i="24"/>
  <c r="I699" i="24"/>
  <c r="P699" i="24"/>
  <c r="W699" i="24"/>
  <c r="G699" i="24"/>
  <c r="R699" i="24"/>
  <c r="B699" i="24"/>
  <c r="U699" i="24"/>
  <c r="E699" i="24"/>
  <c r="L699" i="24"/>
  <c r="S699" i="24"/>
  <c r="C699" i="24"/>
  <c r="N699" i="24"/>
  <c r="D338" i="23"/>
  <c r="T338" i="23"/>
  <c r="M338" i="23"/>
  <c r="B338" i="23"/>
  <c r="R338" i="23"/>
  <c r="O338" i="23"/>
  <c r="H338" i="23"/>
  <c r="X338" i="23"/>
  <c r="Q338" i="23"/>
  <c r="F338" i="23"/>
  <c r="C338" i="23"/>
  <c r="S338" i="23"/>
  <c r="L338" i="23"/>
  <c r="E338" i="23"/>
  <c r="Y338" i="23"/>
  <c r="J338" i="23"/>
  <c r="G338" i="23"/>
  <c r="P338" i="23"/>
  <c r="I338" i="23"/>
  <c r="A372" i="23"/>
  <c r="N338" i="23"/>
  <c r="K338" i="23"/>
  <c r="V338" i="23"/>
  <c r="W338" i="23"/>
  <c r="U338" i="23"/>
  <c r="K537" i="23"/>
  <c r="D537" i="23"/>
  <c r="T537" i="23"/>
  <c r="M537" i="23"/>
  <c r="B537" i="23"/>
  <c r="R537" i="23"/>
  <c r="O537" i="23"/>
  <c r="H537" i="23"/>
  <c r="X537" i="23"/>
  <c r="Q537" i="23"/>
  <c r="F537" i="23"/>
  <c r="V537" i="23"/>
  <c r="C537" i="23"/>
  <c r="S537" i="23"/>
  <c r="L537" i="23"/>
  <c r="E537" i="23"/>
  <c r="U537" i="23"/>
  <c r="J537" i="23"/>
  <c r="A538" i="23"/>
  <c r="G537" i="23"/>
  <c r="W537" i="23"/>
  <c r="P537" i="23"/>
  <c r="I537" i="23"/>
  <c r="Y537" i="23"/>
  <c r="N537" i="23"/>
  <c r="X102" i="24"/>
  <c r="K102" i="24"/>
  <c r="A136" i="24"/>
  <c r="J102" i="24"/>
  <c r="R102" i="24"/>
  <c r="L102" i="24"/>
  <c r="P102" i="24"/>
  <c r="Q102" i="24"/>
  <c r="O102" i="24"/>
  <c r="M102" i="24"/>
  <c r="T102" i="24"/>
  <c r="S102" i="24"/>
  <c r="N102" i="24"/>
  <c r="G102" i="24"/>
  <c r="F102" i="24"/>
  <c r="D102" i="24"/>
  <c r="I102" i="24"/>
  <c r="B102" i="24"/>
  <c r="C102" i="24"/>
  <c r="E102" i="24"/>
  <c r="H102" i="24"/>
  <c r="U102" i="24"/>
  <c r="V102" i="24"/>
  <c r="W102" i="24"/>
  <c r="G637" i="21"/>
  <c r="A638" i="21"/>
  <c r="P637" i="21"/>
  <c r="I637" i="21"/>
  <c r="B637" i="21"/>
  <c r="R637" i="21"/>
  <c r="K637" i="21"/>
  <c r="D637" i="21"/>
  <c r="T637" i="21"/>
  <c r="M637" i="21"/>
  <c r="F637" i="21"/>
  <c r="O637" i="21"/>
  <c r="H637" i="21"/>
  <c r="X637" i="21"/>
  <c r="Q637" i="21"/>
  <c r="J637" i="21"/>
  <c r="C637" i="21"/>
  <c r="S637" i="21"/>
  <c r="L637" i="21"/>
  <c r="E637" i="21"/>
  <c r="Y637" i="21"/>
  <c r="N637" i="21"/>
  <c r="V637" i="21"/>
  <c r="W637" i="21"/>
  <c r="U637" i="21"/>
  <c r="T37" i="24"/>
  <c r="U37" i="24"/>
  <c r="V37" i="24"/>
  <c r="B204" i="19"/>
  <c r="R204" i="19"/>
  <c r="K204" i="19"/>
  <c r="D204" i="19"/>
  <c r="T204" i="19"/>
  <c r="M204" i="19"/>
  <c r="A238" i="19"/>
  <c r="F204" i="19"/>
  <c r="V204" i="19"/>
  <c r="O204" i="19"/>
  <c r="H204" i="19"/>
  <c r="X204" i="19"/>
  <c r="Q204" i="19"/>
  <c r="J204" i="19"/>
  <c r="C204" i="19"/>
  <c r="S204" i="19"/>
  <c r="L204" i="19"/>
  <c r="E204" i="19"/>
  <c r="U204" i="19"/>
  <c r="N204" i="19"/>
  <c r="G204" i="19"/>
  <c r="W204" i="19"/>
  <c r="P204" i="19"/>
  <c r="I204" i="19"/>
  <c r="Y204" i="19"/>
  <c r="G103" i="21"/>
  <c r="L103" i="21"/>
  <c r="Q103" i="21"/>
  <c r="O103" i="21"/>
  <c r="T103" i="21"/>
  <c r="R103" i="21"/>
  <c r="N103" i="21"/>
  <c r="S103" i="21"/>
  <c r="D103" i="21"/>
  <c r="C103" i="21"/>
  <c r="H103" i="21"/>
  <c r="F103" i="21"/>
  <c r="I103" i="21"/>
  <c r="E103" i="21"/>
  <c r="J103" i="21"/>
  <c r="A137" i="21"/>
  <c r="M103" i="21"/>
  <c r="K103" i="21"/>
  <c r="P103" i="21"/>
  <c r="E237" i="19"/>
  <c r="U237" i="19"/>
  <c r="J237" i="19"/>
  <c r="C237" i="19"/>
  <c r="S237" i="19"/>
  <c r="L237" i="19"/>
  <c r="I237" i="19"/>
  <c r="A271" i="19"/>
  <c r="N237" i="19"/>
  <c r="G237" i="19"/>
  <c r="W237" i="19"/>
  <c r="P237" i="19"/>
  <c r="M237" i="19"/>
  <c r="B237" i="19"/>
  <c r="R237" i="19"/>
  <c r="K237" i="19"/>
  <c r="D237" i="19"/>
  <c r="T237" i="19"/>
  <c r="Y237" i="19"/>
  <c r="Q237" i="19"/>
  <c r="F237" i="19"/>
  <c r="V237" i="19"/>
  <c r="O237" i="19"/>
  <c r="H237" i="19"/>
  <c r="X237" i="19"/>
  <c r="H37" i="21"/>
  <c r="I37" i="21"/>
  <c r="N37" i="21"/>
  <c r="J37" i="21"/>
  <c r="A38" i="21"/>
  <c r="M37" i="21"/>
  <c r="K37" i="21"/>
  <c r="P37" i="21"/>
  <c r="U37" i="21"/>
  <c r="A71" i="21"/>
  <c r="Q37" i="21"/>
  <c r="O37" i="21"/>
  <c r="T37" i="21"/>
  <c r="R37" i="21"/>
  <c r="S37" i="21"/>
  <c r="V37" i="21"/>
  <c r="G37" i="21"/>
  <c r="L37" i="21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S36" i="23"/>
  <c r="V36" i="23"/>
  <c r="U36" i="23"/>
  <c r="H36" i="23"/>
  <c r="G36" i="23"/>
  <c r="F36" i="23"/>
  <c r="E36" i="23"/>
  <c r="D36" i="23"/>
  <c r="C36" i="23"/>
  <c r="B36" i="23"/>
  <c r="X36" i="23"/>
  <c r="A70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69" i="23"/>
  <c r="V69" i="23"/>
  <c r="F69" i="23"/>
  <c r="U69" i="23"/>
  <c r="X69" i="23"/>
  <c r="D69" i="23"/>
  <c r="K69" i="23"/>
  <c r="R69" i="23"/>
  <c r="B69" i="23"/>
  <c r="Q69" i="23"/>
  <c r="T69" i="23"/>
  <c r="W69" i="23"/>
  <c r="G69" i="23"/>
  <c r="N69" i="23"/>
  <c r="A103" i="23"/>
  <c r="I69" i="23"/>
  <c r="P69" i="23"/>
  <c r="S69" i="23"/>
  <c r="C69" i="23"/>
  <c r="J69" i="23"/>
  <c r="Y69" i="23"/>
  <c r="E69" i="23"/>
  <c r="H69" i="23"/>
  <c r="M69" i="23"/>
  <c r="L69" i="23"/>
  <c r="J171" i="19"/>
  <c r="C171" i="19"/>
  <c r="S171" i="19"/>
  <c r="H171" i="19"/>
  <c r="X171" i="19"/>
  <c r="M171" i="19"/>
  <c r="N171" i="19"/>
  <c r="G171" i="19"/>
  <c r="W171" i="19"/>
  <c r="L171" i="19"/>
  <c r="A172" i="19"/>
  <c r="Q171" i="19"/>
  <c r="B171" i="19"/>
  <c r="R171" i="19"/>
  <c r="K171" i="19"/>
  <c r="A205" i="19"/>
  <c r="P171" i="19"/>
  <c r="E171" i="19"/>
  <c r="U171" i="19"/>
  <c r="F171" i="19"/>
  <c r="V171" i="19"/>
  <c r="O171" i="19"/>
  <c r="D171" i="19"/>
  <c r="T171" i="19"/>
  <c r="I171" i="19"/>
  <c r="Y171" i="19"/>
  <c r="J270" i="19"/>
  <c r="C270" i="19"/>
  <c r="S270" i="19"/>
  <c r="L270" i="19"/>
  <c r="E270" i="19"/>
  <c r="U270" i="19"/>
  <c r="N270" i="19"/>
  <c r="G270" i="19"/>
  <c r="W270" i="19"/>
  <c r="P270" i="19"/>
  <c r="Y270" i="19"/>
  <c r="R270" i="19"/>
  <c r="M270" i="19"/>
  <c r="I270" i="19"/>
  <c r="D270" i="19"/>
  <c r="B270" i="19"/>
  <c r="T270" i="19"/>
  <c r="F270" i="19"/>
  <c r="V270" i="19"/>
  <c r="O270" i="19"/>
  <c r="H270" i="19"/>
  <c r="X270" i="19"/>
  <c r="Q270" i="19"/>
  <c r="K270" i="19"/>
  <c r="A71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04" i="19"/>
  <c r="X70" i="19"/>
  <c r="B70" i="19"/>
  <c r="G70" i="19"/>
  <c r="D70" i="19"/>
  <c r="E70" i="19"/>
  <c r="F70" i="19"/>
  <c r="S70" i="19"/>
  <c r="H70" i="19"/>
  <c r="U70" i="19"/>
  <c r="V70" i="19"/>
  <c r="W70" i="19"/>
  <c r="T70" i="19"/>
  <c r="Y70" i="19"/>
  <c r="C70" i="19"/>
  <c r="L70" i="19"/>
  <c r="I70" i="19"/>
  <c r="K70" i="19"/>
  <c r="Q70" i="19"/>
  <c r="J70" i="19"/>
  <c r="N70" i="19"/>
  <c r="O70" i="19"/>
  <c r="M70" i="19"/>
  <c r="P70" i="19"/>
  <c r="R70" i="19"/>
  <c r="M70" i="21"/>
  <c r="R70" i="21"/>
  <c r="W70" i="21"/>
  <c r="J70" i="21"/>
  <c r="H70" i="21"/>
  <c r="T70" i="21"/>
  <c r="L70" i="21"/>
  <c r="A104" i="21"/>
  <c r="O70" i="21"/>
  <c r="I70" i="21"/>
  <c r="N70" i="21"/>
  <c r="S70" i="21"/>
  <c r="Q70" i="21"/>
  <c r="V70" i="21"/>
  <c r="K70" i="21"/>
  <c r="P70" i="21"/>
  <c r="U70" i="21"/>
  <c r="X70" i="21"/>
  <c r="B136" i="19"/>
  <c r="F136" i="19"/>
  <c r="I136" i="19"/>
  <c r="P136" i="19"/>
  <c r="S136" i="19"/>
  <c r="C136" i="19"/>
  <c r="V136" i="19"/>
  <c r="Y136" i="19"/>
  <c r="E136" i="19"/>
  <c r="H136" i="19"/>
  <c r="O136" i="19"/>
  <c r="R136" i="19"/>
  <c r="U136" i="19"/>
  <c r="X136" i="19"/>
  <c r="D136" i="19"/>
  <c r="K136" i="19"/>
  <c r="J136" i="19"/>
  <c r="Q136" i="19"/>
  <c r="T136" i="19"/>
  <c r="W136" i="19"/>
  <c r="G136" i="19"/>
  <c r="M136" i="19"/>
  <c r="N136" i="19"/>
  <c r="L136" i="19"/>
  <c r="W135" i="23"/>
  <c r="V135" i="23"/>
  <c r="B135" i="23"/>
  <c r="I135" i="23"/>
  <c r="P135" i="23"/>
  <c r="S135" i="23"/>
  <c r="R135" i="23"/>
  <c r="Y135" i="23"/>
  <c r="E135" i="23"/>
  <c r="H135" i="23"/>
  <c r="G135" i="23"/>
  <c r="J135" i="23"/>
  <c r="U135" i="23"/>
  <c r="X135" i="23"/>
  <c r="D135" i="23"/>
  <c r="C135" i="23"/>
  <c r="F135" i="23"/>
  <c r="Q135" i="23"/>
  <c r="T135" i="23"/>
  <c r="M135" i="23"/>
  <c r="L135" i="23"/>
  <c r="O135" i="23"/>
  <c r="N135" i="23"/>
  <c r="K135" i="23"/>
  <c r="R103" i="19"/>
  <c r="Y103" i="19"/>
  <c r="E103" i="19"/>
  <c r="H103" i="19"/>
  <c r="O103" i="19"/>
  <c r="B103" i="19"/>
  <c r="N103" i="19"/>
  <c r="U103" i="19"/>
  <c r="X103" i="19"/>
  <c r="D103" i="19"/>
  <c r="K103" i="19"/>
  <c r="A137" i="19"/>
  <c r="J103" i="19"/>
  <c r="Q103" i="19"/>
  <c r="T103" i="19"/>
  <c r="W103" i="19"/>
  <c r="G103" i="19"/>
  <c r="V103" i="19"/>
  <c r="F103" i="19"/>
  <c r="I103" i="19"/>
  <c r="P103" i="19"/>
  <c r="S103" i="19"/>
  <c r="C103" i="19"/>
  <c r="M103" i="19"/>
  <c r="L103" i="19"/>
  <c r="O102" i="23"/>
  <c r="V102" i="23"/>
  <c r="B102" i="23"/>
  <c r="I102" i="23"/>
  <c r="T102" i="23"/>
  <c r="K102" i="23"/>
  <c r="R102" i="23"/>
  <c r="Y102" i="23"/>
  <c r="E102" i="23"/>
  <c r="P102" i="23"/>
  <c r="W102" i="23"/>
  <c r="G102" i="23"/>
  <c r="J102" i="23"/>
  <c r="U102" i="23"/>
  <c r="A136" i="23"/>
  <c r="H102" i="23"/>
  <c r="S102" i="23"/>
  <c r="C102" i="23"/>
  <c r="F102" i="23"/>
  <c r="Q102" i="23"/>
  <c r="X102" i="23"/>
  <c r="D102" i="23"/>
  <c r="L102" i="23"/>
  <c r="M102" i="23"/>
  <c r="N102" i="23"/>
  <c r="C507" i="19"/>
  <c r="G507" i="19"/>
  <c r="K507" i="19"/>
  <c r="O507" i="19"/>
  <c r="S507" i="19"/>
  <c r="W507" i="19"/>
  <c r="A508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B507" i="19"/>
  <c r="F507" i="19"/>
  <c r="J507" i="19"/>
  <c r="N507" i="19"/>
  <c r="R507" i="19"/>
  <c r="V507" i="19"/>
  <c r="E374" i="19"/>
  <c r="I374" i="19"/>
  <c r="M374" i="19"/>
  <c r="Q374" i="19"/>
  <c r="U374" i="19"/>
  <c r="Y374" i="19"/>
  <c r="B374" i="19"/>
  <c r="F374" i="19"/>
  <c r="J374" i="19"/>
  <c r="N374" i="19"/>
  <c r="R374" i="19"/>
  <c r="V374" i="19"/>
  <c r="A408" i="19"/>
  <c r="C374" i="19"/>
  <c r="G374" i="19"/>
  <c r="K374" i="19"/>
  <c r="O374" i="19"/>
  <c r="S374" i="19"/>
  <c r="W374" i="19"/>
  <c r="D374" i="19"/>
  <c r="H374" i="19"/>
  <c r="L374" i="19"/>
  <c r="P374" i="19"/>
  <c r="T374" i="19"/>
  <c r="X374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B474" i="19"/>
  <c r="F474" i="19"/>
  <c r="J474" i="19"/>
  <c r="N474" i="19"/>
  <c r="R474" i="19"/>
  <c r="V474" i="19"/>
  <c r="A173" i="21"/>
  <c r="N172" i="21"/>
  <c r="G172" i="21"/>
  <c r="P172" i="21"/>
  <c r="I172" i="21"/>
  <c r="R172" i="21"/>
  <c r="K172" i="21"/>
  <c r="D172" i="21"/>
  <c r="T172" i="21"/>
  <c r="M172" i="21"/>
  <c r="F172" i="21"/>
  <c r="O172" i="21"/>
  <c r="H172" i="21"/>
  <c r="Q172" i="21"/>
  <c r="J172" i="21"/>
  <c r="C172" i="21"/>
  <c r="S172" i="21"/>
  <c r="L172" i="21"/>
  <c r="E172" i="21"/>
  <c r="E341" i="19"/>
  <c r="I341" i="19"/>
  <c r="M341" i="19"/>
  <c r="Q341" i="19"/>
  <c r="U341" i="19"/>
  <c r="Y341" i="19"/>
  <c r="A375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D341" i="19"/>
  <c r="H341" i="19"/>
  <c r="L341" i="19"/>
  <c r="P341" i="19"/>
  <c r="T341" i="19"/>
  <c r="X341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I540" i="19"/>
  <c r="M540" i="19"/>
  <c r="Q540" i="19"/>
  <c r="U540" i="19"/>
  <c r="Y540" i="19"/>
  <c r="B540" i="19"/>
  <c r="F540" i="19"/>
  <c r="J540" i="19"/>
  <c r="N540" i="19"/>
  <c r="R540" i="19"/>
  <c r="V540" i="19"/>
  <c r="E308" i="19"/>
  <c r="I308" i="19"/>
  <c r="M308" i="19"/>
  <c r="Q308" i="19"/>
  <c r="U308" i="19"/>
  <c r="Y308" i="19"/>
  <c r="B308" i="19"/>
  <c r="F308" i="19"/>
  <c r="J308" i="19"/>
  <c r="N308" i="19"/>
  <c r="R308" i="19"/>
  <c r="V308" i="19"/>
  <c r="C308" i="19"/>
  <c r="G308" i="19"/>
  <c r="K308" i="19"/>
  <c r="O308" i="19"/>
  <c r="S308" i="19"/>
  <c r="W308" i="19"/>
  <c r="A342" i="19"/>
  <c r="D308" i="19"/>
  <c r="H308" i="19"/>
  <c r="L308" i="19"/>
  <c r="P308" i="19"/>
  <c r="T308" i="19"/>
  <c r="X308" i="19"/>
  <c r="A309" i="19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A442" i="19"/>
  <c r="B1273" i="2" l="1"/>
  <c r="Y33" i="24"/>
  <c r="Y33" i="21"/>
  <c r="Y67" i="21"/>
  <c r="B34" i="21"/>
  <c r="C34" i="21"/>
  <c r="B68" i="21"/>
  <c r="Y170" i="21"/>
  <c r="C68" i="21"/>
  <c r="Y101" i="21"/>
  <c r="B34" i="24"/>
  <c r="C34" i="24"/>
  <c r="Y67" i="24"/>
  <c r="B68" i="24"/>
  <c r="C171" i="21"/>
  <c r="C68" i="24"/>
  <c r="C102" i="21"/>
  <c r="Y204" i="21"/>
  <c r="Y135" i="21"/>
  <c r="B102" i="21"/>
  <c r="Y101" i="24"/>
  <c r="B171" i="21"/>
  <c r="O239" i="21"/>
  <c r="Q239" i="21"/>
  <c r="L239" i="21"/>
  <c r="E239" i="21"/>
  <c r="C239" i="21"/>
  <c r="W239" i="21"/>
  <c r="K239" i="21"/>
  <c r="X239" i="21"/>
  <c r="A240" i="21"/>
  <c r="M239" i="21"/>
  <c r="I239" i="21"/>
  <c r="G239" i="21"/>
  <c r="V239" i="21"/>
  <c r="T239" i="21"/>
  <c r="R239" i="21"/>
  <c r="P239" i="21"/>
  <c r="N239" i="21"/>
  <c r="B239" i="21"/>
  <c r="D239" i="21"/>
  <c r="J239" i="21"/>
  <c r="S239" i="21"/>
  <c r="Y239" i="21"/>
  <c r="F239" i="21"/>
  <c r="H239" i="21"/>
  <c r="U239" i="21"/>
  <c r="X36" i="24"/>
  <c r="X36" i="19"/>
  <c r="W36" i="21"/>
  <c r="W36" i="19"/>
  <c r="W36" i="24"/>
  <c r="X36" i="21"/>
  <c r="B1324" i="2"/>
  <c r="A207" i="21"/>
  <c r="O206" i="21"/>
  <c r="C206" i="21"/>
  <c r="J206" i="21"/>
  <c r="Q206" i="21"/>
  <c r="N206" i="21"/>
  <c r="H206" i="21"/>
  <c r="S206" i="21"/>
  <c r="G206" i="21"/>
  <c r="M206" i="21"/>
  <c r="K206" i="21"/>
  <c r="B206" i="21"/>
  <c r="E206" i="21"/>
  <c r="P206" i="21"/>
  <c r="L206" i="21"/>
  <c r="D206" i="21"/>
  <c r="R206" i="21"/>
  <c r="F206" i="21"/>
  <c r="I206" i="21"/>
  <c r="T206" i="21"/>
  <c r="E538" i="23"/>
  <c r="U538" i="23"/>
  <c r="F538" i="23"/>
  <c r="V538" i="23"/>
  <c r="O538" i="23"/>
  <c r="H538" i="23"/>
  <c r="X538" i="23"/>
  <c r="I538" i="23"/>
  <c r="Y538" i="23"/>
  <c r="J538" i="23"/>
  <c r="C538" i="23"/>
  <c r="S538" i="23"/>
  <c r="L538" i="23"/>
  <c r="M538" i="23"/>
  <c r="A539" i="23"/>
  <c r="N538" i="23"/>
  <c r="G538" i="23"/>
  <c r="W538" i="23"/>
  <c r="P538" i="23"/>
  <c r="Q538" i="23"/>
  <c r="B538" i="23"/>
  <c r="R538" i="23"/>
  <c r="K538" i="23"/>
  <c r="D538" i="23"/>
  <c r="T538" i="23"/>
  <c r="I373" i="21"/>
  <c r="F373" i="21"/>
  <c r="C373" i="21"/>
  <c r="S373" i="21"/>
  <c r="P373" i="21"/>
  <c r="Q373" i="21"/>
  <c r="J373" i="21"/>
  <c r="G373" i="21"/>
  <c r="W373" i="21"/>
  <c r="T373" i="21"/>
  <c r="Y373" i="21"/>
  <c r="N373" i="21"/>
  <c r="K373" i="21"/>
  <c r="D373" i="21"/>
  <c r="X373" i="21"/>
  <c r="E373" i="21"/>
  <c r="B373" i="21"/>
  <c r="R373" i="21"/>
  <c r="O373" i="21"/>
  <c r="H373" i="21"/>
  <c r="A374" i="21"/>
  <c r="M373" i="21"/>
  <c r="L373" i="21"/>
  <c r="V373" i="21"/>
  <c r="U373" i="21"/>
  <c r="J307" i="21"/>
  <c r="A308" i="21"/>
  <c r="C307" i="21"/>
  <c r="B307" i="21"/>
  <c r="E307" i="21"/>
  <c r="D307" i="21"/>
  <c r="F307" i="21"/>
  <c r="H307" i="21"/>
  <c r="I307" i="21"/>
  <c r="G307" i="21"/>
  <c r="K307" i="21"/>
  <c r="X307" i="21"/>
  <c r="S307" i="21"/>
  <c r="P307" i="21"/>
  <c r="T307" i="21"/>
  <c r="U307" i="21"/>
  <c r="L307" i="21"/>
  <c r="M307" i="21"/>
  <c r="Q307" i="21"/>
  <c r="V307" i="21"/>
  <c r="N307" i="21"/>
  <c r="R307" i="21"/>
  <c r="O307" i="21"/>
  <c r="Y307" i="21"/>
  <c r="W307" i="21"/>
  <c r="X336" i="24"/>
  <c r="K336" i="24"/>
  <c r="F336" i="24"/>
  <c r="E336" i="24"/>
  <c r="S336" i="24"/>
  <c r="Y336" i="24"/>
  <c r="M336" i="24"/>
  <c r="L336" i="24"/>
  <c r="V336" i="24"/>
  <c r="U336" i="24"/>
  <c r="D336" i="24"/>
  <c r="N336" i="24"/>
  <c r="B336" i="24"/>
  <c r="A337" i="24"/>
  <c r="O336" i="24"/>
  <c r="J336" i="24"/>
  <c r="T336" i="24"/>
  <c r="G336" i="24"/>
  <c r="H336" i="24"/>
  <c r="R336" i="24"/>
  <c r="Q336" i="24"/>
  <c r="P336" i="24"/>
  <c r="C336" i="24"/>
  <c r="I336" i="24"/>
  <c r="W336" i="24"/>
  <c r="L605" i="21"/>
  <c r="M605" i="21"/>
  <c r="J605" i="21"/>
  <c r="G605" i="21"/>
  <c r="P605" i="21"/>
  <c r="Q605" i="21"/>
  <c r="N605" i="21"/>
  <c r="K605" i="21"/>
  <c r="D605" i="21"/>
  <c r="E605" i="21"/>
  <c r="B605" i="21"/>
  <c r="A606" i="21"/>
  <c r="O605" i="21"/>
  <c r="H605" i="21"/>
  <c r="I605" i="21"/>
  <c r="F605" i="21"/>
  <c r="C605" i="21"/>
  <c r="R605" i="21"/>
  <c r="X605" i="21"/>
  <c r="U605" i="21"/>
  <c r="W605" i="21"/>
  <c r="V605" i="21"/>
  <c r="Y605" i="21"/>
  <c r="S605" i="21"/>
  <c r="T605" i="21"/>
  <c r="W667" i="24"/>
  <c r="G667" i="24"/>
  <c r="R667" i="24"/>
  <c r="B667" i="24"/>
  <c r="M667" i="24"/>
  <c r="T667" i="24"/>
  <c r="D667" i="24"/>
  <c r="S667" i="24"/>
  <c r="C667" i="24"/>
  <c r="N667" i="24"/>
  <c r="Y667" i="24"/>
  <c r="I667" i="24"/>
  <c r="P667" i="24"/>
  <c r="O667" i="24"/>
  <c r="A668" i="24"/>
  <c r="J667" i="24"/>
  <c r="U667" i="24"/>
  <c r="E667" i="24"/>
  <c r="L667" i="24"/>
  <c r="K667" i="24"/>
  <c r="V667" i="24"/>
  <c r="F667" i="24"/>
  <c r="Q667" i="24"/>
  <c r="X667" i="24"/>
  <c r="H667" i="24"/>
  <c r="T273" i="21"/>
  <c r="J273" i="21"/>
  <c r="S273" i="21"/>
  <c r="X273" i="21"/>
  <c r="R273" i="21"/>
  <c r="A274" i="21"/>
  <c r="Q273" i="21"/>
  <c r="K273" i="21"/>
  <c r="P273" i="21"/>
  <c r="Y273" i="21"/>
  <c r="O273" i="21"/>
  <c r="N273" i="21"/>
  <c r="L273" i="21"/>
  <c r="M273" i="21"/>
  <c r="C273" i="21"/>
  <c r="B273" i="21"/>
  <c r="H273" i="21"/>
  <c r="I273" i="21"/>
  <c r="F273" i="21"/>
  <c r="G273" i="21"/>
  <c r="E273" i="21"/>
  <c r="D273" i="21"/>
  <c r="W273" i="21"/>
  <c r="V273" i="21"/>
  <c r="U273" i="21"/>
  <c r="J170" i="24"/>
  <c r="A171" i="24"/>
  <c r="G170" i="24"/>
  <c r="E170" i="24"/>
  <c r="I170" i="24"/>
  <c r="H170" i="24"/>
  <c r="F170" i="24"/>
  <c r="C170" i="24"/>
  <c r="B170" i="24"/>
  <c r="D170" i="24"/>
  <c r="V170" i="24"/>
  <c r="Y170" i="24"/>
  <c r="W170" i="24"/>
  <c r="R170" i="24"/>
  <c r="O170" i="24"/>
  <c r="S170" i="24"/>
  <c r="T170" i="24"/>
  <c r="K170" i="24"/>
  <c r="L170" i="24"/>
  <c r="M170" i="24"/>
  <c r="X170" i="24"/>
  <c r="U170" i="24"/>
  <c r="P170" i="24"/>
  <c r="N170" i="24"/>
  <c r="Q170" i="24"/>
  <c r="F103" i="24"/>
  <c r="K103" i="24"/>
  <c r="H103" i="24"/>
  <c r="I103" i="24"/>
  <c r="M103" i="24"/>
  <c r="J103" i="24"/>
  <c r="A137" i="24"/>
  <c r="Q103" i="24"/>
  <c r="N103" i="24"/>
  <c r="O103" i="24"/>
  <c r="L103" i="24"/>
  <c r="P103" i="24"/>
  <c r="C103" i="24"/>
  <c r="R103" i="24"/>
  <c r="S103" i="24"/>
  <c r="B103" i="24"/>
  <c r="T103" i="24"/>
  <c r="G103" i="24"/>
  <c r="D103" i="24"/>
  <c r="E103" i="24"/>
  <c r="F506" i="21"/>
  <c r="C506" i="21"/>
  <c r="S506" i="21"/>
  <c r="L506" i="21"/>
  <c r="A507" i="21"/>
  <c r="Q506" i="21"/>
  <c r="J506" i="21"/>
  <c r="G506" i="21"/>
  <c r="W506" i="21"/>
  <c r="P506" i="21"/>
  <c r="E506" i="21"/>
  <c r="Y506" i="21"/>
  <c r="N506" i="21"/>
  <c r="K506" i="21"/>
  <c r="D506" i="21"/>
  <c r="T506" i="21"/>
  <c r="I506" i="21"/>
  <c r="B506" i="21"/>
  <c r="R506" i="21"/>
  <c r="O506" i="21"/>
  <c r="H506" i="21"/>
  <c r="X506" i="21"/>
  <c r="M506" i="21"/>
  <c r="V506" i="21"/>
  <c r="U506" i="21"/>
  <c r="L770" i="21"/>
  <c r="E770" i="21"/>
  <c r="Y770" i="21"/>
  <c r="N770" i="21"/>
  <c r="G770" i="21"/>
  <c r="W770" i="21"/>
  <c r="P770" i="21"/>
  <c r="I770" i="21"/>
  <c r="B770" i="21"/>
  <c r="R770" i="21"/>
  <c r="K770" i="21"/>
  <c r="D770" i="21"/>
  <c r="T770" i="21"/>
  <c r="M770" i="21"/>
  <c r="F770" i="21"/>
  <c r="A771" i="21"/>
  <c r="O770" i="21"/>
  <c r="H770" i="21"/>
  <c r="X770" i="21"/>
  <c r="Q770" i="21"/>
  <c r="J770" i="21"/>
  <c r="C770" i="21"/>
  <c r="S770" i="21"/>
  <c r="V770" i="21"/>
  <c r="U770" i="21"/>
  <c r="O236" i="24"/>
  <c r="B236" i="24"/>
  <c r="T236" i="24"/>
  <c r="K236" i="24"/>
  <c r="H236" i="24"/>
  <c r="M236" i="24"/>
  <c r="S236" i="24"/>
  <c r="F236" i="24"/>
  <c r="X236" i="24"/>
  <c r="Q236" i="24"/>
  <c r="N236" i="24"/>
  <c r="E236" i="24"/>
  <c r="W236" i="24"/>
  <c r="J236" i="24"/>
  <c r="C236" i="24"/>
  <c r="Y236" i="24"/>
  <c r="R236" i="24"/>
  <c r="I236" i="24"/>
  <c r="A237" i="24"/>
  <c r="P236" i="24"/>
  <c r="G236" i="24"/>
  <c r="D236" i="24"/>
  <c r="L236" i="24"/>
  <c r="U236" i="24"/>
  <c r="V236" i="24"/>
  <c r="E406" i="21"/>
  <c r="Y406" i="21"/>
  <c r="N406" i="21"/>
  <c r="K406" i="21"/>
  <c r="D406" i="21"/>
  <c r="T406" i="21"/>
  <c r="I406" i="21"/>
  <c r="B406" i="21"/>
  <c r="R406" i="21"/>
  <c r="O406" i="21"/>
  <c r="H406" i="21"/>
  <c r="X406" i="21"/>
  <c r="M406" i="21"/>
  <c r="F406" i="21"/>
  <c r="C406" i="21"/>
  <c r="S406" i="21"/>
  <c r="L406" i="21"/>
  <c r="Q406" i="21"/>
  <c r="J406" i="21"/>
  <c r="G406" i="21"/>
  <c r="A407" i="21"/>
  <c r="P406" i="21"/>
  <c r="V406" i="21"/>
  <c r="U406" i="21"/>
  <c r="W406" i="21"/>
  <c r="P372" i="23"/>
  <c r="I372" i="23"/>
  <c r="B372" i="23"/>
  <c r="R372" i="23"/>
  <c r="K372" i="23"/>
  <c r="D372" i="23"/>
  <c r="T372" i="23"/>
  <c r="M372" i="23"/>
  <c r="F372" i="23"/>
  <c r="A406" i="23"/>
  <c r="O372" i="23"/>
  <c r="H372" i="23"/>
  <c r="X372" i="23"/>
  <c r="Q372" i="23"/>
  <c r="J372" i="23"/>
  <c r="C372" i="23"/>
  <c r="S372" i="23"/>
  <c r="L372" i="23"/>
  <c r="E372" i="23"/>
  <c r="Y372" i="23"/>
  <c r="N372" i="23"/>
  <c r="G372" i="23"/>
  <c r="V372" i="23"/>
  <c r="U372" i="23"/>
  <c r="W372" i="23"/>
  <c r="W700" i="24"/>
  <c r="G700" i="24"/>
  <c r="R700" i="24"/>
  <c r="B700" i="24"/>
  <c r="M700" i="24"/>
  <c r="T700" i="24"/>
  <c r="D700" i="24"/>
  <c r="S700" i="24"/>
  <c r="C700" i="24"/>
  <c r="N700" i="24"/>
  <c r="Y700" i="24"/>
  <c r="I700" i="24"/>
  <c r="P700" i="24"/>
  <c r="O700" i="24"/>
  <c r="A701" i="24"/>
  <c r="J700" i="24"/>
  <c r="U700" i="24"/>
  <c r="E700" i="24"/>
  <c r="L700" i="24"/>
  <c r="K700" i="24"/>
  <c r="V700" i="24"/>
  <c r="F700" i="24"/>
  <c r="Q700" i="24"/>
  <c r="X700" i="24"/>
  <c r="H700" i="24"/>
  <c r="F572" i="21"/>
  <c r="G572" i="21"/>
  <c r="H572" i="21"/>
  <c r="E572" i="21"/>
  <c r="J572" i="21"/>
  <c r="K572" i="21"/>
  <c r="L572" i="21"/>
  <c r="I572" i="21"/>
  <c r="N572" i="21"/>
  <c r="O572" i="21"/>
  <c r="P572" i="21"/>
  <c r="M572" i="21"/>
  <c r="A573" i="21"/>
  <c r="D572" i="21"/>
  <c r="B572" i="21"/>
  <c r="C572" i="21"/>
  <c r="W572" i="21"/>
  <c r="T572" i="21"/>
  <c r="U572" i="21"/>
  <c r="X572" i="21"/>
  <c r="Y572" i="21"/>
  <c r="Q572" i="21"/>
  <c r="S572" i="21"/>
  <c r="R572" i="21"/>
  <c r="V572" i="21"/>
  <c r="D405" i="23"/>
  <c r="E405" i="23"/>
  <c r="Y405" i="23"/>
  <c r="N405" i="23"/>
  <c r="K405" i="23"/>
  <c r="H405" i="23"/>
  <c r="I405" i="23"/>
  <c r="B405" i="23"/>
  <c r="R405" i="23"/>
  <c r="O405" i="23"/>
  <c r="L405" i="23"/>
  <c r="M405" i="23"/>
  <c r="F405" i="23"/>
  <c r="C405" i="23"/>
  <c r="S405" i="23"/>
  <c r="P405" i="23"/>
  <c r="Q405" i="23"/>
  <c r="J405" i="23"/>
  <c r="G405" i="23"/>
  <c r="U405" i="23"/>
  <c r="W405" i="23"/>
  <c r="X405" i="23"/>
  <c r="T405" i="23"/>
  <c r="V405" i="23"/>
  <c r="I206" i="23"/>
  <c r="B206" i="23"/>
  <c r="R206" i="23"/>
  <c r="K206" i="23"/>
  <c r="D206" i="23"/>
  <c r="T206" i="23"/>
  <c r="M206" i="23"/>
  <c r="F206" i="23"/>
  <c r="A240" i="23"/>
  <c r="O206" i="23"/>
  <c r="H206" i="23"/>
  <c r="X206" i="23"/>
  <c r="Q206" i="23"/>
  <c r="J206" i="23"/>
  <c r="C206" i="23"/>
  <c r="S206" i="23"/>
  <c r="L206" i="23"/>
  <c r="E206" i="23"/>
  <c r="Y206" i="23"/>
  <c r="N206" i="23"/>
  <c r="G206" i="23"/>
  <c r="W206" i="23"/>
  <c r="P206" i="23"/>
  <c r="U206" i="23"/>
  <c r="V206" i="23"/>
  <c r="P737" i="21"/>
  <c r="I737" i="21"/>
  <c r="B737" i="21"/>
  <c r="R737" i="21"/>
  <c r="O737" i="21"/>
  <c r="D737" i="21"/>
  <c r="T737" i="21"/>
  <c r="M737" i="21"/>
  <c r="F737" i="21"/>
  <c r="C737" i="21"/>
  <c r="S737" i="21"/>
  <c r="H737" i="21"/>
  <c r="A738" i="21"/>
  <c r="Q737" i="21"/>
  <c r="J737" i="21"/>
  <c r="G737" i="21"/>
  <c r="L737" i="21"/>
  <c r="E737" i="21"/>
  <c r="Y737" i="21"/>
  <c r="N737" i="21"/>
  <c r="K737" i="21"/>
  <c r="W737" i="21"/>
  <c r="V737" i="21"/>
  <c r="X737" i="21"/>
  <c r="U737" i="21"/>
  <c r="J539" i="21"/>
  <c r="K539" i="21"/>
  <c r="D539" i="21"/>
  <c r="T539" i="21"/>
  <c r="M539" i="21"/>
  <c r="N539" i="21"/>
  <c r="O539" i="21"/>
  <c r="H539" i="21"/>
  <c r="X539" i="21"/>
  <c r="Q539" i="21"/>
  <c r="R539" i="21"/>
  <c r="S539" i="21"/>
  <c r="L539" i="21"/>
  <c r="E539" i="21"/>
  <c r="Y539" i="21"/>
  <c r="F539" i="21"/>
  <c r="G539" i="21"/>
  <c r="A540" i="21"/>
  <c r="P539" i="21"/>
  <c r="I539" i="21"/>
  <c r="C539" i="21"/>
  <c r="B539" i="21"/>
  <c r="W539" i="21"/>
  <c r="U539" i="21"/>
  <c r="V539" i="21"/>
  <c r="B340" i="21"/>
  <c r="C340" i="21"/>
  <c r="H340" i="21"/>
  <c r="F340" i="21"/>
  <c r="G340" i="21"/>
  <c r="E340" i="21"/>
  <c r="J340" i="21"/>
  <c r="K340" i="21"/>
  <c r="I340" i="21"/>
  <c r="A341" i="21"/>
  <c r="D340" i="21"/>
  <c r="Q340" i="21"/>
  <c r="L340" i="21"/>
  <c r="W340" i="21"/>
  <c r="V340" i="21"/>
  <c r="U340" i="21"/>
  <c r="Y340" i="21"/>
  <c r="P340" i="21"/>
  <c r="T340" i="21"/>
  <c r="O340" i="21"/>
  <c r="N340" i="21"/>
  <c r="M340" i="21"/>
  <c r="X340" i="21"/>
  <c r="S340" i="21"/>
  <c r="R340" i="21"/>
  <c r="Q439" i="23"/>
  <c r="F439" i="23"/>
  <c r="V439" i="23"/>
  <c r="O439" i="23"/>
  <c r="D439" i="23"/>
  <c r="T439" i="23"/>
  <c r="E439" i="23"/>
  <c r="U439" i="23"/>
  <c r="J439" i="23"/>
  <c r="C439" i="23"/>
  <c r="S439" i="23"/>
  <c r="H439" i="23"/>
  <c r="X439" i="23"/>
  <c r="I439" i="23"/>
  <c r="Y439" i="23"/>
  <c r="N439" i="23"/>
  <c r="G439" i="23"/>
  <c r="W439" i="23"/>
  <c r="L439" i="23"/>
  <c r="M439" i="23"/>
  <c r="B439" i="23"/>
  <c r="R439" i="23"/>
  <c r="K439" i="23"/>
  <c r="A440" i="23"/>
  <c r="P439" i="23"/>
  <c r="M272" i="23"/>
  <c r="B272" i="23"/>
  <c r="R272" i="23"/>
  <c r="K272" i="23"/>
  <c r="D272" i="23"/>
  <c r="T272" i="23"/>
  <c r="Q272" i="23"/>
  <c r="F272" i="23"/>
  <c r="V272" i="23"/>
  <c r="O272" i="23"/>
  <c r="H272" i="23"/>
  <c r="X272" i="23"/>
  <c r="E272" i="23"/>
  <c r="U272" i="23"/>
  <c r="J272" i="23"/>
  <c r="C272" i="23"/>
  <c r="S272" i="23"/>
  <c r="L272" i="23"/>
  <c r="I272" i="23"/>
  <c r="Y272" i="23"/>
  <c r="N272" i="23"/>
  <c r="G272" i="23"/>
  <c r="W272" i="23"/>
  <c r="P272" i="23"/>
  <c r="Q369" i="24"/>
  <c r="F369" i="24"/>
  <c r="V369" i="24"/>
  <c r="O369" i="24"/>
  <c r="H369" i="24"/>
  <c r="X369" i="24"/>
  <c r="E369" i="24"/>
  <c r="U369" i="24"/>
  <c r="J369" i="24"/>
  <c r="C369" i="24"/>
  <c r="S369" i="24"/>
  <c r="L369" i="24"/>
  <c r="A370" i="24"/>
  <c r="I369" i="24"/>
  <c r="Y369" i="24"/>
  <c r="N369" i="24"/>
  <c r="G369" i="24"/>
  <c r="W369" i="24"/>
  <c r="P369" i="24"/>
  <c r="M369" i="24"/>
  <c r="B369" i="24"/>
  <c r="R369" i="24"/>
  <c r="K369" i="24"/>
  <c r="D369" i="24"/>
  <c r="T369" i="24"/>
  <c r="E505" i="23"/>
  <c r="U505" i="23"/>
  <c r="J505" i="23"/>
  <c r="C505" i="23"/>
  <c r="S505" i="23"/>
  <c r="L505" i="23"/>
  <c r="A506" i="23"/>
  <c r="I505" i="23"/>
  <c r="Y505" i="23"/>
  <c r="N505" i="23"/>
  <c r="G505" i="23"/>
  <c r="W505" i="23"/>
  <c r="P505" i="23"/>
  <c r="M505" i="23"/>
  <c r="B505" i="23"/>
  <c r="R505" i="23"/>
  <c r="K505" i="23"/>
  <c r="D505" i="23"/>
  <c r="T505" i="23"/>
  <c r="Q505" i="23"/>
  <c r="F505" i="23"/>
  <c r="V505" i="23"/>
  <c r="O505" i="23"/>
  <c r="H505" i="23"/>
  <c r="X505" i="23"/>
  <c r="M239" i="23"/>
  <c r="E239" i="23"/>
  <c r="L239" i="23"/>
  <c r="H239" i="23"/>
  <c r="G239" i="23"/>
  <c r="D239" i="23"/>
  <c r="S239" i="23"/>
  <c r="O239" i="23"/>
  <c r="K239" i="23"/>
  <c r="R239" i="23"/>
  <c r="I239" i="23"/>
  <c r="Q239" i="23"/>
  <c r="C239" i="23"/>
  <c r="J239" i="23"/>
  <c r="F239" i="23"/>
  <c r="B239" i="23"/>
  <c r="Y239" i="23"/>
  <c r="A273" i="23"/>
  <c r="N239" i="23"/>
  <c r="X239" i="23"/>
  <c r="T239" i="23"/>
  <c r="P239" i="23"/>
  <c r="W239" i="23"/>
  <c r="V239" i="23"/>
  <c r="U239" i="23"/>
  <c r="B402" i="24"/>
  <c r="E402" i="24"/>
  <c r="O402" i="24"/>
  <c r="J402" i="24"/>
  <c r="T402" i="24"/>
  <c r="G402" i="24"/>
  <c r="H402" i="24"/>
  <c r="R402" i="24"/>
  <c r="U402" i="24"/>
  <c r="P402" i="24"/>
  <c r="C402" i="24"/>
  <c r="M402" i="24"/>
  <c r="W402" i="24"/>
  <c r="X402" i="24"/>
  <c r="K402" i="24"/>
  <c r="F402" i="24"/>
  <c r="I402" i="24"/>
  <c r="S402" i="24"/>
  <c r="A403" i="24"/>
  <c r="Q402" i="24"/>
  <c r="L402" i="24"/>
  <c r="V402" i="24"/>
  <c r="Y402" i="24"/>
  <c r="D402" i="24"/>
  <c r="N402" i="24"/>
  <c r="H70" i="24"/>
  <c r="I70" i="24"/>
  <c r="O70" i="24"/>
  <c r="A104" i="24"/>
  <c r="K70" i="24"/>
  <c r="Q70" i="24"/>
  <c r="S70" i="24"/>
  <c r="L70" i="24"/>
  <c r="R70" i="24"/>
  <c r="J70" i="24"/>
  <c r="P70" i="24"/>
  <c r="M70" i="24"/>
  <c r="N70" i="24"/>
  <c r="U70" i="24"/>
  <c r="V70" i="24"/>
  <c r="W70" i="24"/>
  <c r="T70" i="24"/>
  <c r="X70" i="24"/>
  <c r="S37" i="24"/>
  <c r="F37" i="24"/>
  <c r="G37" i="24"/>
  <c r="K37" i="24"/>
  <c r="H37" i="24"/>
  <c r="E37" i="24"/>
  <c r="L37" i="24"/>
  <c r="R37" i="24"/>
  <c r="M37" i="24"/>
  <c r="A71" i="24"/>
  <c r="A38" i="24"/>
  <c r="Q37" i="24"/>
  <c r="I37" i="24"/>
  <c r="N37" i="24"/>
  <c r="D37" i="24"/>
  <c r="P37" i="24"/>
  <c r="O37" i="24"/>
  <c r="J37" i="24"/>
  <c r="N766" i="24"/>
  <c r="Y766" i="24"/>
  <c r="I766" i="24"/>
  <c r="P766" i="24"/>
  <c r="A800" i="24"/>
  <c r="K766" i="24"/>
  <c r="A767" i="24"/>
  <c r="J766" i="24"/>
  <c r="U766" i="24"/>
  <c r="E766" i="24"/>
  <c r="L766" i="24"/>
  <c r="W766" i="24"/>
  <c r="G766" i="24"/>
  <c r="V766" i="24"/>
  <c r="F766" i="24"/>
  <c r="Q766" i="24"/>
  <c r="X766" i="24"/>
  <c r="H766" i="24"/>
  <c r="S766" i="24"/>
  <c r="C766" i="24"/>
  <c r="R766" i="24"/>
  <c r="B766" i="24"/>
  <c r="M766" i="24"/>
  <c r="T766" i="24"/>
  <c r="D766" i="24"/>
  <c r="O766" i="24"/>
  <c r="X634" i="24"/>
  <c r="H634" i="24"/>
  <c r="O634" i="24"/>
  <c r="A635" i="24"/>
  <c r="F634" i="24"/>
  <c r="M634" i="24"/>
  <c r="P634" i="24"/>
  <c r="W634" i="24"/>
  <c r="G634" i="24"/>
  <c r="N634" i="24"/>
  <c r="Y634" i="24"/>
  <c r="E634" i="24"/>
  <c r="D634" i="24"/>
  <c r="R634" i="24"/>
  <c r="I634" i="24"/>
  <c r="S634" i="24"/>
  <c r="J634" i="24"/>
  <c r="T634" i="24"/>
  <c r="K634" i="24"/>
  <c r="B634" i="24"/>
  <c r="L634" i="24"/>
  <c r="C634" i="24"/>
  <c r="Q634" i="24"/>
  <c r="V634" i="24"/>
  <c r="U634" i="24"/>
  <c r="U436" i="24"/>
  <c r="P436" i="24"/>
  <c r="C436" i="24"/>
  <c r="M436" i="24"/>
  <c r="W436" i="24"/>
  <c r="B436" i="24"/>
  <c r="F436" i="24"/>
  <c r="I436" i="24"/>
  <c r="S436" i="24"/>
  <c r="A437" i="24"/>
  <c r="H436" i="24"/>
  <c r="R436" i="24"/>
  <c r="L436" i="24"/>
  <c r="V436" i="24"/>
  <c r="Y436" i="24"/>
  <c r="D436" i="24"/>
  <c r="N436" i="24"/>
  <c r="X436" i="24"/>
  <c r="K436" i="24"/>
  <c r="E436" i="24"/>
  <c r="O436" i="24"/>
  <c r="J436" i="24"/>
  <c r="T436" i="24"/>
  <c r="G436" i="24"/>
  <c r="Q436" i="24"/>
  <c r="P502" i="24"/>
  <c r="E502" i="24"/>
  <c r="Y502" i="24"/>
  <c r="N502" i="24"/>
  <c r="K502" i="24"/>
  <c r="D502" i="24"/>
  <c r="T502" i="24"/>
  <c r="I502" i="24"/>
  <c r="B502" i="24"/>
  <c r="R502" i="24"/>
  <c r="O502" i="24"/>
  <c r="H502" i="24"/>
  <c r="X502" i="24"/>
  <c r="M502" i="24"/>
  <c r="F502" i="24"/>
  <c r="C502" i="24"/>
  <c r="S502" i="24"/>
  <c r="L502" i="24"/>
  <c r="A503" i="24"/>
  <c r="Q502" i="24"/>
  <c r="J502" i="24"/>
  <c r="G502" i="24"/>
  <c r="W502" i="24"/>
  <c r="V502" i="24"/>
  <c r="U502" i="24"/>
  <c r="D339" i="23"/>
  <c r="X339" i="23"/>
  <c r="Y339" i="23"/>
  <c r="J339" i="23"/>
  <c r="G339" i="23"/>
  <c r="W339" i="23"/>
  <c r="H339" i="23"/>
  <c r="E339" i="23"/>
  <c r="A373" i="23"/>
  <c r="N339" i="23"/>
  <c r="K339" i="23"/>
  <c r="P339" i="23"/>
  <c r="I339" i="23"/>
  <c r="B339" i="23"/>
  <c r="R339" i="23"/>
  <c r="O339" i="23"/>
  <c r="T339" i="23"/>
  <c r="Q339" i="23"/>
  <c r="F339" i="23"/>
  <c r="C339" i="23"/>
  <c r="S339" i="23"/>
  <c r="L339" i="23"/>
  <c r="M339" i="23"/>
  <c r="U339" i="23"/>
  <c r="V339" i="23"/>
  <c r="H306" i="23"/>
  <c r="B306" i="23"/>
  <c r="G306" i="23"/>
  <c r="A307" i="23"/>
  <c r="F306" i="23"/>
  <c r="K306" i="23"/>
  <c r="E306" i="23"/>
  <c r="J306" i="23"/>
  <c r="A340" i="23"/>
  <c r="D306" i="23"/>
  <c r="I306" i="23"/>
  <c r="C306" i="23"/>
  <c r="R306" i="23"/>
  <c r="T306" i="23"/>
  <c r="W306" i="23"/>
  <c r="U306" i="23"/>
  <c r="V306" i="23"/>
  <c r="N306" i="23"/>
  <c r="P306" i="23"/>
  <c r="S306" i="23"/>
  <c r="X306" i="23"/>
  <c r="O306" i="23"/>
  <c r="Y306" i="23"/>
  <c r="Q306" i="23"/>
  <c r="M306" i="23"/>
  <c r="L306" i="23"/>
  <c r="P303" i="24"/>
  <c r="G303" i="24"/>
  <c r="M303" i="24"/>
  <c r="A304" i="24"/>
  <c r="F303" i="24"/>
  <c r="E303" i="24"/>
  <c r="S303" i="24"/>
  <c r="I303" i="24"/>
  <c r="W303" i="24"/>
  <c r="B303" i="24"/>
  <c r="H303" i="24"/>
  <c r="V303" i="24"/>
  <c r="U303" i="24"/>
  <c r="Y303" i="24"/>
  <c r="D303" i="24"/>
  <c r="R303" i="24"/>
  <c r="X303" i="24"/>
  <c r="O303" i="24"/>
  <c r="J303" i="24"/>
  <c r="N303" i="24"/>
  <c r="T303" i="24"/>
  <c r="K303" i="24"/>
  <c r="Q303" i="24"/>
  <c r="L303" i="24"/>
  <c r="C303" i="24"/>
  <c r="P535" i="24"/>
  <c r="I535" i="24"/>
  <c r="B535" i="24"/>
  <c r="R535" i="24"/>
  <c r="O535" i="24"/>
  <c r="H535" i="24"/>
  <c r="X535" i="24"/>
  <c r="Q535" i="24"/>
  <c r="J535" i="24"/>
  <c r="G535" i="24"/>
  <c r="A536" i="24"/>
  <c r="T535" i="24"/>
  <c r="F535" i="24"/>
  <c r="S535" i="24"/>
  <c r="E535" i="24"/>
  <c r="N535" i="24"/>
  <c r="D535" i="24"/>
  <c r="M535" i="24"/>
  <c r="C535" i="24"/>
  <c r="L535" i="24"/>
  <c r="Y535" i="24"/>
  <c r="K535" i="24"/>
  <c r="W535" i="24"/>
  <c r="V535" i="24"/>
  <c r="U535" i="24"/>
  <c r="P671" i="21"/>
  <c r="I671" i="21"/>
  <c r="B671" i="21"/>
  <c r="R671" i="21"/>
  <c r="O671" i="21"/>
  <c r="D671" i="21"/>
  <c r="T671" i="21"/>
  <c r="M671" i="21"/>
  <c r="F671" i="21"/>
  <c r="C671" i="21"/>
  <c r="S671" i="21"/>
  <c r="H671" i="21"/>
  <c r="X671" i="21"/>
  <c r="Q671" i="21"/>
  <c r="J671" i="21"/>
  <c r="G671" i="21"/>
  <c r="A672" i="21"/>
  <c r="L671" i="21"/>
  <c r="E671" i="21"/>
  <c r="Y671" i="21"/>
  <c r="N671" i="21"/>
  <c r="K671" i="21"/>
  <c r="W671" i="21"/>
  <c r="U671" i="21"/>
  <c r="V671" i="21"/>
  <c r="I203" i="24"/>
  <c r="A204" i="24"/>
  <c r="D203" i="24"/>
  <c r="B203" i="24"/>
  <c r="C203" i="24"/>
  <c r="H203" i="24"/>
  <c r="F203" i="24"/>
  <c r="G203" i="24"/>
  <c r="E203" i="24"/>
  <c r="J203" i="24"/>
  <c r="K203" i="24"/>
  <c r="Y203" i="24"/>
  <c r="M203" i="24"/>
  <c r="U203" i="24"/>
  <c r="N203" i="24"/>
  <c r="R203" i="24"/>
  <c r="X203" i="24"/>
  <c r="O203" i="24"/>
  <c r="S203" i="24"/>
  <c r="W203" i="24"/>
  <c r="Q203" i="24"/>
  <c r="P203" i="24"/>
  <c r="T203" i="24"/>
  <c r="V203" i="24"/>
  <c r="L203" i="24"/>
  <c r="N440" i="21"/>
  <c r="K440" i="21"/>
  <c r="H440" i="21"/>
  <c r="I440" i="21"/>
  <c r="A441" i="21"/>
  <c r="B440" i="21"/>
  <c r="R440" i="21"/>
  <c r="O440" i="21"/>
  <c r="L440" i="21"/>
  <c r="M440" i="21"/>
  <c r="F440" i="21"/>
  <c r="C440" i="21"/>
  <c r="S440" i="21"/>
  <c r="P440" i="21"/>
  <c r="Q440" i="21"/>
  <c r="J440" i="21"/>
  <c r="G440" i="21"/>
  <c r="D440" i="21"/>
  <c r="E440" i="21"/>
  <c r="Y440" i="21"/>
  <c r="X440" i="21"/>
  <c r="U440" i="21"/>
  <c r="T440" i="21"/>
  <c r="V440" i="21"/>
  <c r="W440" i="21"/>
  <c r="L469" i="24"/>
  <c r="M469" i="24"/>
  <c r="J469" i="24"/>
  <c r="G469" i="24"/>
  <c r="P469" i="24"/>
  <c r="Q469" i="24"/>
  <c r="N469" i="24"/>
  <c r="K469" i="24"/>
  <c r="D469" i="24"/>
  <c r="E469" i="24"/>
  <c r="B469" i="24"/>
  <c r="A470" i="24"/>
  <c r="O469" i="24"/>
  <c r="H469" i="24"/>
  <c r="I469" i="24"/>
  <c r="F469" i="24"/>
  <c r="C469" i="24"/>
  <c r="R469" i="24"/>
  <c r="U469" i="24"/>
  <c r="W469" i="24"/>
  <c r="X469" i="24"/>
  <c r="Y469" i="24"/>
  <c r="V469" i="24"/>
  <c r="S469" i="24"/>
  <c r="T469" i="24"/>
  <c r="I472" i="23"/>
  <c r="Y472" i="23"/>
  <c r="N472" i="23"/>
  <c r="C472" i="23"/>
  <c r="S472" i="23"/>
  <c r="L472" i="23"/>
  <c r="M472" i="23"/>
  <c r="B472" i="23"/>
  <c r="R472" i="23"/>
  <c r="G472" i="23"/>
  <c r="W472" i="23"/>
  <c r="P472" i="23"/>
  <c r="Q472" i="23"/>
  <c r="F472" i="23"/>
  <c r="V472" i="23"/>
  <c r="K472" i="23"/>
  <c r="D472" i="23"/>
  <c r="T472" i="23"/>
  <c r="E472" i="23"/>
  <c r="U472" i="23"/>
  <c r="J472" i="23"/>
  <c r="A473" i="23"/>
  <c r="O472" i="23"/>
  <c r="H472" i="23"/>
  <c r="X472" i="23"/>
  <c r="J269" i="24"/>
  <c r="T269" i="24"/>
  <c r="K269" i="24"/>
  <c r="Q269" i="24"/>
  <c r="I269" i="24"/>
  <c r="P269" i="24"/>
  <c r="L269" i="24"/>
  <c r="C269" i="24"/>
  <c r="M269" i="24"/>
  <c r="A270" i="24"/>
  <c r="F269" i="24"/>
  <c r="W269" i="24"/>
  <c r="G269" i="24"/>
  <c r="E269" i="24"/>
  <c r="S269" i="24"/>
  <c r="B269" i="24"/>
  <c r="H269" i="24"/>
  <c r="V269" i="24"/>
  <c r="Y269" i="24"/>
  <c r="U269" i="24"/>
  <c r="D269" i="24"/>
  <c r="R269" i="24"/>
  <c r="X269" i="24"/>
  <c r="O269" i="24"/>
  <c r="N269" i="24"/>
  <c r="F473" i="21"/>
  <c r="A474" i="21"/>
  <c r="O473" i="21"/>
  <c r="L473" i="21"/>
  <c r="M473" i="21"/>
  <c r="J473" i="21"/>
  <c r="C473" i="21"/>
  <c r="S473" i="21"/>
  <c r="P473" i="21"/>
  <c r="Q473" i="21"/>
  <c r="N473" i="21"/>
  <c r="G473" i="21"/>
  <c r="D473" i="21"/>
  <c r="E473" i="21"/>
  <c r="Y473" i="21"/>
  <c r="B473" i="21"/>
  <c r="R473" i="21"/>
  <c r="K473" i="21"/>
  <c r="H473" i="21"/>
  <c r="I473" i="21"/>
  <c r="V473" i="21"/>
  <c r="U473" i="21"/>
  <c r="T473" i="21"/>
  <c r="W473" i="21"/>
  <c r="X473" i="21"/>
  <c r="L638" i="21"/>
  <c r="A639" i="21"/>
  <c r="Q638" i="21"/>
  <c r="J638" i="21"/>
  <c r="G638" i="21"/>
  <c r="W638" i="21"/>
  <c r="P638" i="21"/>
  <c r="E638" i="21"/>
  <c r="Y638" i="21"/>
  <c r="N638" i="21"/>
  <c r="K638" i="21"/>
  <c r="D638" i="21"/>
  <c r="T638" i="21"/>
  <c r="I638" i="21"/>
  <c r="B638" i="21"/>
  <c r="R638" i="21"/>
  <c r="O638" i="21"/>
  <c r="H638" i="21"/>
  <c r="X638" i="21"/>
  <c r="M638" i="21"/>
  <c r="F638" i="21"/>
  <c r="C638" i="21"/>
  <c r="S638" i="21"/>
  <c r="V638" i="21"/>
  <c r="U638" i="21"/>
  <c r="X136" i="24"/>
  <c r="K136" i="24"/>
  <c r="L136" i="24"/>
  <c r="J136" i="24"/>
  <c r="R136" i="24"/>
  <c r="M136" i="24"/>
  <c r="P136" i="24"/>
  <c r="Q136" i="24"/>
  <c r="O136" i="24"/>
  <c r="N136" i="24"/>
  <c r="T136" i="24"/>
  <c r="Y136" i="24"/>
  <c r="S136" i="24"/>
  <c r="E136" i="24"/>
  <c r="B136" i="24"/>
  <c r="G136" i="24"/>
  <c r="H136" i="24"/>
  <c r="F136" i="24"/>
  <c r="D136" i="24"/>
  <c r="C136" i="24"/>
  <c r="I136" i="24"/>
  <c r="U136" i="24"/>
  <c r="V136" i="24"/>
  <c r="W136" i="24"/>
  <c r="L803" i="21"/>
  <c r="E803" i="21"/>
  <c r="U803" i="21"/>
  <c r="F803" i="21"/>
  <c r="V803" i="21"/>
  <c r="O803" i="21"/>
  <c r="P803" i="21"/>
  <c r="I803" i="21"/>
  <c r="Y803" i="21"/>
  <c r="J803" i="21"/>
  <c r="C803" i="21"/>
  <c r="S803" i="21"/>
  <c r="D803" i="21"/>
  <c r="T803" i="21"/>
  <c r="M803" i="21"/>
  <c r="A804" i="21"/>
  <c r="N803" i="21"/>
  <c r="G803" i="21"/>
  <c r="W803" i="21"/>
  <c r="H803" i="21"/>
  <c r="X803" i="21"/>
  <c r="Q803" i="21"/>
  <c r="B803" i="21"/>
  <c r="R803" i="21"/>
  <c r="K803" i="21"/>
  <c r="N601" i="24"/>
  <c r="Y601" i="24"/>
  <c r="E601" i="24"/>
  <c r="H601" i="24"/>
  <c r="K601" i="24"/>
  <c r="A602" i="24"/>
  <c r="F601" i="24"/>
  <c r="M601" i="24"/>
  <c r="P601" i="24"/>
  <c r="S601" i="24"/>
  <c r="C601" i="24"/>
  <c r="Q601" i="24"/>
  <c r="D601" i="24"/>
  <c r="R601" i="24"/>
  <c r="I601" i="24"/>
  <c r="O601" i="24"/>
  <c r="J601" i="24"/>
  <c r="T601" i="24"/>
  <c r="G601" i="24"/>
  <c r="B601" i="24"/>
  <c r="L601" i="24"/>
  <c r="U601" i="24"/>
  <c r="V601" i="24"/>
  <c r="X601" i="24"/>
  <c r="W601" i="24"/>
  <c r="L733" i="24"/>
  <c r="S733" i="24"/>
  <c r="C733" i="24"/>
  <c r="N733" i="24"/>
  <c r="Y733" i="24"/>
  <c r="I733" i="24"/>
  <c r="X733" i="24"/>
  <c r="H733" i="24"/>
  <c r="O733" i="24"/>
  <c r="A734" i="24"/>
  <c r="J733" i="24"/>
  <c r="U733" i="24"/>
  <c r="E733" i="24"/>
  <c r="T733" i="24"/>
  <c r="D733" i="24"/>
  <c r="K733" i="24"/>
  <c r="V733" i="24"/>
  <c r="F733" i="24"/>
  <c r="Q733" i="24"/>
  <c r="P733" i="24"/>
  <c r="W733" i="24"/>
  <c r="G733" i="24"/>
  <c r="R733" i="24"/>
  <c r="B733" i="24"/>
  <c r="M733" i="24"/>
  <c r="R173" i="23"/>
  <c r="B173" i="23"/>
  <c r="M173" i="23"/>
  <c r="L173" i="23"/>
  <c r="O173" i="23"/>
  <c r="A207" i="23"/>
  <c r="N173" i="23"/>
  <c r="A174" i="23"/>
  <c r="I173" i="23"/>
  <c r="H173" i="23"/>
  <c r="K173" i="23"/>
  <c r="J173" i="23"/>
  <c r="Y173" i="23"/>
  <c r="E173" i="23"/>
  <c r="D173" i="23"/>
  <c r="G173" i="23"/>
  <c r="F173" i="23"/>
  <c r="Q173" i="23"/>
  <c r="P173" i="23"/>
  <c r="S173" i="23"/>
  <c r="C173" i="23"/>
  <c r="T173" i="23"/>
  <c r="V173" i="23"/>
  <c r="W173" i="23"/>
  <c r="U173" i="23"/>
  <c r="X173" i="23"/>
  <c r="Y568" i="24"/>
  <c r="E568" i="24"/>
  <c r="D568" i="24"/>
  <c r="G568" i="24"/>
  <c r="N568" i="24"/>
  <c r="Q568" i="24"/>
  <c r="P568" i="24"/>
  <c r="S568" i="24"/>
  <c r="C568" i="24"/>
  <c r="J568" i="24"/>
  <c r="M568" i="24"/>
  <c r="L568" i="24"/>
  <c r="O568" i="24"/>
  <c r="A569" i="24"/>
  <c r="F568" i="24"/>
  <c r="I568" i="24"/>
  <c r="H568" i="24"/>
  <c r="K568" i="24"/>
  <c r="R568" i="24"/>
  <c r="B568" i="24"/>
  <c r="U568" i="24"/>
  <c r="T568" i="24"/>
  <c r="W568" i="24"/>
  <c r="X568" i="24"/>
  <c r="V568" i="24"/>
  <c r="P704" i="21"/>
  <c r="Q704" i="21"/>
  <c r="J704" i="21"/>
  <c r="G704" i="21"/>
  <c r="A705" i="21"/>
  <c r="D704" i="21"/>
  <c r="E704" i="21"/>
  <c r="Y704" i="21"/>
  <c r="N704" i="21"/>
  <c r="K704" i="21"/>
  <c r="H704" i="21"/>
  <c r="I704" i="21"/>
  <c r="B704" i="21"/>
  <c r="R704" i="21"/>
  <c r="O704" i="21"/>
  <c r="L704" i="21"/>
  <c r="M704" i="21"/>
  <c r="F704" i="21"/>
  <c r="C704" i="21"/>
  <c r="S704" i="21"/>
  <c r="X704" i="21"/>
  <c r="T704" i="21"/>
  <c r="V704" i="21"/>
  <c r="U704" i="21"/>
  <c r="W704" i="21"/>
  <c r="S104" i="19"/>
  <c r="F104" i="19"/>
  <c r="X104" i="19"/>
  <c r="B104" i="19"/>
  <c r="G104" i="19"/>
  <c r="Y104" i="19"/>
  <c r="W104" i="19"/>
  <c r="V104" i="19"/>
  <c r="E104" i="19"/>
  <c r="D104" i="19"/>
  <c r="C104" i="19"/>
  <c r="U104" i="19"/>
  <c r="T104" i="19"/>
  <c r="A138" i="19"/>
  <c r="H104" i="19"/>
  <c r="P104" i="19"/>
  <c r="N104" i="19"/>
  <c r="J104" i="19"/>
  <c r="O104" i="19"/>
  <c r="K104" i="19"/>
  <c r="L104" i="19"/>
  <c r="Q104" i="19"/>
  <c r="M104" i="19"/>
  <c r="R104" i="19"/>
  <c r="I104" i="19"/>
  <c r="O103" i="23"/>
  <c r="V103" i="23"/>
  <c r="F103" i="23"/>
  <c r="Q103" i="23"/>
  <c r="T103" i="23"/>
  <c r="A137" i="23"/>
  <c r="K103" i="23"/>
  <c r="R103" i="23"/>
  <c r="B103" i="23"/>
  <c r="I103" i="23"/>
  <c r="P103" i="23"/>
  <c r="W103" i="23"/>
  <c r="G103" i="23"/>
  <c r="N103" i="23"/>
  <c r="Y103" i="23"/>
  <c r="E103" i="23"/>
  <c r="H103" i="23"/>
  <c r="S103" i="23"/>
  <c r="C103" i="23"/>
  <c r="J103" i="23"/>
  <c r="U103" i="23"/>
  <c r="X103" i="23"/>
  <c r="D103" i="23"/>
  <c r="M103" i="23"/>
  <c r="L103" i="23"/>
  <c r="A72" i="21"/>
  <c r="G38" i="21"/>
  <c r="A39" i="21"/>
  <c r="G137" i="21"/>
  <c r="D137" i="21"/>
  <c r="Q137" i="21"/>
  <c r="L137" i="21"/>
  <c r="B137" i="21"/>
  <c r="T137" i="21"/>
  <c r="O137" i="21"/>
  <c r="J137" i="21"/>
  <c r="E137" i="21"/>
  <c r="P137" i="21"/>
  <c r="R137" i="21"/>
  <c r="M137" i="21"/>
  <c r="H137" i="21"/>
  <c r="C137" i="21"/>
  <c r="N137" i="21"/>
  <c r="I137" i="21"/>
  <c r="K137" i="21"/>
  <c r="F137" i="21"/>
  <c r="S137" i="21"/>
  <c r="L238" i="19"/>
  <c r="B238" i="19"/>
  <c r="R238" i="19"/>
  <c r="S238" i="19"/>
  <c r="G238" i="19"/>
  <c r="I238" i="19"/>
  <c r="P238" i="19"/>
  <c r="F238" i="19"/>
  <c r="V238" i="19"/>
  <c r="E238" i="19"/>
  <c r="O238" i="19"/>
  <c r="Q238" i="19"/>
  <c r="D238" i="19"/>
  <c r="T238" i="19"/>
  <c r="J238" i="19"/>
  <c r="C238" i="19"/>
  <c r="M238" i="19"/>
  <c r="W238" i="19"/>
  <c r="A272" i="19"/>
  <c r="H238" i="19"/>
  <c r="X238" i="19"/>
  <c r="N238" i="19"/>
  <c r="K238" i="19"/>
  <c r="U238" i="19"/>
  <c r="Y238" i="19"/>
  <c r="J104" i="21"/>
  <c r="O104" i="21"/>
  <c r="T104" i="21"/>
  <c r="W104" i="21"/>
  <c r="L104" i="21"/>
  <c r="Q104" i="21"/>
  <c r="V104" i="21"/>
  <c r="I104" i="21"/>
  <c r="S104" i="21"/>
  <c r="X104" i="21"/>
  <c r="K104" i="21"/>
  <c r="A138" i="21"/>
  <c r="N104" i="21"/>
  <c r="H104" i="21"/>
  <c r="M104" i="21"/>
  <c r="R104" i="21"/>
  <c r="P104" i="21"/>
  <c r="U104" i="21"/>
  <c r="W70" i="23"/>
  <c r="V70" i="23"/>
  <c r="U70" i="23"/>
  <c r="H70" i="23"/>
  <c r="S70" i="23"/>
  <c r="F70" i="23"/>
  <c r="E70" i="23"/>
  <c r="D70" i="23"/>
  <c r="G70" i="23"/>
  <c r="B70" i="23"/>
  <c r="X70" i="23"/>
  <c r="A104" i="23"/>
  <c r="C70" i="23"/>
  <c r="Y70" i="23"/>
  <c r="T70" i="23"/>
  <c r="L70" i="23"/>
  <c r="O70" i="23"/>
  <c r="Q70" i="23"/>
  <c r="K70" i="23"/>
  <c r="N70" i="23"/>
  <c r="R70" i="23"/>
  <c r="I70" i="23"/>
  <c r="J70" i="23"/>
  <c r="M70" i="23"/>
  <c r="P70" i="23"/>
  <c r="M271" i="19"/>
  <c r="C271" i="19"/>
  <c r="S271" i="19"/>
  <c r="T271" i="19"/>
  <c r="H271" i="19"/>
  <c r="J271" i="19"/>
  <c r="Q271" i="19"/>
  <c r="G271" i="19"/>
  <c r="W271" i="19"/>
  <c r="F271" i="19"/>
  <c r="P271" i="19"/>
  <c r="R271" i="19"/>
  <c r="E271" i="19"/>
  <c r="U271" i="19"/>
  <c r="K271" i="19"/>
  <c r="D271" i="19"/>
  <c r="N271" i="19"/>
  <c r="X271" i="19"/>
  <c r="I271" i="19"/>
  <c r="Y271" i="19"/>
  <c r="O271" i="19"/>
  <c r="L271" i="19"/>
  <c r="V271" i="19"/>
  <c r="B271" i="19"/>
  <c r="S136" i="23"/>
  <c r="C136" i="23"/>
  <c r="F136" i="23"/>
  <c r="Q136" i="23"/>
  <c r="T136" i="23"/>
  <c r="O136" i="23"/>
  <c r="V136" i="23"/>
  <c r="B136" i="23"/>
  <c r="I136" i="23"/>
  <c r="P136" i="23"/>
  <c r="K136" i="23"/>
  <c r="R136" i="23"/>
  <c r="Y136" i="23"/>
  <c r="E136" i="23"/>
  <c r="H136" i="23"/>
  <c r="W136" i="23"/>
  <c r="G136" i="23"/>
  <c r="J136" i="23"/>
  <c r="U136" i="23"/>
  <c r="X136" i="23"/>
  <c r="D136" i="23"/>
  <c r="N136" i="23"/>
  <c r="L136" i="23"/>
  <c r="M136" i="23"/>
  <c r="S137" i="19"/>
  <c r="C137" i="19"/>
  <c r="J137" i="19"/>
  <c r="Q137" i="19"/>
  <c r="T137" i="19"/>
  <c r="O137" i="19"/>
  <c r="V137" i="19"/>
  <c r="F137" i="19"/>
  <c r="I137" i="19"/>
  <c r="P137" i="19"/>
  <c r="B137" i="19"/>
  <c r="K137" i="19"/>
  <c r="R137" i="19"/>
  <c r="Y137" i="19"/>
  <c r="E137" i="19"/>
  <c r="H137" i="19"/>
  <c r="W137" i="19"/>
  <c r="G137" i="19"/>
  <c r="N137" i="19"/>
  <c r="U137" i="19"/>
  <c r="X137" i="19"/>
  <c r="D137" i="19"/>
  <c r="M137" i="19"/>
  <c r="L137" i="19"/>
  <c r="E38" i="19"/>
  <c r="H38" i="19"/>
  <c r="O38" i="19"/>
  <c r="A72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05" i="19"/>
  <c r="E71" i="19"/>
  <c r="F71" i="19"/>
  <c r="S71" i="19"/>
  <c r="D71" i="19"/>
  <c r="U71" i="19"/>
  <c r="V71" i="19"/>
  <c r="W71" i="19"/>
  <c r="T71" i="19"/>
  <c r="Y71" i="19"/>
  <c r="C71" i="19"/>
  <c r="X71" i="19"/>
  <c r="B71" i="19"/>
  <c r="G71" i="19"/>
  <c r="Q71" i="19"/>
  <c r="J71" i="19"/>
  <c r="I71" i="19"/>
  <c r="M71" i="19"/>
  <c r="O71" i="19"/>
  <c r="N71" i="19"/>
  <c r="R71" i="19"/>
  <c r="K71" i="19"/>
  <c r="H71" i="19"/>
  <c r="L71" i="19"/>
  <c r="P71" i="19"/>
  <c r="E205" i="19"/>
  <c r="U205" i="19"/>
  <c r="G205" i="19"/>
  <c r="W205" i="19"/>
  <c r="F205" i="19"/>
  <c r="P205" i="19"/>
  <c r="R205" i="19"/>
  <c r="I205" i="19"/>
  <c r="Y205" i="19"/>
  <c r="K205" i="19"/>
  <c r="D205" i="19"/>
  <c r="N205" i="19"/>
  <c r="X205" i="19"/>
  <c r="M205" i="19"/>
  <c r="A239" i="19"/>
  <c r="O205" i="19"/>
  <c r="L205" i="19"/>
  <c r="V205" i="19"/>
  <c r="B205" i="19"/>
  <c r="Q205" i="19"/>
  <c r="C205" i="19"/>
  <c r="S205" i="19"/>
  <c r="T205" i="19"/>
  <c r="H205" i="19"/>
  <c r="J205" i="19"/>
  <c r="M172" i="19"/>
  <c r="C172" i="19"/>
  <c r="S172" i="19"/>
  <c r="L172" i="19"/>
  <c r="N172" i="19"/>
  <c r="X172" i="19"/>
  <c r="Q172" i="19"/>
  <c r="G172" i="19"/>
  <c r="W172" i="19"/>
  <c r="T172" i="19"/>
  <c r="V172" i="19"/>
  <c r="B172" i="19"/>
  <c r="E172" i="19"/>
  <c r="U172" i="19"/>
  <c r="K172" i="19"/>
  <c r="A206" i="19"/>
  <c r="A173" i="19"/>
  <c r="H172" i="19"/>
  <c r="J172" i="19"/>
  <c r="I172" i="19"/>
  <c r="Y172" i="19"/>
  <c r="O172" i="19"/>
  <c r="D172" i="19"/>
  <c r="F172" i="19"/>
  <c r="P172" i="19"/>
  <c r="R172" i="19"/>
  <c r="G37" i="23"/>
  <c r="B37" i="23"/>
  <c r="X37" i="23"/>
  <c r="A71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1" i="21"/>
  <c r="A105" i="21"/>
  <c r="L71" i="21"/>
  <c r="J71" i="21"/>
  <c r="O71" i="21"/>
  <c r="T71" i="21"/>
  <c r="P71" i="21"/>
  <c r="N71" i="21"/>
  <c r="S71" i="21"/>
  <c r="Q71" i="21"/>
  <c r="V71" i="21"/>
  <c r="D71" i="21"/>
  <c r="R71" i="21"/>
  <c r="W71" i="21"/>
  <c r="U71" i="21"/>
  <c r="X71" i="21"/>
  <c r="F71" i="21"/>
  <c r="K71" i="21"/>
  <c r="G71" i="21"/>
  <c r="E71" i="21"/>
  <c r="H71" i="21"/>
  <c r="M71" i="21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E342" i="19"/>
  <c r="I342" i="19"/>
  <c r="M342" i="19"/>
  <c r="Q342" i="19"/>
  <c r="U342" i="19"/>
  <c r="Y342" i="19"/>
  <c r="A376" i="19"/>
  <c r="B342" i="19"/>
  <c r="F342" i="19"/>
  <c r="J342" i="19"/>
  <c r="N342" i="19"/>
  <c r="R342" i="19"/>
  <c r="V342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541" i="19"/>
  <c r="H541" i="19"/>
  <c r="L541" i="19"/>
  <c r="P541" i="19"/>
  <c r="T541" i="19"/>
  <c r="X541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D475" i="19"/>
  <c r="H475" i="19"/>
  <c r="L475" i="19"/>
  <c r="P475" i="19"/>
  <c r="T475" i="19"/>
  <c r="X475" i="19"/>
  <c r="E508" i="19"/>
  <c r="I508" i="19"/>
  <c r="M508" i="19"/>
  <c r="Q508" i="19"/>
  <c r="U508" i="19"/>
  <c r="Y508" i="19"/>
  <c r="B508" i="19"/>
  <c r="F508" i="19"/>
  <c r="J508" i="19"/>
  <c r="N508" i="19"/>
  <c r="R508" i="19"/>
  <c r="V508" i="19"/>
  <c r="C508" i="19"/>
  <c r="G508" i="19"/>
  <c r="K508" i="19"/>
  <c r="O508" i="19"/>
  <c r="S508" i="19"/>
  <c r="W508" i="19"/>
  <c r="D508" i="19"/>
  <c r="H508" i="19"/>
  <c r="L508" i="19"/>
  <c r="P508" i="19"/>
  <c r="T508" i="19"/>
  <c r="X508" i="19"/>
  <c r="A509" i="19"/>
  <c r="E442" i="19"/>
  <c r="I442" i="19"/>
  <c r="M442" i="19"/>
  <c r="Q442" i="19"/>
  <c r="U442" i="19"/>
  <c r="Y442" i="19"/>
  <c r="A443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C309" i="19"/>
  <c r="G309" i="19"/>
  <c r="K309" i="19"/>
  <c r="O309" i="19"/>
  <c r="S309" i="19"/>
  <c r="W309" i="19"/>
  <c r="A343" i="19"/>
  <c r="D309" i="19"/>
  <c r="H309" i="19"/>
  <c r="L309" i="19"/>
  <c r="P309" i="19"/>
  <c r="T309" i="19"/>
  <c r="X309" i="19"/>
  <c r="A310" i="19"/>
  <c r="E309" i="19"/>
  <c r="I309" i="19"/>
  <c r="M309" i="19"/>
  <c r="Q309" i="19"/>
  <c r="U309" i="19"/>
  <c r="Y309" i="19"/>
  <c r="B309" i="19"/>
  <c r="F309" i="19"/>
  <c r="J309" i="19"/>
  <c r="N309" i="19"/>
  <c r="R309" i="19"/>
  <c r="V309" i="19"/>
  <c r="A174" i="21"/>
  <c r="N173" i="21"/>
  <c r="W173" i="21"/>
  <c r="P173" i="21"/>
  <c r="I173" i="21"/>
  <c r="R173" i="21"/>
  <c r="K173" i="21"/>
  <c r="T173" i="21"/>
  <c r="M173" i="21"/>
  <c r="V173" i="21"/>
  <c r="O173" i="21"/>
  <c r="H173" i="21"/>
  <c r="X173" i="21"/>
  <c r="Q173" i="21"/>
  <c r="J173" i="21"/>
  <c r="S173" i="21"/>
  <c r="L173" i="21"/>
  <c r="U173" i="21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B408" i="19"/>
  <c r="F408" i="19"/>
  <c r="J408" i="19"/>
  <c r="N408" i="19"/>
  <c r="R408" i="19"/>
  <c r="V408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E375" i="19"/>
  <c r="I375" i="19"/>
  <c r="M375" i="19"/>
  <c r="Q375" i="19"/>
  <c r="U375" i="19"/>
  <c r="Y375" i="19"/>
  <c r="B375" i="19"/>
  <c r="F375" i="19"/>
  <c r="J375" i="19"/>
  <c r="N375" i="19"/>
  <c r="R375" i="19"/>
  <c r="V375" i="19"/>
  <c r="A409" i="19"/>
  <c r="B1297" i="2" l="1"/>
  <c r="Y34" i="24"/>
  <c r="Y68" i="21"/>
  <c r="B35" i="21"/>
  <c r="Y34" i="21"/>
  <c r="B69" i="21"/>
  <c r="Y102" i="21"/>
  <c r="Y68" i="24"/>
  <c r="B35" i="24"/>
  <c r="Y171" i="21"/>
  <c r="Y205" i="21"/>
  <c r="B103" i="21"/>
  <c r="Y102" i="24"/>
  <c r="B69" i="24"/>
  <c r="B172" i="21"/>
  <c r="Y136" i="21"/>
  <c r="W37" i="24"/>
  <c r="X37" i="19"/>
  <c r="X37" i="21"/>
  <c r="W37" i="19"/>
  <c r="X37" i="24"/>
  <c r="W37" i="21"/>
  <c r="T207" i="21"/>
  <c r="V207" i="21"/>
  <c r="X207" i="21"/>
  <c r="W207" i="21"/>
  <c r="U207" i="21"/>
  <c r="H207" i="21"/>
  <c r="K207" i="21"/>
  <c r="O207" i="21"/>
  <c r="N207" i="21"/>
  <c r="F207" i="21"/>
  <c r="A208" i="21"/>
  <c r="R207" i="21"/>
  <c r="Q207" i="21"/>
  <c r="M207" i="21"/>
  <c r="B207" i="21"/>
  <c r="D207" i="21"/>
  <c r="G207" i="21"/>
  <c r="P207" i="21"/>
  <c r="L207" i="21"/>
  <c r="S207" i="21"/>
  <c r="C207" i="21"/>
  <c r="E207" i="21"/>
  <c r="I207" i="21"/>
  <c r="J207" i="21"/>
  <c r="B1348" i="2"/>
  <c r="F37" i="21"/>
  <c r="E37" i="21"/>
  <c r="D37" i="21"/>
  <c r="C240" i="21"/>
  <c r="F240" i="21"/>
  <c r="Q240" i="21"/>
  <c r="X240" i="21"/>
  <c r="O240" i="21"/>
  <c r="R240" i="21"/>
  <c r="V240" i="21"/>
  <c r="S240" i="21"/>
  <c r="G240" i="21"/>
  <c r="J240" i="21"/>
  <c r="Y240" i="21"/>
  <c r="H240" i="21"/>
  <c r="L240" i="21"/>
  <c r="P240" i="21"/>
  <c r="W240" i="21"/>
  <c r="K240" i="21"/>
  <c r="N240" i="21"/>
  <c r="E240" i="21"/>
  <c r="M240" i="21"/>
  <c r="I240" i="21"/>
  <c r="T240" i="21"/>
  <c r="D240" i="21"/>
  <c r="A241" i="21"/>
  <c r="B240" i="21"/>
  <c r="U240" i="21"/>
  <c r="Y473" i="23"/>
  <c r="Q473" i="23"/>
  <c r="V473" i="23"/>
  <c r="W473" i="23"/>
  <c r="T473" i="23"/>
  <c r="P473" i="23"/>
  <c r="M473" i="23"/>
  <c r="E473" i="23"/>
  <c r="F473" i="23"/>
  <c r="G473" i="23"/>
  <c r="S473" i="23"/>
  <c r="O473" i="23"/>
  <c r="A474" i="23"/>
  <c r="U473" i="23"/>
  <c r="X473" i="23"/>
  <c r="R473" i="23"/>
  <c r="C473" i="23"/>
  <c r="J473" i="23"/>
  <c r="I473" i="23"/>
  <c r="D473" i="23"/>
  <c r="K473" i="23"/>
  <c r="H473" i="23"/>
  <c r="B473" i="23"/>
  <c r="N473" i="23"/>
  <c r="L473" i="23"/>
  <c r="D536" i="24"/>
  <c r="T536" i="24"/>
  <c r="I536" i="24"/>
  <c r="C536" i="24"/>
  <c r="S536" i="24"/>
  <c r="N536" i="24"/>
  <c r="H536" i="24"/>
  <c r="X536" i="24"/>
  <c r="M536" i="24"/>
  <c r="G536" i="24"/>
  <c r="W536" i="24"/>
  <c r="B536" i="24"/>
  <c r="L536" i="24"/>
  <c r="A537" i="24"/>
  <c r="Q536" i="24"/>
  <c r="K536" i="24"/>
  <c r="F536" i="24"/>
  <c r="R536" i="24"/>
  <c r="P536" i="24"/>
  <c r="E536" i="24"/>
  <c r="Y536" i="24"/>
  <c r="O536" i="24"/>
  <c r="J536" i="24"/>
  <c r="V536" i="24"/>
  <c r="U536" i="24"/>
  <c r="D304" i="24"/>
  <c r="N304" i="24"/>
  <c r="X304" i="24"/>
  <c r="K304" i="24"/>
  <c r="F304" i="24"/>
  <c r="E304" i="24"/>
  <c r="S304" i="24"/>
  <c r="T304" i="24"/>
  <c r="M304" i="24"/>
  <c r="L304" i="24"/>
  <c r="G304" i="24"/>
  <c r="V304" i="24"/>
  <c r="W304" i="24"/>
  <c r="A305" i="24"/>
  <c r="O304" i="24"/>
  <c r="Y304" i="24"/>
  <c r="H304" i="24"/>
  <c r="R304" i="24"/>
  <c r="Q304" i="24"/>
  <c r="P304" i="24"/>
  <c r="C304" i="24"/>
  <c r="U304" i="24"/>
  <c r="I304" i="24"/>
  <c r="B304" i="24"/>
  <c r="J304" i="24"/>
  <c r="H403" i="24"/>
  <c r="W403" i="24"/>
  <c r="U403" i="24"/>
  <c r="P403" i="24"/>
  <c r="V403" i="24"/>
  <c r="M403" i="24"/>
  <c r="R403" i="24"/>
  <c r="X403" i="24"/>
  <c r="N403" i="24"/>
  <c r="K403" i="24"/>
  <c r="I403" i="24"/>
  <c r="B403" i="24"/>
  <c r="C403" i="24"/>
  <c r="Q403" i="24"/>
  <c r="L403" i="24"/>
  <c r="F403" i="24"/>
  <c r="Y403" i="24"/>
  <c r="D403" i="24"/>
  <c r="S403" i="24"/>
  <c r="G403" i="24"/>
  <c r="E403" i="24"/>
  <c r="A404" i="24"/>
  <c r="O403" i="24"/>
  <c r="T403" i="24"/>
  <c r="J403" i="24"/>
  <c r="H406" i="23"/>
  <c r="X406" i="23"/>
  <c r="Q406" i="23"/>
  <c r="J406" i="23"/>
  <c r="G406" i="23"/>
  <c r="L406" i="23"/>
  <c r="E406" i="23"/>
  <c r="Y406" i="23"/>
  <c r="N406" i="23"/>
  <c r="K406" i="23"/>
  <c r="P406" i="23"/>
  <c r="I406" i="23"/>
  <c r="B406" i="23"/>
  <c r="R406" i="23"/>
  <c r="O406" i="23"/>
  <c r="D406" i="23"/>
  <c r="T406" i="23"/>
  <c r="M406" i="23"/>
  <c r="F406" i="23"/>
  <c r="C406" i="23"/>
  <c r="S406" i="23"/>
  <c r="W406" i="23"/>
  <c r="V406" i="23"/>
  <c r="U406" i="23"/>
  <c r="Q207" i="23"/>
  <c r="J207" i="23"/>
  <c r="C207" i="23"/>
  <c r="D207" i="23"/>
  <c r="S207" i="23"/>
  <c r="E207" i="23"/>
  <c r="R207" i="23"/>
  <c r="N207" i="23"/>
  <c r="G207" i="23"/>
  <c r="H207" i="23"/>
  <c r="I207" i="23"/>
  <c r="B207" i="23"/>
  <c r="Y207" i="23"/>
  <c r="K207" i="23"/>
  <c r="L207" i="23"/>
  <c r="M207" i="23"/>
  <c r="F207" i="23"/>
  <c r="A241" i="23"/>
  <c r="O207" i="23"/>
  <c r="P207" i="23"/>
  <c r="V207" i="23"/>
  <c r="X207" i="23"/>
  <c r="U207" i="23"/>
  <c r="T207" i="23"/>
  <c r="W207" i="23"/>
  <c r="B639" i="21"/>
  <c r="C639" i="21"/>
  <c r="A640" i="21"/>
  <c r="P639" i="21"/>
  <c r="Q639" i="21"/>
  <c r="F639" i="21"/>
  <c r="G639" i="21"/>
  <c r="D639" i="21"/>
  <c r="E639" i="21"/>
  <c r="J639" i="21"/>
  <c r="K639" i="21"/>
  <c r="H639" i="21"/>
  <c r="I639" i="21"/>
  <c r="N639" i="21"/>
  <c r="O639" i="21"/>
  <c r="L639" i="21"/>
  <c r="M639" i="21"/>
  <c r="W639" i="21"/>
  <c r="R639" i="21"/>
  <c r="U639" i="21"/>
  <c r="Y639" i="21"/>
  <c r="V639" i="21"/>
  <c r="S639" i="21"/>
  <c r="T639" i="21"/>
  <c r="X639" i="21"/>
  <c r="N672" i="21"/>
  <c r="K672" i="21"/>
  <c r="D672" i="21"/>
  <c r="T672" i="21"/>
  <c r="I672" i="21"/>
  <c r="B672" i="21"/>
  <c r="R672" i="21"/>
  <c r="O672" i="21"/>
  <c r="H672" i="21"/>
  <c r="X672" i="21"/>
  <c r="M672" i="21"/>
  <c r="F672" i="21"/>
  <c r="C672" i="21"/>
  <c r="S672" i="21"/>
  <c r="L672" i="21"/>
  <c r="A673" i="21"/>
  <c r="Q672" i="21"/>
  <c r="J672" i="21"/>
  <c r="G672" i="21"/>
  <c r="W672" i="21"/>
  <c r="P672" i="21"/>
  <c r="E672" i="21"/>
  <c r="Y672" i="21"/>
  <c r="U672" i="21"/>
  <c r="V672" i="21"/>
  <c r="D340" i="23"/>
  <c r="I340" i="23"/>
  <c r="C340" i="23"/>
  <c r="H340" i="23"/>
  <c r="B340" i="23"/>
  <c r="G340" i="23"/>
  <c r="A374" i="23"/>
  <c r="F340" i="23"/>
  <c r="K340" i="23"/>
  <c r="E340" i="23"/>
  <c r="J340" i="23"/>
  <c r="T340" i="23"/>
  <c r="X340" i="23"/>
  <c r="L340" i="23"/>
  <c r="V340" i="23"/>
  <c r="Q340" i="23"/>
  <c r="P340" i="23"/>
  <c r="S340" i="23"/>
  <c r="W340" i="23"/>
  <c r="Y340" i="23"/>
  <c r="O340" i="23"/>
  <c r="U340" i="23"/>
  <c r="R340" i="23"/>
  <c r="M340" i="23"/>
  <c r="N340" i="23"/>
  <c r="D503" i="24"/>
  <c r="E503" i="24"/>
  <c r="C503" i="24"/>
  <c r="A504" i="24"/>
  <c r="J503" i="24"/>
  <c r="H503" i="24"/>
  <c r="I503" i="24"/>
  <c r="G503" i="24"/>
  <c r="N503" i="24"/>
  <c r="L503" i="24"/>
  <c r="M503" i="24"/>
  <c r="K503" i="24"/>
  <c r="B503" i="24"/>
  <c r="P503" i="24"/>
  <c r="Q503" i="24"/>
  <c r="O503" i="24"/>
  <c r="F503" i="24"/>
  <c r="Y503" i="24"/>
  <c r="S503" i="24"/>
  <c r="X503" i="24"/>
  <c r="V503" i="24"/>
  <c r="W503" i="24"/>
  <c r="U503" i="24"/>
  <c r="R503" i="24"/>
  <c r="T503" i="24"/>
  <c r="M767" i="24"/>
  <c r="T767" i="24"/>
  <c r="D767" i="24"/>
  <c r="N767" i="24"/>
  <c r="S767" i="24"/>
  <c r="W767" i="24"/>
  <c r="Y767" i="24"/>
  <c r="I767" i="24"/>
  <c r="P767" i="24"/>
  <c r="A768" i="24"/>
  <c r="J767" i="24"/>
  <c r="C767" i="24"/>
  <c r="G767" i="24"/>
  <c r="U767" i="24"/>
  <c r="E767" i="24"/>
  <c r="L767" i="24"/>
  <c r="V767" i="24"/>
  <c r="F767" i="24"/>
  <c r="O767" i="24"/>
  <c r="Q767" i="24"/>
  <c r="X767" i="24"/>
  <c r="H767" i="24"/>
  <c r="R767" i="24"/>
  <c r="B767" i="24"/>
  <c r="K767" i="24"/>
  <c r="F38" i="24"/>
  <c r="A39" i="24"/>
  <c r="E38" i="24"/>
  <c r="G38" i="24"/>
  <c r="D38" i="24"/>
  <c r="B370" i="24"/>
  <c r="R370" i="24"/>
  <c r="K370" i="24"/>
  <c r="D370" i="24"/>
  <c r="T370" i="24"/>
  <c r="M370" i="24"/>
  <c r="A371" i="24"/>
  <c r="F370" i="24"/>
  <c r="V370" i="24"/>
  <c r="O370" i="24"/>
  <c r="H370" i="24"/>
  <c r="X370" i="24"/>
  <c r="Q370" i="24"/>
  <c r="J370" i="24"/>
  <c r="C370" i="24"/>
  <c r="S370" i="24"/>
  <c r="L370" i="24"/>
  <c r="E370" i="24"/>
  <c r="U370" i="24"/>
  <c r="N370" i="24"/>
  <c r="G370" i="24"/>
  <c r="W370" i="24"/>
  <c r="P370" i="24"/>
  <c r="I370" i="24"/>
  <c r="Y370" i="24"/>
  <c r="J738" i="21"/>
  <c r="G738" i="21"/>
  <c r="A739" i="21"/>
  <c r="P738" i="21"/>
  <c r="Q738" i="21"/>
  <c r="N738" i="21"/>
  <c r="K738" i="21"/>
  <c r="D738" i="21"/>
  <c r="E738" i="21"/>
  <c r="Y738" i="21"/>
  <c r="B738" i="21"/>
  <c r="R738" i="21"/>
  <c r="O738" i="21"/>
  <c r="H738" i="21"/>
  <c r="I738" i="21"/>
  <c r="F738" i="21"/>
  <c r="C738" i="21"/>
  <c r="S738" i="21"/>
  <c r="L738" i="21"/>
  <c r="M738" i="21"/>
  <c r="T738" i="21"/>
  <c r="W738" i="21"/>
  <c r="U738" i="21"/>
  <c r="V738" i="21"/>
  <c r="X738" i="21"/>
  <c r="F237" i="24"/>
  <c r="K237" i="24"/>
  <c r="J237" i="24"/>
  <c r="D237" i="24"/>
  <c r="I237" i="24"/>
  <c r="G237" i="24"/>
  <c r="C237" i="24"/>
  <c r="H237" i="24"/>
  <c r="B237" i="24"/>
  <c r="A238" i="24"/>
  <c r="E237" i="24"/>
  <c r="X237" i="24"/>
  <c r="Y237" i="24"/>
  <c r="W237" i="24"/>
  <c r="Q237" i="24"/>
  <c r="R237" i="24"/>
  <c r="V237" i="24"/>
  <c r="O237" i="24"/>
  <c r="T237" i="24"/>
  <c r="M237" i="24"/>
  <c r="U237" i="24"/>
  <c r="S237" i="24"/>
  <c r="L237" i="24"/>
  <c r="N237" i="24"/>
  <c r="P237" i="24"/>
  <c r="N771" i="21"/>
  <c r="K771" i="21"/>
  <c r="H771" i="21"/>
  <c r="E771" i="21"/>
  <c r="Y771" i="21"/>
  <c r="B771" i="21"/>
  <c r="R771" i="21"/>
  <c r="O771" i="21"/>
  <c r="L771" i="21"/>
  <c r="I771" i="21"/>
  <c r="A772" i="21"/>
  <c r="F771" i="21"/>
  <c r="C771" i="21"/>
  <c r="S771" i="21"/>
  <c r="P771" i="21"/>
  <c r="M771" i="21"/>
  <c r="J771" i="21"/>
  <c r="G771" i="21"/>
  <c r="D771" i="21"/>
  <c r="T771" i="21"/>
  <c r="Q771" i="21"/>
  <c r="V771" i="21"/>
  <c r="W771" i="21"/>
  <c r="X771" i="21"/>
  <c r="U771" i="21"/>
  <c r="Q507" i="21"/>
  <c r="J507" i="21"/>
  <c r="G507" i="21"/>
  <c r="A508" i="21"/>
  <c r="P507" i="21"/>
  <c r="E507" i="21"/>
  <c r="Y507" i="21"/>
  <c r="N507" i="21"/>
  <c r="K507" i="21"/>
  <c r="D507" i="21"/>
  <c r="I507" i="21"/>
  <c r="B507" i="21"/>
  <c r="R507" i="21"/>
  <c r="O507" i="21"/>
  <c r="H507" i="21"/>
  <c r="M507" i="21"/>
  <c r="F507" i="21"/>
  <c r="C507" i="21"/>
  <c r="S507" i="21"/>
  <c r="L507" i="21"/>
  <c r="V507" i="21"/>
  <c r="T507" i="21"/>
  <c r="U507" i="21"/>
  <c r="W507" i="21"/>
  <c r="X507" i="21"/>
  <c r="K374" i="21"/>
  <c r="E374" i="21"/>
  <c r="J374" i="21"/>
  <c r="A375" i="21"/>
  <c r="I374" i="21"/>
  <c r="C374" i="21"/>
  <c r="D374" i="21"/>
  <c r="B374" i="21"/>
  <c r="G374" i="21"/>
  <c r="H374" i="21"/>
  <c r="F374" i="21"/>
  <c r="X374" i="21"/>
  <c r="W374" i="21"/>
  <c r="O374" i="21"/>
  <c r="Q374" i="21"/>
  <c r="L374" i="21"/>
  <c r="P374" i="21"/>
  <c r="T374" i="21"/>
  <c r="V374" i="21"/>
  <c r="U374" i="21"/>
  <c r="Y374" i="21"/>
  <c r="M374" i="21"/>
  <c r="S374" i="21"/>
  <c r="N374" i="21"/>
  <c r="R374" i="21"/>
  <c r="M539" i="23"/>
  <c r="B539" i="23"/>
  <c r="R539" i="23"/>
  <c r="K539" i="23"/>
  <c r="A540" i="23"/>
  <c r="P539" i="23"/>
  <c r="Q539" i="23"/>
  <c r="F539" i="23"/>
  <c r="V539" i="23"/>
  <c r="O539" i="23"/>
  <c r="D539" i="23"/>
  <c r="T539" i="23"/>
  <c r="E539" i="23"/>
  <c r="U539" i="23"/>
  <c r="J539" i="23"/>
  <c r="C539" i="23"/>
  <c r="S539" i="23"/>
  <c r="H539" i="23"/>
  <c r="X539" i="23"/>
  <c r="I539" i="23"/>
  <c r="Y539" i="23"/>
  <c r="N539" i="23"/>
  <c r="G539" i="23"/>
  <c r="W539" i="23"/>
  <c r="L539" i="23"/>
  <c r="K734" i="24"/>
  <c r="V734" i="24"/>
  <c r="F734" i="24"/>
  <c r="P734" i="24"/>
  <c r="U734" i="24"/>
  <c r="Y734" i="24"/>
  <c r="W734" i="24"/>
  <c r="G734" i="24"/>
  <c r="R734" i="24"/>
  <c r="B734" i="24"/>
  <c r="L734" i="24"/>
  <c r="E734" i="24"/>
  <c r="I734" i="24"/>
  <c r="S734" i="24"/>
  <c r="C734" i="24"/>
  <c r="N734" i="24"/>
  <c r="X734" i="24"/>
  <c r="H734" i="24"/>
  <c r="Q734" i="24"/>
  <c r="O734" i="24"/>
  <c r="A735" i="24"/>
  <c r="J734" i="24"/>
  <c r="T734" i="24"/>
  <c r="D734" i="24"/>
  <c r="M734" i="24"/>
  <c r="F804" i="21"/>
  <c r="A805" i="21"/>
  <c r="O804" i="21"/>
  <c r="J804" i="21"/>
  <c r="C804" i="21"/>
  <c r="N804" i="21"/>
  <c r="G804" i="21"/>
  <c r="B804" i="21"/>
  <c r="R804" i="21"/>
  <c r="K804" i="21"/>
  <c r="H804" i="21"/>
  <c r="X804" i="21"/>
  <c r="Q804" i="21"/>
  <c r="S804" i="21"/>
  <c r="L804" i="21"/>
  <c r="E804" i="21"/>
  <c r="Y804" i="21"/>
  <c r="W804" i="21"/>
  <c r="P804" i="21"/>
  <c r="I804" i="21"/>
  <c r="D804" i="21"/>
  <c r="T804" i="21"/>
  <c r="M804" i="21"/>
  <c r="V804" i="21"/>
  <c r="U804" i="21"/>
  <c r="E474" i="21"/>
  <c r="Y474" i="21"/>
  <c r="J474" i="21"/>
  <c r="G474" i="21"/>
  <c r="D474" i="21"/>
  <c r="I474" i="21"/>
  <c r="A475" i="21"/>
  <c r="N474" i="21"/>
  <c r="K474" i="21"/>
  <c r="H474" i="21"/>
  <c r="M474" i="21"/>
  <c r="B474" i="21"/>
  <c r="R474" i="21"/>
  <c r="O474" i="21"/>
  <c r="L474" i="21"/>
  <c r="Q474" i="21"/>
  <c r="F474" i="21"/>
  <c r="C474" i="21"/>
  <c r="S474" i="21"/>
  <c r="P474" i="21"/>
  <c r="W474" i="21"/>
  <c r="T474" i="21"/>
  <c r="U474" i="21"/>
  <c r="V474" i="21"/>
  <c r="X474" i="21"/>
  <c r="J307" i="23"/>
  <c r="A341" i="23"/>
  <c r="A308" i="23"/>
  <c r="C307" i="23"/>
  <c r="H307" i="23"/>
  <c r="E307" i="23"/>
  <c r="I307" i="23"/>
  <c r="F307" i="23"/>
  <c r="G307" i="23"/>
  <c r="B307" i="23"/>
  <c r="D307" i="23"/>
  <c r="R307" i="23"/>
  <c r="S307" i="23"/>
  <c r="Q307" i="23"/>
  <c r="O307" i="23"/>
  <c r="W307" i="23"/>
  <c r="K307" i="23"/>
  <c r="P307" i="23"/>
  <c r="X307" i="23"/>
  <c r="M307" i="23"/>
  <c r="Y307" i="23"/>
  <c r="V307" i="23"/>
  <c r="T307" i="23"/>
  <c r="U307" i="23"/>
  <c r="N307" i="23"/>
  <c r="L307" i="23"/>
  <c r="D373" i="23"/>
  <c r="X373" i="23"/>
  <c r="Y373" i="23"/>
  <c r="J373" i="23"/>
  <c r="G373" i="23"/>
  <c r="W373" i="23"/>
  <c r="H373" i="23"/>
  <c r="E373" i="23"/>
  <c r="A407" i="23"/>
  <c r="N373" i="23"/>
  <c r="K373" i="23"/>
  <c r="P373" i="23"/>
  <c r="I373" i="23"/>
  <c r="B373" i="23"/>
  <c r="R373" i="23"/>
  <c r="O373" i="23"/>
  <c r="T373" i="23"/>
  <c r="Q373" i="23"/>
  <c r="F373" i="23"/>
  <c r="C373" i="23"/>
  <c r="S373" i="23"/>
  <c r="L373" i="23"/>
  <c r="M373" i="23"/>
  <c r="U373" i="23"/>
  <c r="V373" i="23"/>
  <c r="K635" i="24"/>
  <c r="R635" i="24"/>
  <c r="B635" i="24"/>
  <c r="H635" i="24"/>
  <c r="Y635" i="24"/>
  <c r="G635" i="24"/>
  <c r="N635" i="24"/>
  <c r="T635" i="24"/>
  <c r="D635" i="24"/>
  <c r="I635" i="24"/>
  <c r="S635" i="24"/>
  <c r="C635" i="24"/>
  <c r="J635" i="24"/>
  <c r="P635" i="24"/>
  <c r="Q635" i="24"/>
  <c r="E635" i="24"/>
  <c r="O635" i="24"/>
  <c r="A636" i="24"/>
  <c r="F635" i="24"/>
  <c r="L635" i="24"/>
  <c r="M635" i="24"/>
  <c r="V635" i="24"/>
  <c r="W635" i="24"/>
  <c r="X635" i="24"/>
  <c r="U635" i="24"/>
  <c r="S71" i="24"/>
  <c r="H71" i="24"/>
  <c r="L71" i="24"/>
  <c r="I71" i="24"/>
  <c r="E71" i="24"/>
  <c r="Q71" i="24"/>
  <c r="R71" i="24"/>
  <c r="M71" i="24"/>
  <c r="G71" i="24"/>
  <c r="N71" i="24"/>
  <c r="O71" i="24"/>
  <c r="J71" i="24"/>
  <c r="D71" i="24"/>
  <c r="F71" i="24"/>
  <c r="A105" i="24"/>
  <c r="K71" i="24"/>
  <c r="P71" i="24"/>
  <c r="V71" i="24"/>
  <c r="X71" i="24"/>
  <c r="T71" i="24"/>
  <c r="W71" i="24"/>
  <c r="U71" i="24"/>
  <c r="G104" i="24"/>
  <c r="H104" i="24"/>
  <c r="F104" i="24"/>
  <c r="P104" i="24"/>
  <c r="K104" i="24"/>
  <c r="E104" i="24"/>
  <c r="L104" i="24"/>
  <c r="M104" i="24"/>
  <c r="N104" i="24"/>
  <c r="A138" i="24"/>
  <c r="S104" i="24"/>
  <c r="I104" i="24"/>
  <c r="Q104" i="24"/>
  <c r="O104" i="24"/>
  <c r="C104" i="24"/>
  <c r="D104" i="24"/>
  <c r="B104" i="24"/>
  <c r="R104" i="24"/>
  <c r="J104" i="24"/>
  <c r="W104" i="24"/>
  <c r="X104" i="24"/>
  <c r="V104" i="24"/>
  <c r="U104" i="24"/>
  <c r="T104" i="24"/>
  <c r="I273" i="23"/>
  <c r="Y273" i="23"/>
  <c r="N273" i="23"/>
  <c r="G273" i="23"/>
  <c r="W273" i="23"/>
  <c r="P273" i="23"/>
  <c r="M273" i="23"/>
  <c r="B273" i="23"/>
  <c r="R273" i="23"/>
  <c r="K273" i="23"/>
  <c r="D273" i="23"/>
  <c r="T273" i="23"/>
  <c r="Q273" i="23"/>
  <c r="F273" i="23"/>
  <c r="V273" i="23"/>
  <c r="O273" i="23"/>
  <c r="H273" i="23"/>
  <c r="X273" i="23"/>
  <c r="E273" i="23"/>
  <c r="U273" i="23"/>
  <c r="J273" i="23"/>
  <c r="C273" i="23"/>
  <c r="S273" i="23"/>
  <c r="L273" i="23"/>
  <c r="M506" i="23"/>
  <c r="B506" i="23"/>
  <c r="R506" i="23"/>
  <c r="K506" i="23"/>
  <c r="D506" i="23"/>
  <c r="T506" i="23"/>
  <c r="Q506" i="23"/>
  <c r="F506" i="23"/>
  <c r="V506" i="23"/>
  <c r="O506" i="23"/>
  <c r="H506" i="23"/>
  <c r="X506" i="23"/>
  <c r="E506" i="23"/>
  <c r="U506" i="23"/>
  <c r="J506" i="23"/>
  <c r="C506" i="23"/>
  <c r="S506" i="23"/>
  <c r="L506" i="23"/>
  <c r="A507" i="23"/>
  <c r="I506" i="23"/>
  <c r="Y506" i="23"/>
  <c r="N506" i="23"/>
  <c r="G506" i="23"/>
  <c r="W506" i="23"/>
  <c r="P506" i="23"/>
  <c r="A342" i="21"/>
  <c r="J341" i="21"/>
  <c r="B341" i="21"/>
  <c r="E341" i="21"/>
  <c r="G341" i="21"/>
  <c r="D341" i="21"/>
  <c r="F341" i="21"/>
  <c r="I341" i="21"/>
  <c r="H341" i="21"/>
  <c r="C341" i="21"/>
  <c r="O341" i="21"/>
  <c r="L341" i="21"/>
  <c r="W341" i="21"/>
  <c r="T341" i="21"/>
  <c r="X341" i="21"/>
  <c r="U341" i="21"/>
  <c r="P341" i="21"/>
  <c r="M341" i="21"/>
  <c r="Q341" i="21"/>
  <c r="V341" i="21"/>
  <c r="Y341" i="21"/>
  <c r="N341" i="21"/>
  <c r="R341" i="21"/>
  <c r="S341" i="21"/>
  <c r="K341" i="21"/>
  <c r="E240" i="23"/>
  <c r="Y240" i="23"/>
  <c r="N240" i="23"/>
  <c r="G240" i="23"/>
  <c r="W240" i="23"/>
  <c r="P240" i="23"/>
  <c r="T240" i="23"/>
  <c r="X240" i="23"/>
  <c r="Q240" i="23"/>
  <c r="J240" i="23"/>
  <c r="C240" i="23"/>
  <c r="S240" i="23"/>
  <c r="L240" i="23"/>
  <c r="I240" i="23"/>
  <c r="B240" i="23"/>
  <c r="R240" i="23"/>
  <c r="K240" i="23"/>
  <c r="D240" i="23"/>
  <c r="H240" i="23"/>
  <c r="M240" i="23"/>
  <c r="F240" i="23"/>
  <c r="A274" i="23"/>
  <c r="O240" i="23"/>
  <c r="U240" i="23"/>
  <c r="V240" i="23"/>
  <c r="P701" i="24"/>
  <c r="W701" i="24"/>
  <c r="G701" i="24"/>
  <c r="Q701" i="24"/>
  <c r="A702" i="24"/>
  <c r="R701" i="24"/>
  <c r="L701" i="24"/>
  <c r="S701" i="24"/>
  <c r="C701" i="24"/>
  <c r="M701" i="24"/>
  <c r="J701" i="24"/>
  <c r="B701" i="24"/>
  <c r="X701" i="24"/>
  <c r="H701" i="24"/>
  <c r="O701" i="24"/>
  <c r="Y701" i="24"/>
  <c r="I701" i="24"/>
  <c r="V701" i="24"/>
  <c r="N701" i="24"/>
  <c r="T701" i="24"/>
  <c r="D701" i="24"/>
  <c r="K701" i="24"/>
  <c r="U701" i="24"/>
  <c r="E701" i="24"/>
  <c r="F701" i="24"/>
  <c r="K407" i="21"/>
  <c r="D407" i="21"/>
  <c r="X407" i="21"/>
  <c r="Q407" i="21"/>
  <c r="J407" i="21"/>
  <c r="O407" i="21"/>
  <c r="H407" i="21"/>
  <c r="A408" i="21"/>
  <c r="Y407" i="21"/>
  <c r="N407" i="21"/>
  <c r="C407" i="21"/>
  <c r="S407" i="21"/>
  <c r="P407" i="21"/>
  <c r="E407" i="21"/>
  <c r="B407" i="21"/>
  <c r="R407" i="21"/>
  <c r="G407" i="21"/>
  <c r="W407" i="21"/>
  <c r="T407" i="21"/>
  <c r="I407" i="21"/>
  <c r="F407" i="21"/>
  <c r="L407" i="21"/>
  <c r="M407" i="21"/>
  <c r="U407" i="21"/>
  <c r="V407" i="21"/>
  <c r="P171" i="24"/>
  <c r="Y171" i="24"/>
  <c r="O171" i="24"/>
  <c r="T171" i="24"/>
  <c r="J171" i="24"/>
  <c r="S171" i="24"/>
  <c r="X171" i="24"/>
  <c r="R171" i="24"/>
  <c r="A172" i="24"/>
  <c r="Q171" i="24"/>
  <c r="K171" i="24"/>
  <c r="N171" i="24"/>
  <c r="L171" i="24"/>
  <c r="M171" i="24"/>
  <c r="I171" i="24"/>
  <c r="H171" i="24"/>
  <c r="E171" i="24"/>
  <c r="G171" i="24"/>
  <c r="D171" i="24"/>
  <c r="F171" i="24"/>
  <c r="C171" i="24"/>
  <c r="B171" i="24"/>
  <c r="V171" i="24"/>
  <c r="U171" i="24"/>
  <c r="W171" i="24"/>
  <c r="K337" i="24"/>
  <c r="I337" i="24"/>
  <c r="V337" i="24"/>
  <c r="C337" i="24"/>
  <c r="H337" i="24"/>
  <c r="W337" i="24"/>
  <c r="L337" i="24"/>
  <c r="A338" i="24"/>
  <c r="Y337" i="24"/>
  <c r="D337" i="24"/>
  <c r="S337" i="24"/>
  <c r="X337" i="24"/>
  <c r="R337" i="24"/>
  <c r="E337" i="24"/>
  <c r="F337" i="24"/>
  <c r="O337" i="24"/>
  <c r="T337" i="24"/>
  <c r="B337" i="24"/>
  <c r="Q337" i="24"/>
  <c r="U337" i="24"/>
  <c r="P337" i="24"/>
  <c r="N337" i="24"/>
  <c r="M337" i="24"/>
  <c r="J337" i="24"/>
  <c r="G337" i="24"/>
  <c r="B705" i="21"/>
  <c r="R705" i="21"/>
  <c r="O705" i="21"/>
  <c r="L705" i="21"/>
  <c r="A706" i="21"/>
  <c r="Q705" i="21"/>
  <c r="F705" i="21"/>
  <c r="C705" i="21"/>
  <c r="S705" i="21"/>
  <c r="P705" i="21"/>
  <c r="E705" i="21"/>
  <c r="Y705" i="21"/>
  <c r="J705" i="21"/>
  <c r="G705" i="21"/>
  <c r="D705" i="21"/>
  <c r="T705" i="21"/>
  <c r="I705" i="21"/>
  <c r="N705" i="21"/>
  <c r="K705" i="21"/>
  <c r="H705" i="21"/>
  <c r="X705" i="21"/>
  <c r="M705" i="21"/>
  <c r="U705" i="21"/>
  <c r="V705" i="21"/>
  <c r="W705" i="21"/>
  <c r="R569" i="24"/>
  <c r="B569" i="24"/>
  <c r="I569" i="24"/>
  <c r="K569" i="24"/>
  <c r="H569" i="24"/>
  <c r="L569" i="24"/>
  <c r="N569" i="24"/>
  <c r="Y569" i="24"/>
  <c r="E569" i="24"/>
  <c r="G569" i="24"/>
  <c r="T569" i="24"/>
  <c r="J569" i="24"/>
  <c r="Q569" i="24"/>
  <c r="S569" i="24"/>
  <c r="C569" i="24"/>
  <c r="D569" i="24"/>
  <c r="A570" i="24"/>
  <c r="F569" i="24"/>
  <c r="M569" i="24"/>
  <c r="O569" i="24"/>
  <c r="X569" i="24"/>
  <c r="P569" i="24"/>
  <c r="V569" i="24"/>
  <c r="W569" i="24"/>
  <c r="U569" i="24"/>
  <c r="N174" i="23"/>
  <c r="A175" i="23"/>
  <c r="I174" i="23"/>
  <c r="H174" i="23"/>
  <c r="K174" i="23"/>
  <c r="J174" i="23"/>
  <c r="Y174" i="23"/>
  <c r="E174" i="23"/>
  <c r="D174" i="23"/>
  <c r="G174" i="23"/>
  <c r="F174" i="23"/>
  <c r="Q174" i="23"/>
  <c r="P174" i="23"/>
  <c r="S174" i="23"/>
  <c r="C174" i="23"/>
  <c r="R174" i="23"/>
  <c r="B174" i="23"/>
  <c r="M174" i="23"/>
  <c r="L174" i="23"/>
  <c r="O174" i="23"/>
  <c r="A208" i="23"/>
  <c r="X174" i="23"/>
  <c r="W174" i="23"/>
  <c r="T174" i="23"/>
  <c r="V174" i="23"/>
  <c r="U174" i="23"/>
  <c r="M602" i="24"/>
  <c r="L602" i="24"/>
  <c r="R602" i="24"/>
  <c r="B602" i="24"/>
  <c r="O602" i="24"/>
  <c r="I602" i="24"/>
  <c r="H602" i="24"/>
  <c r="N602" i="24"/>
  <c r="G602" i="24"/>
  <c r="K602" i="24"/>
  <c r="Y602" i="24"/>
  <c r="E602" i="24"/>
  <c r="D602" i="24"/>
  <c r="J602" i="24"/>
  <c r="S602" i="24"/>
  <c r="Q602" i="24"/>
  <c r="P602" i="24"/>
  <c r="A603" i="24"/>
  <c r="F602" i="24"/>
  <c r="C602" i="24"/>
  <c r="V602" i="24"/>
  <c r="W602" i="24"/>
  <c r="X602" i="24"/>
  <c r="U602" i="24"/>
  <c r="T602" i="24"/>
  <c r="M270" i="24"/>
  <c r="L270" i="24"/>
  <c r="W270" i="24"/>
  <c r="U270" i="24"/>
  <c r="D270" i="24"/>
  <c r="O270" i="24"/>
  <c r="C270" i="24"/>
  <c r="A271" i="24"/>
  <c r="N270" i="24"/>
  <c r="K270" i="24"/>
  <c r="T270" i="24"/>
  <c r="V270" i="24"/>
  <c r="J270" i="24"/>
  <c r="E270" i="24"/>
  <c r="Y270" i="24"/>
  <c r="H270" i="24"/>
  <c r="S270" i="24"/>
  <c r="Q270" i="24"/>
  <c r="P270" i="24"/>
  <c r="F270" i="24"/>
  <c r="I270" i="24"/>
  <c r="R270" i="24"/>
  <c r="X270" i="24"/>
  <c r="G270" i="24"/>
  <c r="B270" i="24"/>
  <c r="L470" i="24"/>
  <c r="A471" i="24"/>
  <c r="D470" i="24"/>
  <c r="O470" i="24"/>
  <c r="H470" i="24"/>
  <c r="J470" i="24"/>
  <c r="M470" i="24"/>
  <c r="N470" i="24"/>
  <c r="K470" i="24"/>
  <c r="F470" i="24"/>
  <c r="I470" i="24"/>
  <c r="G470" i="24"/>
  <c r="P470" i="24"/>
  <c r="E470" i="24"/>
  <c r="B470" i="24"/>
  <c r="C470" i="24"/>
  <c r="S470" i="24"/>
  <c r="T470" i="24"/>
  <c r="Y470" i="24"/>
  <c r="X470" i="24"/>
  <c r="R470" i="24"/>
  <c r="W470" i="24"/>
  <c r="V470" i="24"/>
  <c r="Q470" i="24"/>
  <c r="U470" i="24"/>
  <c r="M441" i="21"/>
  <c r="F441" i="21"/>
  <c r="A442" i="21"/>
  <c r="O441" i="21"/>
  <c r="L441" i="21"/>
  <c r="Q441" i="21"/>
  <c r="J441" i="21"/>
  <c r="C441" i="21"/>
  <c r="S441" i="21"/>
  <c r="P441" i="21"/>
  <c r="E441" i="21"/>
  <c r="Y441" i="21"/>
  <c r="N441" i="21"/>
  <c r="G441" i="21"/>
  <c r="D441" i="21"/>
  <c r="T441" i="21"/>
  <c r="I441" i="21"/>
  <c r="B441" i="21"/>
  <c r="R441" i="21"/>
  <c r="K441" i="21"/>
  <c r="H441" i="21"/>
  <c r="X441" i="21"/>
  <c r="W441" i="21"/>
  <c r="V441" i="21"/>
  <c r="U441" i="21"/>
  <c r="A205" i="24"/>
  <c r="J204" i="24"/>
  <c r="G204" i="24"/>
  <c r="D204" i="24"/>
  <c r="F204" i="24"/>
  <c r="B204" i="24"/>
  <c r="H204" i="24"/>
  <c r="E204" i="24"/>
  <c r="I204" i="24"/>
  <c r="C204" i="24"/>
  <c r="L204" i="24"/>
  <c r="P204" i="24"/>
  <c r="V204" i="24"/>
  <c r="M204" i="24"/>
  <c r="X204" i="24"/>
  <c r="U204" i="24"/>
  <c r="Y204" i="24"/>
  <c r="O204" i="24"/>
  <c r="Q204" i="24"/>
  <c r="W204" i="24"/>
  <c r="K204" i="24"/>
  <c r="S204" i="24"/>
  <c r="N204" i="24"/>
  <c r="T204" i="24"/>
  <c r="R204" i="24"/>
  <c r="X437" i="24"/>
  <c r="N437" i="24"/>
  <c r="K437" i="24"/>
  <c r="I437" i="24"/>
  <c r="R437" i="24"/>
  <c r="C437" i="24"/>
  <c r="Q437" i="24"/>
  <c r="L437" i="24"/>
  <c r="F437" i="24"/>
  <c r="Y437" i="24"/>
  <c r="D437" i="24"/>
  <c r="S437" i="24"/>
  <c r="G437" i="24"/>
  <c r="E437" i="24"/>
  <c r="B437" i="24"/>
  <c r="O437" i="24"/>
  <c r="T437" i="24"/>
  <c r="J437" i="24"/>
  <c r="H437" i="24"/>
  <c r="W437" i="24"/>
  <c r="U437" i="24"/>
  <c r="P437" i="24"/>
  <c r="V437" i="24"/>
  <c r="M437" i="24"/>
  <c r="A438" i="24"/>
  <c r="V800" i="24"/>
  <c r="F800" i="24"/>
  <c r="Q800" i="24"/>
  <c r="W800" i="24"/>
  <c r="G800" i="24"/>
  <c r="H800" i="24"/>
  <c r="R800" i="24"/>
  <c r="B800" i="24"/>
  <c r="M800" i="24"/>
  <c r="S800" i="24"/>
  <c r="C800" i="24"/>
  <c r="T800" i="24"/>
  <c r="N800" i="24"/>
  <c r="Y800" i="24"/>
  <c r="I800" i="24"/>
  <c r="O800" i="24"/>
  <c r="L800" i="24"/>
  <c r="D800" i="24"/>
  <c r="A801" i="24"/>
  <c r="J800" i="24"/>
  <c r="U800" i="24"/>
  <c r="E800" i="24"/>
  <c r="K800" i="24"/>
  <c r="X800" i="24"/>
  <c r="P800" i="24"/>
  <c r="E440" i="23"/>
  <c r="U440" i="23"/>
  <c r="F440" i="23"/>
  <c r="V440" i="23"/>
  <c r="O440" i="23"/>
  <c r="H440" i="23"/>
  <c r="X440" i="23"/>
  <c r="I440" i="23"/>
  <c r="Y440" i="23"/>
  <c r="J440" i="23"/>
  <c r="C440" i="23"/>
  <c r="S440" i="23"/>
  <c r="L440" i="23"/>
  <c r="M440" i="23"/>
  <c r="A441" i="23"/>
  <c r="N440" i="23"/>
  <c r="G440" i="23"/>
  <c r="W440" i="23"/>
  <c r="P440" i="23"/>
  <c r="Q440" i="23"/>
  <c r="B440" i="23"/>
  <c r="R440" i="23"/>
  <c r="K440" i="23"/>
  <c r="D440" i="23"/>
  <c r="T440" i="23"/>
  <c r="Q540" i="21"/>
  <c r="J540" i="21"/>
  <c r="G540" i="21"/>
  <c r="W540" i="21"/>
  <c r="P540" i="21"/>
  <c r="E540" i="21"/>
  <c r="Y540" i="21"/>
  <c r="N540" i="21"/>
  <c r="K540" i="21"/>
  <c r="D540" i="21"/>
  <c r="T540" i="21"/>
  <c r="I540" i="21"/>
  <c r="B540" i="21"/>
  <c r="R540" i="21"/>
  <c r="O540" i="21"/>
  <c r="H540" i="21"/>
  <c r="X540" i="21"/>
  <c r="M540" i="21"/>
  <c r="F540" i="21"/>
  <c r="C540" i="21"/>
  <c r="S540" i="21"/>
  <c r="L540" i="21"/>
  <c r="A541" i="21"/>
  <c r="V540" i="21"/>
  <c r="U540" i="21"/>
  <c r="F573" i="21"/>
  <c r="A574" i="21"/>
  <c r="S573" i="21"/>
  <c r="P573" i="21"/>
  <c r="I573" i="21"/>
  <c r="J573" i="21"/>
  <c r="G573" i="21"/>
  <c r="D573" i="21"/>
  <c r="T573" i="21"/>
  <c r="M573" i="21"/>
  <c r="N573" i="21"/>
  <c r="K573" i="21"/>
  <c r="H573" i="21"/>
  <c r="X573" i="21"/>
  <c r="Q573" i="21"/>
  <c r="R573" i="21"/>
  <c r="O573" i="21"/>
  <c r="L573" i="21"/>
  <c r="E573" i="21"/>
  <c r="Y573" i="21"/>
  <c r="C573" i="21"/>
  <c r="B573" i="21"/>
  <c r="V573" i="21"/>
  <c r="U573" i="21"/>
  <c r="W573" i="21"/>
  <c r="Q137" i="24"/>
  <c r="N137" i="24"/>
  <c r="O137" i="24"/>
  <c r="F137" i="24"/>
  <c r="X137" i="24"/>
  <c r="C137" i="24"/>
  <c r="Y137" i="24"/>
  <c r="R137" i="24"/>
  <c r="S137" i="24"/>
  <c r="J137" i="24"/>
  <c r="L137" i="24"/>
  <c r="G137" i="24"/>
  <c r="D137" i="24"/>
  <c r="E137" i="24"/>
  <c r="W137" i="24"/>
  <c r="P137" i="24"/>
  <c r="M137" i="24"/>
  <c r="K137" i="24"/>
  <c r="H137" i="24"/>
  <c r="I137" i="24"/>
  <c r="B137" i="24"/>
  <c r="T137" i="24"/>
  <c r="V137" i="24"/>
  <c r="U137" i="24"/>
  <c r="D274" i="21"/>
  <c r="X274" i="21"/>
  <c r="Y274" i="21"/>
  <c r="N274" i="21"/>
  <c r="K274" i="21"/>
  <c r="H274" i="21"/>
  <c r="E274" i="21"/>
  <c r="B274" i="21"/>
  <c r="R274" i="21"/>
  <c r="O274" i="21"/>
  <c r="P274" i="21"/>
  <c r="I274" i="21"/>
  <c r="F274" i="21"/>
  <c r="C274" i="21"/>
  <c r="S274" i="21"/>
  <c r="A275" i="21"/>
  <c r="T274" i="21"/>
  <c r="Q274" i="21"/>
  <c r="J274" i="21"/>
  <c r="G274" i="21"/>
  <c r="W274" i="21"/>
  <c r="L274" i="21"/>
  <c r="M274" i="21"/>
  <c r="U274" i="21"/>
  <c r="V274" i="21"/>
  <c r="P668" i="24"/>
  <c r="W668" i="24"/>
  <c r="G668" i="24"/>
  <c r="M668" i="24"/>
  <c r="A669" i="24"/>
  <c r="B668" i="24"/>
  <c r="L668" i="24"/>
  <c r="S668" i="24"/>
  <c r="C668" i="24"/>
  <c r="I668" i="24"/>
  <c r="J668" i="24"/>
  <c r="X668" i="24"/>
  <c r="H668" i="24"/>
  <c r="O668" i="24"/>
  <c r="Y668" i="24"/>
  <c r="E668" i="24"/>
  <c r="F668" i="24"/>
  <c r="T668" i="24"/>
  <c r="D668" i="24"/>
  <c r="K668" i="24"/>
  <c r="Q668" i="24"/>
  <c r="N668" i="24"/>
  <c r="R668" i="24"/>
  <c r="U668" i="24"/>
  <c r="V668" i="24"/>
  <c r="F606" i="21"/>
  <c r="K606" i="21"/>
  <c r="L606" i="21"/>
  <c r="M606" i="21"/>
  <c r="J606" i="21"/>
  <c r="O606" i="21"/>
  <c r="P606" i="21"/>
  <c r="A607" i="21"/>
  <c r="N606" i="21"/>
  <c r="D606" i="21"/>
  <c r="E606" i="21"/>
  <c r="G606" i="21"/>
  <c r="H606" i="21"/>
  <c r="I606" i="21"/>
  <c r="C606" i="21"/>
  <c r="B606" i="21"/>
  <c r="W606" i="21"/>
  <c r="R606" i="21"/>
  <c r="V606" i="21"/>
  <c r="Y606" i="21"/>
  <c r="T606" i="21"/>
  <c r="X606" i="21"/>
  <c r="Q606" i="21"/>
  <c r="S606" i="21"/>
  <c r="U606" i="21"/>
  <c r="S308" i="21"/>
  <c r="Q308" i="21"/>
  <c r="A309" i="21"/>
  <c r="P308" i="21"/>
  <c r="Y308" i="21"/>
  <c r="K308" i="21"/>
  <c r="T308" i="21"/>
  <c r="J308" i="21"/>
  <c r="O308" i="21"/>
  <c r="X308" i="21"/>
  <c r="R308" i="21"/>
  <c r="L308" i="21"/>
  <c r="M308" i="21"/>
  <c r="N308" i="21"/>
  <c r="H308" i="21"/>
  <c r="G308" i="21"/>
  <c r="D308" i="21"/>
  <c r="F308" i="21"/>
  <c r="C308" i="21"/>
  <c r="I308" i="21"/>
  <c r="B308" i="21"/>
  <c r="E308" i="21"/>
  <c r="U308" i="21"/>
  <c r="V308" i="21"/>
  <c r="W308" i="21"/>
  <c r="K105" i="21"/>
  <c r="P105" i="21"/>
  <c r="U105" i="21"/>
  <c r="X105" i="21"/>
  <c r="F105" i="21"/>
  <c r="M105" i="21"/>
  <c r="R105" i="21"/>
  <c r="W105" i="21"/>
  <c r="E105" i="21"/>
  <c r="J105" i="21"/>
  <c r="H105" i="21"/>
  <c r="T105" i="21"/>
  <c r="G105" i="21"/>
  <c r="L105" i="21"/>
  <c r="A139" i="21"/>
  <c r="O105" i="21"/>
  <c r="D105" i="21"/>
  <c r="I105" i="21"/>
  <c r="N105" i="21"/>
  <c r="S105" i="21"/>
  <c r="Q105" i="21"/>
  <c r="V105" i="21"/>
  <c r="G71" i="23"/>
  <c r="B71" i="23"/>
  <c r="E71" i="23"/>
  <c r="C71" i="23"/>
  <c r="A105" i="23"/>
  <c r="X71" i="23"/>
  <c r="W71" i="23"/>
  <c r="V71" i="23"/>
  <c r="Y71" i="23"/>
  <c r="T71" i="23"/>
  <c r="S71" i="23"/>
  <c r="F71" i="23"/>
  <c r="U71" i="23"/>
  <c r="D71" i="23"/>
  <c r="N71" i="23"/>
  <c r="J71" i="23"/>
  <c r="O71" i="23"/>
  <c r="R71" i="23"/>
  <c r="M71" i="23"/>
  <c r="I71" i="23"/>
  <c r="L71" i="23"/>
  <c r="Q71" i="23"/>
  <c r="P71" i="23"/>
  <c r="H71" i="23"/>
  <c r="K71" i="23"/>
  <c r="T105" i="19"/>
  <c r="G105" i="19"/>
  <c r="Y105" i="19"/>
  <c r="A139" i="19"/>
  <c r="D105" i="19"/>
  <c r="C105" i="19"/>
  <c r="U105" i="19"/>
  <c r="B105" i="19"/>
  <c r="W105" i="19"/>
  <c r="V105" i="19"/>
  <c r="E105" i="19"/>
  <c r="X105" i="19"/>
  <c r="S105" i="19"/>
  <c r="F105" i="19"/>
  <c r="K105" i="19"/>
  <c r="P105" i="19"/>
  <c r="Q105" i="19"/>
  <c r="H105" i="19"/>
  <c r="R105" i="19"/>
  <c r="N105" i="19"/>
  <c r="O105" i="19"/>
  <c r="I105" i="19"/>
  <c r="L105" i="19"/>
  <c r="M105" i="19"/>
  <c r="J105" i="19"/>
  <c r="S104" i="23"/>
  <c r="F104" i="23"/>
  <c r="E104" i="23"/>
  <c r="H104" i="23"/>
  <c r="G104" i="23"/>
  <c r="B104" i="23"/>
  <c r="A138" i="23"/>
  <c r="D104" i="23"/>
  <c r="C104" i="23"/>
  <c r="Y104" i="23"/>
  <c r="X104" i="23"/>
  <c r="W104" i="23"/>
  <c r="V104" i="23"/>
  <c r="U104" i="23"/>
  <c r="T104" i="23"/>
  <c r="M104" i="23"/>
  <c r="N104" i="23"/>
  <c r="J104" i="23"/>
  <c r="O104" i="23"/>
  <c r="I104" i="23"/>
  <c r="P104" i="23"/>
  <c r="Q104" i="23"/>
  <c r="K104" i="23"/>
  <c r="L104" i="23"/>
  <c r="R104" i="23"/>
  <c r="S138" i="21"/>
  <c r="N138" i="21"/>
  <c r="I138" i="21"/>
  <c r="K138" i="21"/>
  <c r="F138" i="21"/>
  <c r="X138" i="21"/>
  <c r="L138" i="21"/>
  <c r="G138" i="21"/>
  <c r="D138" i="21"/>
  <c r="V138" i="21"/>
  <c r="Q138" i="21"/>
  <c r="J138" i="21"/>
  <c r="E138" i="21"/>
  <c r="W138" i="21"/>
  <c r="B138" i="21"/>
  <c r="T138" i="21"/>
  <c r="O138" i="21"/>
  <c r="C138" i="21"/>
  <c r="U138" i="21"/>
  <c r="P138" i="21"/>
  <c r="R138" i="21"/>
  <c r="M138" i="21"/>
  <c r="H138" i="21"/>
  <c r="Q272" i="19"/>
  <c r="F272" i="19"/>
  <c r="V272" i="19"/>
  <c r="O272" i="19"/>
  <c r="H272" i="19"/>
  <c r="X272" i="19"/>
  <c r="E272" i="19"/>
  <c r="U272" i="19"/>
  <c r="J272" i="19"/>
  <c r="C272" i="19"/>
  <c r="S272" i="19"/>
  <c r="L272" i="19"/>
  <c r="I272" i="19"/>
  <c r="Y272" i="19"/>
  <c r="N272" i="19"/>
  <c r="G272" i="19"/>
  <c r="W272" i="19"/>
  <c r="P272" i="19"/>
  <c r="M272" i="19"/>
  <c r="B272" i="19"/>
  <c r="R272" i="19"/>
  <c r="K272" i="19"/>
  <c r="D272" i="19"/>
  <c r="T272" i="19"/>
  <c r="A40" i="21"/>
  <c r="A73" i="21"/>
  <c r="K137" i="23"/>
  <c r="R137" i="23"/>
  <c r="B137" i="23"/>
  <c r="I137" i="23"/>
  <c r="P137" i="23"/>
  <c r="W137" i="23"/>
  <c r="G137" i="23"/>
  <c r="N137" i="23"/>
  <c r="Y137" i="23"/>
  <c r="E137" i="23"/>
  <c r="H137" i="23"/>
  <c r="S137" i="23"/>
  <c r="C137" i="23"/>
  <c r="J137" i="23"/>
  <c r="U137" i="23"/>
  <c r="X137" i="23"/>
  <c r="D137" i="23"/>
  <c r="O137" i="23"/>
  <c r="V137" i="23"/>
  <c r="F137" i="23"/>
  <c r="Q137" i="23"/>
  <c r="T137" i="23"/>
  <c r="L137" i="23"/>
  <c r="M137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2" i="23"/>
  <c r="K38" i="23"/>
  <c r="V38" i="23"/>
  <c r="B38" i="23"/>
  <c r="I38" i="23"/>
  <c r="P38" i="23"/>
  <c r="M38" i="23"/>
  <c r="N38" i="23"/>
  <c r="L38" i="23"/>
  <c r="O173" i="19"/>
  <c r="Q173" i="19"/>
  <c r="T173" i="19"/>
  <c r="V173" i="19"/>
  <c r="W173" i="19"/>
  <c r="S173" i="19"/>
  <c r="C173" i="19"/>
  <c r="E173" i="19"/>
  <c r="U173" i="19"/>
  <c r="Y173" i="19"/>
  <c r="B173" i="19"/>
  <c r="A207" i="19"/>
  <c r="X173" i="19"/>
  <c r="G173" i="19"/>
  <c r="I173" i="19"/>
  <c r="F173" i="19"/>
  <c r="H173" i="19"/>
  <c r="J173" i="19"/>
  <c r="D173" i="19"/>
  <c r="A174" i="19"/>
  <c r="K173" i="19"/>
  <c r="M173" i="19"/>
  <c r="N173" i="19"/>
  <c r="P173" i="19"/>
  <c r="R173" i="19"/>
  <c r="L173" i="19"/>
  <c r="B239" i="19"/>
  <c r="R239" i="19"/>
  <c r="L239" i="19"/>
  <c r="E239" i="19"/>
  <c r="O239" i="19"/>
  <c r="I239" i="19"/>
  <c r="S239" i="19"/>
  <c r="F239" i="19"/>
  <c r="V239" i="19"/>
  <c r="P239" i="19"/>
  <c r="M239" i="19"/>
  <c r="W239" i="19"/>
  <c r="Q239" i="19"/>
  <c r="J239" i="19"/>
  <c r="D239" i="19"/>
  <c r="T239" i="19"/>
  <c r="U239" i="19"/>
  <c r="A273" i="19"/>
  <c r="C239" i="19"/>
  <c r="N239" i="19"/>
  <c r="H239" i="19"/>
  <c r="X239" i="19"/>
  <c r="G239" i="19"/>
  <c r="Y239" i="19"/>
  <c r="K239" i="19"/>
  <c r="H72" i="19"/>
  <c r="E72" i="19"/>
  <c r="Y72" i="19"/>
  <c r="R72" i="19"/>
  <c r="K72" i="19"/>
  <c r="P72" i="19"/>
  <c r="I72" i="19"/>
  <c r="B72" i="19"/>
  <c r="V72" i="19"/>
  <c r="O72" i="19"/>
  <c r="A106" i="19"/>
  <c r="T72" i="19"/>
  <c r="Q72" i="19"/>
  <c r="F72" i="19"/>
  <c r="C72" i="19"/>
  <c r="S72" i="19"/>
  <c r="D72" i="19"/>
  <c r="X72" i="19"/>
  <c r="U72" i="19"/>
  <c r="J72" i="19"/>
  <c r="G72" i="19"/>
  <c r="W72" i="19"/>
  <c r="L72" i="19"/>
  <c r="N72" i="19"/>
  <c r="M72" i="19"/>
  <c r="G72" i="21"/>
  <c r="D72" i="21"/>
  <c r="F72" i="21"/>
  <c r="E72" i="21"/>
  <c r="A106" i="21"/>
  <c r="H138" i="19"/>
  <c r="G138" i="19"/>
  <c r="Y138" i="19"/>
  <c r="B138" i="19"/>
  <c r="D138" i="19"/>
  <c r="C138" i="19"/>
  <c r="U138" i="19"/>
  <c r="X138" i="19"/>
  <c r="W138" i="19"/>
  <c r="V138" i="19"/>
  <c r="E138" i="19"/>
  <c r="T138" i="19"/>
  <c r="S138" i="19"/>
  <c r="F138" i="19"/>
  <c r="Q138" i="19"/>
  <c r="I138" i="19"/>
  <c r="P138" i="19"/>
  <c r="N138" i="19"/>
  <c r="L138" i="19"/>
  <c r="O138" i="19"/>
  <c r="K138" i="19"/>
  <c r="J138" i="19"/>
  <c r="M138" i="19"/>
  <c r="R138" i="19"/>
  <c r="I206" i="19"/>
  <c r="Y206" i="19"/>
  <c r="J206" i="19"/>
  <c r="C206" i="19"/>
  <c r="S206" i="19"/>
  <c r="L206" i="19"/>
  <c r="M206" i="19"/>
  <c r="A240" i="19"/>
  <c r="N206" i="19"/>
  <c r="G206" i="19"/>
  <c r="W206" i="19"/>
  <c r="P206" i="19"/>
  <c r="Q206" i="19"/>
  <c r="B206" i="19"/>
  <c r="R206" i="19"/>
  <c r="K206" i="19"/>
  <c r="D206" i="19"/>
  <c r="T206" i="19"/>
  <c r="E206" i="19"/>
  <c r="U206" i="19"/>
  <c r="F206" i="19"/>
  <c r="V206" i="19"/>
  <c r="O206" i="19"/>
  <c r="H206" i="19"/>
  <c r="X206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3" i="19"/>
  <c r="J39" i="19"/>
  <c r="Q39" i="19"/>
  <c r="T39" i="19"/>
  <c r="G39" i="19"/>
  <c r="M39" i="19"/>
  <c r="L39" i="19"/>
  <c r="E310" i="19"/>
  <c r="I310" i="19"/>
  <c r="M310" i="19"/>
  <c r="Q310" i="19"/>
  <c r="U310" i="19"/>
  <c r="Y310" i="19"/>
  <c r="B310" i="19"/>
  <c r="F310" i="19"/>
  <c r="J310" i="19"/>
  <c r="N310" i="19"/>
  <c r="R310" i="19"/>
  <c r="V310" i="19"/>
  <c r="C310" i="19"/>
  <c r="G310" i="19"/>
  <c r="K310" i="19"/>
  <c r="O310" i="19"/>
  <c r="S310" i="19"/>
  <c r="W310" i="19"/>
  <c r="A344" i="19"/>
  <c r="D310" i="19"/>
  <c r="H310" i="19"/>
  <c r="L310" i="19"/>
  <c r="P310" i="19"/>
  <c r="T310" i="19"/>
  <c r="X310" i="19"/>
  <c r="A311" i="19"/>
  <c r="C509" i="19"/>
  <c r="G509" i="19"/>
  <c r="K509" i="19"/>
  <c r="O509" i="19"/>
  <c r="S509" i="19"/>
  <c r="W509" i="19"/>
  <c r="A510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B509" i="19"/>
  <c r="F509" i="19"/>
  <c r="J509" i="19"/>
  <c r="N509" i="19"/>
  <c r="R509" i="19"/>
  <c r="V509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42" i="19"/>
  <c r="F542" i="19"/>
  <c r="J542" i="19"/>
  <c r="N542" i="19"/>
  <c r="R542" i="19"/>
  <c r="V542" i="19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A444" i="19"/>
  <c r="C476" i="19"/>
  <c r="G476" i="19"/>
  <c r="K476" i="19"/>
  <c r="O476" i="19"/>
  <c r="S476" i="19"/>
  <c r="W476" i="19"/>
  <c r="D476" i="19"/>
  <c r="H476" i="19"/>
  <c r="L476" i="19"/>
  <c r="P476" i="19"/>
  <c r="T476" i="19"/>
  <c r="X476" i="19"/>
  <c r="E476" i="19"/>
  <c r="I476" i="19"/>
  <c r="M476" i="19"/>
  <c r="Q476" i="19"/>
  <c r="U476" i="19"/>
  <c r="Y476" i="19"/>
  <c r="A477" i="19"/>
  <c r="B476" i="19"/>
  <c r="F476" i="19"/>
  <c r="J476" i="19"/>
  <c r="N476" i="19"/>
  <c r="R476" i="19"/>
  <c r="V476" i="19"/>
  <c r="E376" i="19"/>
  <c r="I376" i="19"/>
  <c r="M376" i="19"/>
  <c r="Q376" i="19"/>
  <c r="U376" i="19"/>
  <c r="Y376" i="19"/>
  <c r="B376" i="19"/>
  <c r="F376" i="19"/>
  <c r="J376" i="19"/>
  <c r="N376" i="19"/>
  <c r="R376" i="19"/>
  <c r="V376" i="19"/>
  <c r="A410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409" i="19"/>
  <c r="I409" i="19"/>
  <c r="M409" i="19"/>
  <c r="Q409" i="19"/>
  <c r="U409" i="19"/>
  <c r="Y409" i="19"/>
  <c r="B409" i="19"/>
  <c r="F409" i="19"/>
  <c r="J409" i="19"/>
  <c r="N409" i="19"/>
  <c r="R409" i="19"/>
  <c r="V409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343" i="19"/>
  <c r="I343" i="19"/>
  <c r="M343" i="19"/>
  <c r="Q343" i="19"/>
  <c r="U343" i="19"/>
  <c r="Y343" i="19"/>
  <c r="A377" i="19"/>
  <c r="B343" i="19"/>
  <c r="F343" i="19"/>
  <c r="J343" i="19"/>
  <c r="N343" i="19"/>
  <c r="R343" i="19"/>
  <c r="V343" i="19"/>
  <c r="C343" i="19"/>
  <c r="G343" i="19"/>
  <c r="K343" i="19"/>
  <c r="O343" i="19"/>
  <c r="S343" i="19"/>
  <c r="W343" i="19"/>
  <c r="D343" i="19"/>
  <c r="H343" i="19"/>
  <c r="L343" i="19"/>
  <c r="P343" i="19"/>
  <c r="T343" i="19"/>
  <c r="X343" i="19"/>
  <c r="B1321" i="2" l="1"/>
  <c r="U35" i="24"/>
  <c r="U35" i="21"/>
  <c r="V35" i="24"/>
  <c r="V35" i="21"/>
  <c r="W35" i="24"/>
  <c r="X69" i="21"/>
  <c r="Y35" i="24"/>
  <c r="V69" i="21"/>
  <c r="U69" i="21"/>
  <c r="Y69" i="21"/>
  <c r="X35" i="24"/>
  <c r="B36" i="21"/>
  <c r="W69" i="21"/>
  <c r="W35" i="21"/>
  <c r="Y69" i="24"/>
  <c r="V69" i="24"/>
  <c r="F36" i="24"/>
  <c r="D36" i="24"/>
  <c r="X103" i="21"/>
  <c r="U103" i="21"/>
  <c r="E70" i="21"/>
  <c r="X172" i="21"/>
  <c r="X69" i="24"/>
  <c r="U69" i="24"/>
  <c r="V103" i="21"/>
  <c r="G70" i="21"/>
  <c r="D70" i="21"/>
  <c r="F70" i="21"/>
  <c r="Y172" i="21"/>
  <c r="V172" i="21"/>
  <c r="Y35" i="21"/>
  <c r="C36" i="24"/>
  <c r="W103" i="21"/>
  <c r="W172" i="21"/>
  <c r="X35" i="21"/>
  <c r="W69" i="24"/>
  <c r="G36" i="24"/>
  <c r="B36" i="24"/>
  <c r="E36" i="24"/>
  <c r="Y103" i="21"/>
  <c r="B70" i="21"/>
  <c r="C70" i="21"/>
  <c r="U172" i="21"/>
  <c r="G36" i="21"/>
  <c r="U206" i="21"/>
  <c r="Y206" i="21"/>
  <c r="U103" i="24"/>
  <c r="D70" i="24"/>
  <c r="Y137" i="21"/>
  <c r="U137" i="21"/>
  <c r="B104" i="21"/>
  <c r="G104" i="21"/>
  <c r="F173" i="21"/>
  <c r="E36" i="21"/>
  <c r="W206" i="21"/>
  <c r="X103" i="24"/>
  <c r="C70" i="24"/>
  <c r="B70" i="24"/>
  <c r="W137" i="21"/>
  <c r="X137" i="21"/>
  <c r="G173" i="21"/>
  <c r="D173" i="21"/>
  <c r="C36" i="21"/>
  <c r="D36" i="21"/>
  <c r="X206" i="21"/>
  <c r="Y103" i="24"/>
  <c r="W103" i="24"/>
  <c r="G70" i="24"/>
  <c r="V137" i="21"/>
  <c r="E104" i="21"/>
  <c r="D104" i="21"/>
  <c r="B173" i="21"/>
  <c r="E173" i="21"/>
  <c r="F36" i="21"/>
  <c r="V206" i="21"/>
  <c r="V103" i="24"/>
  <c r="F70" i="24"/>
  <c r="E70" i="24"/>
  <c r="F104" i="21"/>
  <c r="C104" i="21"/>
  <c r="C173" i="21"/>
  <c r="G241" i="21"/>
  <c r="A242" i="21"/>
  <c r="H241" i="21"/>
  <c r="N241" i="21"/>
  <c r="P241" i="21"/>
  <c r="W241" i="21"/>
  <c r="V241" i="21"/>
  <c r="E241" i="21"/>
  <c r="D241" i="21"/>
  <c r="F241" i="21"/>
  <c r="R241" i="21"/>
  <c r="K241" i="21"/>
  <c r="T241" i="21"/>
  <c r="S241" i="21"/>
  <c r="B241" i="21"/>
  <c r="O241" i="21"/>
  <c r="L241" i="21"/>
  <c r="Q241" i="21"/>
  <c r="U241" i="21"/>
  <c r="Y241" i="21"/>
  <c r="C241" i="21"/>
  <c r="J241" i="21"/>
  <c r="M241" i="21"/>
  <c r="I241" i="21"/>
  <c r="X241" i="21"/>
  <c r="W208" i="21"/>
  <c r="V208" i="21"/>
  <c r="T208" i="21"/>
  <c r="X208" i="21"/>
  <c r="U208" i="21"/>
  <c r="D208" i="21"/>
  <c r="G208" i="21"/>
  <c r="H208" i="21"/>
  <c r="M208" i="21"/>
  <c r="K208" i="21"/>
  <c r="C208" i="21"/>
  <c r="L208" i="21"/>
  <c r="N208" i="21"/>
  <c r="O208" i="21"/>
  <c r="E208" i="21"/>
  <c r="B208" i="21"/>
  <c r="J208" i="21"/>
  <c r="R208" i="21"/>
  <c r="Q208" i="21"/>
  <c r="F208" i="21"/>
  <c r="A209" i="21"/>
  <c r="S208" i="21"/>
  <c r="I208" i="21"/>
  <c r="P208" i="21"/>
  <c r="B1372" i="2"/>
  <c r="B1396" i="2" s="1"/>
  <c r="F38" i="21"/>
  <c r="E38" i="21"/>
  <c r="D38" i="21"/>
  <c r="U38" i="21"/>
  <c r="T38" i="21"/>
  <c r="S38" i="21"/>
  <c r="T38" i="19"/>
  <c r="V38" i="24"/>
  <c r="X38" i="21"/>
  <c r="U38" i="19"/>
  <c r="W38" i="19"/>
  <c r="U38" i="24"/>
  <c r="W38" i="21"/>
  <c r="X38" i="19"/>
  <c r="W38" i="24"/>
  <c r="V38" i="21"/>
  <c r="Y38" i="19"/>
  <c r="V38" i="19"/>
  <c r="S38" i="19"/>
  <c r="Q801" i="24"/>
  <c r="X801" i="24"/>
  <c r="H801" i="24"/>
  <c r="O801" i="24"/>
  <c r="A802" i="24"/>
  <c r="J801" i="24"/>
  <c r="M801" i="24"/>
  <c r="T801" i="24"/>
  <c r="D801" i="24"/>
  <c r="K801" i="24"/>
  <c r="V801" i="24"/>
  <c r="F801" i="24"/>
  <c r="Y801" i="24"/>
  <c r="I801" i="24"/>
  <c r="P801" i="24"/>
  <c r="W801" i="24"/>
  <c r="G801" i="24"/>
  <c r="R801" i="24"/>
  <c r="B801" i="24"/>
  <c r="U801" i="24"/>
  <c r="E801" i="24"/>
  <c r="L801" i="24"/>
  <c r="S801" i="24"/>
  <c r="C801" i="24"/>
  <c r="N801" i="24"/>
  <c r="Q205" i="24"/>
  <c r="A206" i="24"/>
  <c r="P205" i="24"/>
  <c r="Y205" i="24"/>
  <c r="K205" i="24"/>
  <c r="T205" i="24"/>
  <c r="J205" i="24"/>
  <c r="O205" i="24"/>
  <c r="X205" i="24"/>
  <c r="R205" i="24"/>
  <c r="S205" i="24"/>
  <c r="L205" i="24"/>
  <c r="M205" i="24"/>
  <c r="N205" i="24"/>
  <c r="D205" i="24"/>
  <c r="H205" i="24"/>
  <c r="I205" i="24"/>
  <c r="B205" i="24"/>
  <c r="F205" i="24"/>
  <c r="C205" i="24"/>
  <c r="G205" i="24"/>
  <c r="E205" i="24"/>
  <c r="W205" i="24"/>
  <c r="U205" i="24"/>
  <c r="V205" i="24"/>
  <c r="U271" i="24"/>
  <c r="P271" i="24"/>
  <c r="G271" i="24"/>
  <c r="M271" i="24"/>
  <c r="A272" i="24"/>
  <c r="F271" i="24"/>
  <c r="J271" i="24"/>
  <c r="I271" i="24"/>
  <c r="W271" i="24"/>
  <c r="B271" i="24"/>
  <c r="H271" i="24"/>
  <c r="V271" i="24"/>
  <c r="L271" i="24"/>
  <c r="C271" i="24"/>
  <c r="Y271" i="24"/>
  <c r="D271" i="24"/>
  <c r="R271" i="24"/>
  <c r="X271" i="24"/>
  <c r="O271" i="24"/>
  <c r="E271" i="24"/>
  <c r="S271" i="24"/>
  <c r="N271" i="24"/>
  <c r="T271" i="24"/>
  <c r="K271" i="24"/>
  <c r="Q271" i="24"/>
  <c r="K208" i="23"/>
  <c r="Q208" i="23"/>
  <c r="R208" i="23"/>
  <c r="H208" i="23"/>
  <c r="D208" i="23"/>
  <c r="G208" i="23"/>
  <c r="M208" i="23"/>
  <c r="J208" i="23"/>
  <c r="N208" i="23"/>
  <c r="A242" i="23"/>
  <c r="S208" i="23"/>
  <c r="C208" i="23"/>
  <c r="I208" i="23"/>
  <c r="B208" i="23"/>
  <c r="F208" i="23"/>
  <c r="O208" i="23"/>
  <c r="Y208" i="23"/>
  <c r="E208" i="23"/>
  <c r="P208" i="23"/>
  <c r="L208" i="23"/>
  <c r="W208" i="23"/>
  <c r="T208" i="23"/>
  <c r="U208" i="23"/>
  <c r="V208" i="23"/>
  <c r="X208" i="23"/>
  <c r="J507" i="23"/>
  <c r="D507" i="23"/>
  <c r="T507" i="23"/>
  <c r="S507" i="23"/>
  <c r="U507" i="23"/>
  <c r="I507" i="23"/>
  <c r="N507" i="23"/>
  <c r="H507" i="23"/>
  <c r="X507" i="23"/>
  <c r="A508" i="23"/>
  <c r="G507" i="23"/>
  <c r="Q507" i="23"/>
  <c r="B507" i="23"/>
  <c r="R507" i="23"/>
  <c r="L507" i="23"/>
  <c r="C507" i="23"/>
  <c r="E507" i="23"/>
  <c r="O507" i="23"/>
  <c r="Y507" i="23"/>
  <c r="F507" i="23"/>
  <c r="V507" i="23"/>
  <c r="P507" i="23"/>
  <c r="K507" i="23"/>
  <c r="M507" i="23"/>
  <c r="W507" i="23"/>
  <c r="L636" i="24"/>
  <c r="O636" i="24"/>
  <c r="A637" i="24"/>
  <c r="F636" i="24"/>
  <c r="M636" i="24"/>
  <c r="H636" i="24"/>
  <c r="K636" i="24"/>
  <c r="R636" i="24"/>
  <c r="B636" i="24"/>
  <c r="I636" i="24"/>
  <c r="D636" i="24"/>
  <c r="G636" i="24"/>
  <c r="N636" i="24"/>
  <c r="Y636" i="24"/>
  <c r="E636" i="24"/>
  <c r="P636" i="24"/>
  <c r="S636" i="24"/>
  <c r="C636" i="24"/>
  <c r="J636" i="24"/>
  <c r="Q636" i="24"/>
  <c r="T636" i="24"/>
  <c r="V636" i="24"/>
  <c r="X636" i="24"/>
  <c r="W636" i="24"/>
  <c r="U636" i="24"/>
  <c r="N540" i="23"/>
  <c r="H540" i="23"/>
  <c r="X540" i="23"/>
  <c r="S540" i="23"/>
  <c r="G540" i="23"/>
  <c r="Q540" i="23"/>
  <c r="B540" i="23"/>
  <c r="R540" i="23"/>
  <c r="L540" i="23"/>
  <c r="A541" i="23"/>
  <c r="E540" i="23"/>
  <c r="O540" i="23"/>
  <c r="Y540" i="23"/>
  <c r="F540" i="23"/>
  <c r="V540" i="23"/>
  <c r="P540" i="23"/>
  <c r="C540" i="23"/>
  <c r="M540" i="23"/>
  <c r="W540" i="23"/>
  <c r="J540" i="23"/>
  <c r="D540" i="23"/>
  <c r="T540" i="23"/>
  <c r="K540" i="23"/>
  <c r="U540" i="23"/>
  <c r="I540" i="23"/>
  <c r="M371" i="24"/>
  <c r="A372" i="24"/>
  <c r="N371" i="24"/>
  <c r="G371" i="24"/>
  <c r="W371" i="24"/>
  <c r="P371" i="24"/>
  <c r="Q371" i="24"/>
  <c r="B371" i="24"/>
  <c r="R371" i="24"/>
  <c r="K371" i="24"/>
  <c r="D371" i="24"/>
  <c r="T371" i="24"/>
  <c r="E371" i="24"/>
  <c r="U371" i="24"/>
  <c r="F371" i="24"/>
  <c r="V371" i="24"/>
  <c r="O371" i="24"/>
  <c r="H371" i="24"/>
  <c r="X371" i="24"/>
  <c r="I371" i="24"/>
  <c r="Y371" i="24"/>
  <c r="J371" i="24"/>
  <c r="C371" i="24"/>
  <c r="S371" i="24"/>
  <c r="L371" i="24"/>
  <c r="G39" i="24"/>
  <c r="A40" i="24"/>
  <c r="R39" i="24"/>
  <c r="S39" i="24"/>
  <c r="J39" i="24"/>
  <c r="A73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04" i="24"/>
  <c r="A505" i="24"/>
  <c r="F504" i="24"/>
  <c r="K504" i="24"/>
  <c r="H504" i="24"/>
  <c r="E504" i="24"/>
  <c r="J504" i="24"/>
  <c r="O504" i="24"/>
  <c r="L504" i="24"/>
  <c r="I504" i="24"/>
  <c r="N504" i="24"/>
  <c r="P504" i="24"/>
  <c r="M504" i="24"/>
  <c r="G504" i="24"/>
  <c r="C504" i="24"/>
  <c r="B504" i="24"/>
  <c r="S504" i="24"/>
  <c r="Y504" i="24"/>
  <c r="W504" i="24"/>
  <c r="Q504" i="24"/>
  <c r="X504" i="24"/>
  <c r="V504" i="24"/>
  <c r="U504" i="24"/>
  <c r="T504" i="24"/>
  <c r="R504" i="24"/>
  <c r="I640" i="21"/>
  <c r="N640" i="21"/>
  <c r="D640" i="21"/>
  <c r="A641" i="21"/>
  <c r="M640" i="21"/>
  <c r="G640" i="21"/>
  <c r="H640" i="21"/>
  <c r="F640" i="21"/>
  <c r="K640" i="21"/>
  <c r="L640" i="21"/>
  <c r="E640" i="21"/>
  <c r="J640" i="21"/>
  <c r="O640" i="21"/>
  <c r="P640" i="21"/>
  <c r="B640" i="21"/>
  <c r="C640" i="21"/>
  <c r="R640" i="21"/>
  <c r="Q640" i="21"/>
  <c r="T640" i="21"/>
  <c r="V640" i="21"/>
  <c r="U640" i="21"/>
  <c r="Y640" i="21"/>
  <c r="X640" i="21"/>
  <c r="S640" i="21"/>
  <c r="W640" i="21"/>
  <c r="Y305" i="24"/>
  <c r="D305" i="24"/>
  <c r="R305" i="24"/>
  <c r="X305" i="24"/>
  <c r="O305" i="24"/>
  <c r="J305" i="24"/>
  <c r="N305" i="24"/>
  <c r="T305" i="24"/>
  <c r="K305" i="24"/>
  <c r="Q305" i="24"/>
  <c r="L305" i="24"/>
  <c r="C305" i="24"/>
  <c r="P305" i="24"/>
  <c r="G305" i="24"/>
  <c r="M305" i="24"/>
  <c r="A306" i="24"/>
  <c r="F305" i="24"/>
  <c r="E305" i="24"/>
  <c r="S305" i="24"/>
  <c r="I305" i="24"/>
  <c r="W305" i="24"/>
  <c r="B305" i="24"/>
  <c r="H305" i="24"/>
  <c r="V305" i="24"/>
  <c r="U305" i="24"/>
  <c r="D309" i="21"/>
  <c r="X309" i="21"/>
  <c r="Y309" i="21"/>
  <c r="J309" i="21"/>
  <c r="G309" i="21"/>
  <c r="W309" i="21"/>
  <c r="H309" i="21"/>
  <c r="E309" i="21"/>
  <c r="A310" i="21"/>
  <c r="N309" i="21"/>
  <c r="K309" i="21"/>
  <c r="P309" i="21"/>
  <c r="I309" i="21"/>
  <c r="B309" i="21"/>
  <c r="R309" i="21"/>
  <c r="O309" i="21"/>
  <c r="T309" i="21"/>
  <c r="Q309" i="21"/>
  <c r="F309" i="21"/>
  <c r="C309" i="21"/>
  <c r="S309" i="21"/>
  <c r="L309" i="21"/>
  <c r="M309" i="21"/>
  <c r="U309" i="21"/>
  <c r="V309" i="21"/>
  <c r="M607" i="21"/>
  <c r="J607" i="21"/>
  <c r="G607" i="21"/>
  <c r="D607" i="21"/>
  <c r="T607" i="21"/>
  <c r="Q607" i="21"/>
  <c r="N607" i="21"/>
  <c r="K607" i="21"/>
  <c r="H607" i="21"/>
  <c r="X607" i="21"/>
  <c r="E607" i="21"/>
  <c r="Y607" i="21"/>
  <c r="R607" i="21"/>
  <c r="O607" i="21"/>
  <c r="L607" i="21"/>
  <c r="I607" i="21"/>
  <c r="F607" i="21"/>
  <c r="A608" i="21"/>
  <c r="S607" i="21"/>
  <c r="P607" i="21"/>
  <c r="B607" i="21"/>
  <c r="C607" i="21"/>
  <c r="W607" i="21"/>
  <c r="V607" i="21"/>
  <c r="U607" i="21"/>
  <c r="G669" i="24"/>
  <c r="N669" i="24"/>
  <c r="Y669" i="24"/>
  <c r="E669" i="24"/>
  <c r="H669" i="24"/>
  <c r="S669" i="24"/>
  <c r="C669" i="24"/>
  <c r="J669" i="24"/>
  <c r="Q669" i="24"/>
  <c r="T669" i="24"/>
  <c r="D669" i="24"/>
  <c r="O669" i="24"/>
  <c r="A670" i="24"/>
  <c r="F669" i="24"/>
  <c r="M669" i="24"/>
  <c r="P669" i="24"/>
  <c r="K669" i="24"/>
  <c r="R669" i="24"/>
  <c r="B669" i="24"/>
  <c r="I669" i="24"/>
  <c r="L669" i="24"/>
  <c r="U669" i="24"/>
  <c r="V669" i="24"/>
  <c r="X669" i="24"/>
  <c r="W669" i="24"/>
  <c r="H471" i="24"/>
  <c r="X471" i="24"/>
  <c r="Q471" i="24"/>
  <c r="N471" i="24"/>
  <c r="K471" i="24"/>
  <c r="L471" i="24"/>
  <c r="E471" i="24"/>
  <c r="Y471" i="24"/>
  <c r="R471" i="24"/>
  <c r="O471" i="24"/>
  <c r="P471" i="24"/>
  <c r="I471" i="24"/>
  <c r="F471" i="24"/>
  <c r="A472" i="24"/>
  <c r="S471" i="24"/>
  <c r="D471" i="24"/>
  <c r="T471" i="24"/>
  <c r="M471" i="24"/>
  <c r="J471" i="24"/>
  <c r="G471" i="24"/>
  <c r="C471" i="24"/>
  <c r="B471" i="24"/>
  <c r="W471" i="24"/>
  <c r="V471" i="24"/>
  <c r="U471" i="24"/>
  <c r="R603" i="24"/>
  <c r="B603" i="24"/>
  <c r="I603" i="24"/>
  <c r="P603" i="24"/>
  <c r="S603" i="24"/>
  <c r="C603" i="24"/>
  <c r="J603" i="24"/>
  <c r="Q603" i="24"/>
  <c r="X603" i="24"/>
  <c r="H603" i="24"/>
  <c r="K603" i="24"/>
  <c r="Y603" i="24"/>
  <c r="L603" i="24"/>
  <c r="A604" i="24"/>
  <c r="M603" i="24"/>
  <c r="D603" i="24"/>
  <c r="N603" i="24"/>
  <c r="E603" i="24"/>
  <c r="O603" i="24"/>
  <c r="F603" i="24"/>
  <c r="T603" i="24"/>
  <c r="G603" i="24"/>
  <c r="W603" i="24"/>
  <c r="U603" i="24"/>
  <c r="V603" i="24"/>
  <c r="Y570" i="24"/>
  <c r="E570" i="24"/>
  <c r="L570" i="24"/>
  <c r="S570" i="24"/>
  <c r="C570" i="24"/>
  <c r="J570" i="24"/>
  <c r="Q570" i="24"/>
  <c r="X570" i="24"/>
  <c r="H570" i="24"/>
  <c r="O570" i="24"/>
  <c r="A571" i="24"/>
  <c r="F570" i="24"/>
  <c r="M570" i="24"/>
  <c r="T570" i="24"/>
  <c r="D570" i="24"/>
  <c r="K570" i="24"/>
  <c r="R570" i="24"/>
  <c r="B570" i="24"/>
  <c r="I570" i="24"/>
  <c r="P570" i="24"/>
  <c r="W570" i="24"/>
  <c r="G570" i="24"/>
  <c r="N570" i="24"/>
  <c r="V570" i="24"/>
  <c r="U570" i="24"/>
  <c r="J338" i="24"/>
  <c r="T338" i="24"/>
  <c r="G338" i="24"/>
  <c r="M338" i="24"/>
  <c r="L338" i="24"/>
  <c r="V338" i="24"/>
  <c r="P338" i="24"/>
  <c r="C338" i="24"/>
  <c r="I338" i="24"/>
  <c r="W338" i="24"/>
  <c r="B338" i="24"/>
  <c r="A339" i="24"/>
  <c r="O338" i="24"/>
  <c r="E338" i="24"/>
  <c r="S338" i="24"/>
  <c r="Y338" i="24"/>
  <c r="H338" i="24"/>
  <c r="R338" i="24"/>
  <c r="Q338" i="24"/>
  <c r="U338" i="24"/>
  <c r="D338" i="24"/>
  <c r="N338" i="24"/>
  <c r="X338" i="24"/>
  <c r="K338" i="24"/>
  <c r="F338" i="24"/>
  <c r="H172" i="24"/>
  <c r="E172" i="24"/>
  <c r="A173" i="24"/>
  <c r="N172" i="24"/>
  <c r="K172" i="24"/>
  <c r="P172" i="24"/>
  <c r="I172" i="24"/>
  <c r="B172" i="24"/>
  <c r="R172" i="24"/>
  <c r="O172" i="24"/>
  <c r="T172" i="24"/>
  <c r="Q172" i="24"/>
  <c r="F172" i="24"/>
  <c r="C172" i="24"/>
  <c r="S172" i="24"/>
  <c r="D172" i="24"/>
  <c r="X172" i="24"/>
  <c r="Y172" i="24"/>
  <c r="J172" i="24"/>
  <c r="G172" i="24"/>
  <c r="W172" i="24"/>
  <c r="L172" i="24"/>
  <c r="M172" i="24"/>
  <c r="V172" i="24"/>
  <c r="U172" i="24"/>
  <c r="P342" i="21"/>
  <c r="Y342" i="21"/>
  <c r="K342" i="21"/>
  <c r="T342" i="21"/>
  <c r="J342" i="21"/>
  <c r="O342" i="21"/>
  <c r="X342" i="21"/>
  <c r="R342" i="21"/>
  <c r="S342" i="21"/>
  <c r="Q342" i="21"/>
  <c r="A343" i="21"/>
  <c r="N342" i="21"/>
  <c r="L342" i="21"/>
  <c r="M342" i="21"/>
  <c r="H342" i="21"/>
  <c r="I342" i="21"/>
  <c r="D342" i="21"/>
  <c r="F342" i="21"/>
  <c r="E342" i="21"/>
  <c r="C342" i="21"/>
  <c r="B342" i="21"/>
  <c r="G342" i="21"/>
  <c r="V342" i="21"/>
  <c r="W342" i="21"/>
  <c r="U342" i="21"/>
  <c r="H138" i="24"/>
  <c r="F138" i="24"/>
  <c r="M138" i="24"/>
  <c r="O138" i="24"/>
  <c r="I138" i="24"/>
  <c r="E138" i="24"/>
  <c r="C138" i="24"/>
  <c r="K138" i="24"/>
  <c r="L138" i="24"/>
  <c r="R138" i="24"/>
  <c r="S138" i="24"/>
  <c r="G138" i="24"/>
  <c r="Q138" i="24"/>
  <c r="N138" i="24"/>
  <c r="D138" i="24"/>
  <c r="B138" i="24"/>
  <c r="Y138" i="24"/>
  <c r="J138" i="24"/>
  <c r="P138" i="24"/>
  <c r="V138" i="24"/>
  <c r="X138" i="24"/>
  <c r="T138" i="24"/>
  <c r="U138" i="24"/>
  <c r="W138" i="24"/>
  <c r="I805" i="21"/>
  <c r="A806" i="21"/>
  <c r="N805" i="21"/>
  <c r="K805" i="21"/>
  <c r="H805" i="21"/>
  <c r="M805" i="21"/>
  <c r="B805" i="21"/>
  <c r="R805" i="21"/>
  <c r="O805" i="21"/>
  <c r="L805" i="21"/>
  <c r="Q805" i="21"/>
  <c r="F805" i="21"/>
  <c r="C805" i="21"/>
  <c r="S805" i="21"/>
  <c r="P805" i="21"/>
  <c r="E805" i="21"/>
  <c r="Y805" i="21"/>
  <c r="J805" i="21"/>
  <c r="G805" i="21"/>
  <c r="D805" i="21"/>
  <c r="T805" i="21"/>
  <c r="U805" i="21"/>
  <c r="V805" i="21"/>
  <c r="X805" i="21"/>
  <c r="W805" i="21"/>
  <c r="E772" i="21"/>
  <c r="Y772" i="21"/>
  <c r="N772" i="21"/>
  <c r="G772" i="21"/>
  <c r="D772" i="21"/>
  <c r="I772" i="21"/>
  <c r="B772" i="21"/>
  <c r="R772" i="21"/>
  <c r="K772" i="21"/>
  <c r="H772" i="21"/>
  <c r="M772" i="21"/>
  <c r="F772" i="21"/>
  <c r="A773" i="21"/>
  <c r="O772" i="21"/>
  <c r="L772" i="21"/>
  <c r="Q772" i="21"/>
  <c r="J772" i="21"/>
  <c r="C772" i="21"/>
  <c r="S772" i="21"/>
  <c r="P772" i="21"/>
  <c r="W772" i="21"/>
  <c r="U772" i="21"/>
  <c r="V772" i="21"/>
  <c r="X772" i="21"/>
  <c r="T772" i="21"/>
  <c r="A769" i="24"/>
  <c r="J768" i="24"/>
  <c r="U768" i="24"/>
  <c r="E768" i="24"/>
  <c r="L768" i="24"/>
  <c r="S768" i="24"/>
  <c r="C768" i="24"/>
  <c r="V768" i="24"/>
  <c r="F768" i="24"/>
  <c r="Q768" i="24"/>
  <c r="X768" i="24"/>
  <c r="H768" i="24"/>
  <c r="O768" i="24"/>
  <c r="R768" i="24"/>
  <c r="B768" i="24"/>
  <c r="M768" i="24"/>
  <c r="T768" i="24"/>
  <c r="D768" i="24"/>
  <c r="K768" i="24"/>
  <c r="N768" i="24"/>
  <c r="Y768" i="24"/>
  <c r="I768" i="24"/>
  <c r="P768" i="24"/>
  <c r="W768" i="24"/>
  <c r="G768" i="24"/>
  <c r="P537" i="24"/>
  <c r="Q537" i="24"/>
  <c r="N537" i="24"/>
  <c r="O537" i="24"/>
  <c r="D537" i="24"/>
  <c r="E537" i="24"/>
  <c r="B537" i="24"/>
  <c r="C537" i="24"/>
  <c r="A538" i="24"/>
  <c r="H537" i="24"/>
  <c r="I537" i="24"/>
  <c r="F537" i="24"/>
  <c r="G537" i="24"/>
  <c r="L537" i="24"/>
  <c r="M537" i="24"/>
  <c r="J537" i="24"/>
  <c r="K537" i="24"/>
  <c r="S537" i="24"/>
  <c r="T537" i="24"/>
  <c r="R537" i="24"/>
  <c r="X537" i="24"/>
  <c r="Y537" i="24"/>
  <c r="V537" i="24"/>
  <c r="U537" i="24"/>
  <c r="W537" i="24"/>
  <c r="N574" i="21"/>
  <c r="G574" i="21"/>
  <c r="W574" i="21"/>
  <c r="P574" i="21"/>
  <c r="I574" i="21"/>
  <c r="B574" i="21"/>
  <c r="R574" i="21"/>
  <c r="K574" i="21"/>
  <c r="D574" i="21"/>
  <c r="T574" i="21"/>
  <c r="M574" i="21"/>
  <c r="F574" i="21"/>
  <c r="A575" i="21"/>
  <c r="O574" i="21"/>
  <c r="H574" i="21"/>
  <c r="X574" i="21"/>
  <c r="Q574" i="21"/>
  <c r="J574" i="21"/>
  <c r="C574" i="21"/>
  <c r="S574" i="21"/>
  <c r="L574" i="21"/>
  <c r="E574" i="21"/>
  <c r="Y574" i="21"/>
  <c r="U574" i="21"/>
  <c r="V574" i="21"/>
  <c r="K541" i="21"/>
  <c r="D541" i="21"/>
  <c r="E541" i="21"/>
  <c r="Y541" i="21"/>
  <c r="N541" i="21"/>
  <c r="O541" i="21"/>
  <c r="H541" i="21"/>
  <c r="I541" i="21"/>
  <c r="B541" i="21"/>
  <c r="R541" i="21"/>
  <c r="C541" i="21"/>
  <c r="S541" i="21"/>
  <c r="L541" i="21"/>
  <c r="M541" i="21"/>
  <c r="F541" i="21"/>
  <c r="G541" i="21"/>
  <c r="A542" i="21"/>
  <c r="P541" i="21"/>
  <c r="Q541" i="21"/>
  <c r="J541" i="21"/>
  <c r="W541" i="21"/>
  <c r="T541" i="21"/>
  <c r="X541" i="21"/>
  <c r="U541" i="21"/>
  <c r="V541" i="21"/>
  <c r="E706" i="21"/>
  <c r="Y706" i="21"/>
  <c r="N706" i="21"/>
  <c r="K706" i="21"/>
  <c r="A707" i="21"/>
  <c r="P706" i="21"/>
  <c r="I706" i="21"/>
  <c r="B706" i="21"/>
  <c r="R706" i="21"/>
  <c r="O706" i="21"/>
  <c r="D706" i="21"/>
  <c r="T706" i="21"/>
  <c r="M706" i="21"/>
  <c r="F706" i="21"/>
  <c r="C706" i="21"/>
  <c r="S706" i="21"/>
  <c r="H706" i="21"/>
  <c r="X706" i="21"/>
  <c r="Q706" i="21"/>
  <c r="J706" i="21"/>
  <c r="G706" i="21"/>
  <c r="W706" i="21"/>
  <c r="L706" i="21"/>
  <c r="U706" i="21"/>
  <c r="V706" i="21"/>
  <c r="I407" i="23"/>
  <c r="F407" i="23"/>
  <c r="C407" i="23"/>
  <c r="S407" i="23"/>
  <c r="P407" i="23"/>
  <c r="Q407" i="23"/>
  <c r="J407" i="23"/>
  <c r="G407" i="23"/>
  <c r="W407" i="23"/>
  <c r="T407" i="23"/>
  <c r="Y407" i="23"/>
  <c r="N407" i="23"/>
  <c r="K407" i="23"/>
  <c r="D407" i="23"/>
  <c r="X407" i="23"/>
  <c r="E407" i="23"/>
  <c r="B407" i="23"/>
  <c r="R407" i="23"/>
  <c r="O407" i="23"/>
  <c r="H407" i="23"/>
  <c r="M407" i="23"/>
  <c r="L407" i="23"/>
  <c r="V407" i="23"/>
  <c r="U407" i="23"/>
  <c r="Q308" i="23"/>
  <c r="R308" i="23"/>
  <c r="S308" i="23"/>
  <c r="Y308" i="23"/>
  <c r="A309" i="23"/>
  <c r="P308" i="23"/>
  <c r="A342" i="23"/>
  <c r="K308" i="23"/>
  <c r="T308" i="23"/>
  <c r="J308" i="23"/>
  <c r="O308" i="23"/>
  <c r="X308" i="23"/>
  <c r="L308" i="23"/>
  <c r="M308" i="23"/>
  <c r="N308" i="23"/>
  <c r="B308" i="23"/>
  <c r="F308" i="23"/>
  <c r="E308" i="23"/>
  <c r="D308" i="23"/>
  <c r="H308" i="23"/>
  <c r="C308" i="23"/>
  <c r="I308" i="23"/>
  <c r="G308" i="23"/>
  <c r="U308" i="23"/>
  <c r="W308" i="23"/>
  <c r="V308" i="23"/>
  <c r="J375" i="21"/>
  <c r="A376" i="21"/>
  <c r="E375" i="21"/>
  <c r="I375" i="21"/>
  <c r="C375" i="21"/>
  <c r="G375" i="21"/>
  <c r="H375" i="21"/>
  <c r="B375" i="21"/>
  <c r="F375" i="21"/>
  <c r="D375" i="21"/>
  <c r="K375" i="21"/>
  <c r="O375" i="21"/>
  <c r="T375" i="21"/>
  <c r="X375" i="21"/>
  <c r="L375" i="21"/>
  <c r="P375" i="21"/>
  <c r="Y375" i="21"/>
  <c r="M375" i="21"/>
  <c r="Q375" i="21"/>
  <c r="U375" i="21"/>
  <c r="N375" i="21"/>
  <c r="R375" i="21"/>
  <c r="V375" i="21"/>
  <c r="S375" i="21"/>
  <c r="W375" i="21"/>
  <c r="F374" i="23"/>
  <c r="K374" i="23"/>
  <c r="E374" i="23"/>
  <c r="J374" i="23"/>
  <c r="D374" i="23"/>
  <c r="I374" i="23"/>
  <c r="C374" i="23"/>
  <c r="H374" i="23"/>
  <c r="B374" i="23"/>
  <c r="G374" i="23"/>
  <c r="A408" i="23"/>
  <c r="X374" i="23"/>
  <c r="R374" i="23"/>
  <c r="V374" i="23"/>
  <c r="Q374" i="23"/>
  <c r="S374" i="23"/>
  <c r="W374" i="23"/>
  <c r="P374" i="23"/>
  <c r="T374" i="23"/>
  <c r="O374" i="23"/>
  <c r="M374" i="23"/>
  <c r="L374" i="23"/>
  <c r="U374" i="23"/>
  <c r="Y374" i="23"/>
  <c r="N374" i="23"/>
  <c r="I673" i="21"/>
  <c r="F673" i="21"/>
  <c r="G673" i="21"/>
  <c r="D673" i="21"/>
  <c r="M673" i="21"/>
  <c r="J673" i="21"/>
  <c r="K673" i="21"/>
  <c r="H673" i="21"/>
  <c r="Q673" i="21"/>
  <c r="N673" i="21"/>
  <c r="O673" i="21"/>
  <c r="L673" i="21"/>
  <c r="E673" i="21"/>
  <c r="B673" i="21"/>
  <c r="C673" i="21"/>
  <c r="A674" i="21"/>
  <c r="P673" i="21"/>
  <c r="S673" i="21"/>
  <c r="R673" i="21"/>
  <c r="X673" i="21"/>
  <c r="Y673" i="21"/>
  <c r="W673" i="21"/>
  <c r="V673" i="21"/>
  <c r="U673" i="21"/>
  <c r="T673" i="21"/>
  <c r="M241" i="23"/>
  <c r="C241" i="23"/>
  <c r="B241" i="23"/>
  <c r="S241" i="23"/>
  <c r="K241" i="23"/>
  <c r="F241" i="23"/>
  <c r="I241" i="23"/>
  <c r="J241" i="23"/>
  <c r="P241" i="23"/>
  <c r="H241" i="23"/>
  <c r="N241" i="23"/>
  <c r="Q241" i="23"/>
  <c r="R241" i="23"/>
  <c r="O241" i="23"/>
  <c r="G241" i="23"/>
  <c r="E241" i="23"/>
  <c r="A275" i="23"/>
  <c r="Y241" i="23"/>
  <c r="D241" i="23"/>
  <c r="L241" i="23"/>
  <c r="W241" i="23"/>
  <c r="T241" i="23"/>
  <c r="V241" i="23"/>
  <c r="X241" i="23"/>
  <c r="U241" i="23"/>
  <c r="H275" i="21"/>
  <c r="F275" i="21"/>
  <c r="E275" i="21"/>
  <c r="C275" i="21"/>
  <c r="A276" i="21"/>
  <c r="Y275" i="21"/>
  <c r="G275" i="21"/>
  <c r="D275" i="21"/>
  <c r="B275" i="21"/>
  <c r="S275" i="21"/>
  <c r="Q275" i="21"/>
  <c r="J275" i="21"/>
  <c r="N275" i="21"/>
  <c r="I275" i="21"/>
  <c r="L275" i="21"/>
  <c r="K275" i="21"/>
  <c r="R275" i="21"/>
  <c r="M275" i="21"/>
  <c r="P275" i="21"/>
  <c r="O275" i="21"/>
  <c r="U275" i="21"/>
  <c r="W275" i="21"/>
  <c r="X275" i="21"/>
  <c r="V275" i="21"/>
  <c r="T275" i="21"/>
  <c r="F441" i="23"/>
  <c r="V441" i="23"/>
  <c r="L441" i="23"/>
  <c r="C441" i="23"/>
  <c r="M441" i="23"/>
  <c r="W441" i="23"/>
  <c r="J441" i="23"/>
  <c r="A442" i="23"/>
  <c r="P441" i="23"/>
  <c r="K441" i="23"/>
  <c r="U441" i="23"/>
  <c r="I441" i="23"/>
  <c r="N441" i="23"/>
  <c r="D441" i="23"/>
  <c r="T441" i="23"/>
  <c r="S441" i="23"/>
  <c r="G441" i="23"/>
  <c r="Q441" i="23"/>
  <c r="B441" i="23"/>
  <c r="R441" i="23"/>
  <c r="H441" i="23"/>
  <c r="X441" i="23"/>
  <c r="E441" i="23"/>
  <c r="O441" i="23"/>
  <c r="Y441" i="23"/>
  <c r="T438" i="24"/>
  <c r="G438" i="24"/>
  <c r="Q438" i="24"/>
  <c r="L438" i="24"/>
  <c r="V438" i="24"/>
  <c r="Y438" i="24"/>
  <c r="M438" i="24"/>
  <c r="W438" i="24"/>
  <c r="B438" i="24"/>
  <c r="E438" i="24"/>
  <c r="O438" i="24"/>
  <c r="J438" i="24"/>
  <c r="A439" i="24"/>
  <c r="H438" i="24"/>
  <c r="R438" i="24"/>
  <c r="U438" i="24"/>
  <c r="P438" i="24"/>
  <c r="C438" i="24"/>
  <c r="D438" i="24"/>
  <c r="N438" i="24"/>
  <c r="X438" i="24"/>
  <c r="K438" i="24"/>
  <c r="F438" i="24"/>
  <c r="I438" i="24"/>
  <c r="S438" i="24"/>
  <c r="G442" i="21"/>
  <c r="W442" i="21"/>
  <c r="T442" i="21"/>
  <c r="Q442" i="21"/>
  <c r="F442" i="21"/>
  <c r="K442" i="21"/>
  <c r="D442" i="21"/>
  <c r="X442" i="21"/>
  <c r="Y442" i="21"/>
  <c r="J442" i="21"/>
  <c r="O442" i="21"/>
  <c r="H442" i="21"/>
  <c r="E442" i="21"/>
  <c r="A443" i="21"/>
  <c r="N442" i="21"/>
  <c r="C442" i="21"/>
  <c r="S442" i="21"/>
  <c r="P442" i="21"/>
  <c r="I442" i="21"/>
  <c r="B442" i="21"/>
  <c r="R442" i="21"/>
  <c r="L442" i="21"/>
  <c r="M442" i="21"/>
  <c r="U442" i="21"/>
  <c r="V442" i="21"/>
  <c r="K175" i="23"/>
  <c r="Q175" i="23"/>
  <c r="A176" i="23"/>
  <c r="P175" i="23"/>
  <c r="A209" i="23"/>
  <c r="X175" i="23"/>
  <c r="G175" i="23"/>
  <c r="M175" i="23"/>
  <c r="R175" i="23"/>
  <c r="H175" i="23"/>
  <c r="T175" i="23"/>
  <c r="S175" i="23"/>
  <c r="C175" i="23"/>
  <c r="I175" i="23"/>
  <c r="J175" i="23"/>
  <c r="N175" i="23"/>
  <c r="L175" i="23"/>
  <c r="O175" i="23"/>
  <c r="Y175" i="23"/>
  <c r="E175" i="23"/>
  <c r="B175" i="23"/>
  <c r="F175" i="23"/>
  <c r="D175" i="23"/>
  <c r="V175" i="23"/>
  <c r="U175" i="23"/>
  <c r="W175" i="23"/>
  <c r="D408" i="21"/>
  <c r="B408" i="21"/>
  <c r="G408" i="21"/>
  <c r="H408" i="21"/>
  <c r="F408" i="21"/>
  <c r="K408" i="21"/>
  <c r="E408" i="21"/>
  <c r="J408" i="21"/>
  <c r="A409" i="21"/>
  <c r="I408" i="21"/>
  <c r="C408" i="21"/>
  <c r="V408" i="21"/>
  <c r="L408" i="21"/>
  <c r="P408" i="21"/>
  <c r="T408" i="21"/>
  <c r="O408" i="21"/>
  <c r="U408" i="21"/>
  <c r="Y408" i="21"/>
  <c r="M408" i="21"/>
  <c r="X408" i="21"/>
  <c r="S408" i="21"/>
  <c r="N408" i="21"/>
  <c r="R408" i="21"/>
  <c r="Q408" i="21"/>
  <c r="W408" i="21"/>
  <c r="S702" i="24"/>
  <c r="C702" i="24"/>
  <c r="J702" i="24"/>
  <c r="Q702" i="24"/>
  <c r="X702" i="24"/>
  <c r="H702" i="24"/>
  <c r="O702" i="24"/>
  <c r="A703" i="24"/>
  <c r="F702" i="24"/>
  <c r="M702" i="24"/>
  <c r="T702" i="24"/>
  <c r="D702" i="24"/>
  <c r="K702" i="24"/>
  <c r="R702" i="24"/>
  <c r="B702" i="24"/>
  <c r="I702" i="24"/>
  <c r="P702" i="24"/>
  <c r="W702" i="24"/>
  <c r="G702" i="24"/>
  <c r="N702" i="24"/>
  <c r="Y702" i="24"/>
  <c r="E702" i="24"/>
  <c r="L702" i="24"/>
  <c r="V702" i="24"/>
  <c r="U702" i="24"/>
  <c r="E274" i="23"/>
  <c r="K274" i="23"/>
  <c r="H274" i="23"/>
  <c r="N274" i="23"/>
  <c r="C274" i="23"/>
  <c r="O274" i="23"/>
  <c r="B274" i="23"/>
  <c r="U274" i="23"/>
  <c r="W274" i="23"/>
  <c r="T274" i="23"/>
  <c r="M274" i="23"/>
  <c r="Y274" i="23"/>
  <c r="R274" i="23"/>
  <c r="F274" i="23"/>
  <c r="G274" i="23"/>
  <c r="D274" i="23"/>
  <c r="V274" i="23"/>
  <c r="I274" i="23"/>
  <c r="J274" i="23"/>
  <c r="L274" i="23"/>
  <c r="X274" i="23"/>
  <c r="Q274" i="23"/>
  <c r="S274" i="23"/>
  <c r="P274" i="23"/>
  <c r="S105" i="24"/>
  <c r="L105" i="24"/>
  <c r="M105" i="24"/>
  <c r="Q105" i="24"/>
  <c r="E105" i="24"/>
  <c r="A139" i="24"/>
  <c r="R105" i="24"/>
  <c r="J105" i="24"/>
  <c r="N105" i="24"/>
  <c r="B105" i="24"/>
  <c r="C105" i="24"/>
  <c r="P105" i="24"/>
  <c r="K105" i="24"/>
  <c r="O105" i="24"/>
  <c r="D105" i="24"/>
  <c r="F105" i="24"/>
  <c r="G105" i="24"/>
  <c r="I105" i="24"/>
  <c r="H105" i="24"/>
  <c r="T105" i="24"/>
  <c r="U105" i="24"/>
  <c r="X105" i="24"/>
  <c r="W105" i="24"/>
  <c r="V105" i="24"/>
  <c r="J341" i="23"/>
  <c r="A375" i="23"/>
  <c r="D341" i="23"/>
  <c r="H341" i="23"/>
  <c r="I341" i="23"/>
  <c r="F341" i="23"/>
  <c r="B341" i="23"/>
  <c r="C341" i="23"/>
  <c r="G341" i="23"/>
  <c r="E341" i="23"/>
  <c r="W341" i="23"/>
  <c r="T341" i="23"/>
  <c r="U341" i="23"/>
  <c r="S341" i="23"/>
  <c r="O341" i="23"/>
  <c r="K341" i="23"/>
  <c r="P341" i="23"/>
  <c r="X341" i="23"/>
  <c r="L341" i="23"/>
  <c r="Y341" i="23"/>
  <c r="M341" i="23"/>
  <c r="V341" i="23"/>
  <c r="Q341" i="23"/>
  <c r="R341" i="23"/>
  <c r="N341" i="23"/>
  <c r="K475" i="21"/>
  <c r="H475" i="21"/>
  <c r="X475" i="21"/>
  <c r="Q475" i="21"/>
  <c r="J475" i="21"/>
  <c r="O475" i="21"/>
  <c r="L475" i="21"/>
  <c r="E475" i="21"/>
  <c r="Y475" i="21"/>
  <c r="N475" i="21"/>
  <c r="C475" i="21"/>
  <c r="S475" i="21"/>
  <c r="P475" i="21"/>
  <c r="I475" i="21"/>
  <c r="B475" i="21"/>
  <c r="R475" i="21"/>
  <c r="G475" i="21"/>
  <c r="D475" i="21"/>
  <c r="T475" i="21"/>
  <c r="M475" i="21"/>
  <c r="F475" i="21"/>
  <c r="A476" i="21"/>
  <c r="V475" i="21"/>
  <c r="U475" i="21"/>
  <c r="W475" i="21"/>
  <c r="P735" i="24"/>
  <c r="W735" i="24"/>
  <c r="G735" i="24"/>
  <c r="R735" i="24"/>
  <c r="B735" i="24"/>
  <c r="M735" i="24"/>
  <c r="L735" i="24"/>
  <c r="S735" i="24"/>
  <c r="C735" i="24"/>
  <c r="N735" i="24"/>
  <c r="Y735" i="24"/>
  <c r="I735" i="24"/>
  <c r="X735" i="24"/>
  <c r="H735" i="24"/>
  <c r="O735" i="24"/>
  <c r="A736" i="24"/>
  <c r="J735" i="24"/>
  <c r="U735" i="24"/>
  <c r="E735" i="24"/>
  <c r="T735" i="24"/>
  <c r="D735" i="24"/>
  <c r="K735" i="24"/>
  <c r="V735" i="24"/>
  <c r="F735" i="24"/>
  <c r="Q735" i="24"/>
  <c r="O508" i="21"/>
  <c r="L508" i="21"/>
  <c r="I508" i="21"/>
  <c r="B508" i="21"/>
  <c r="R508" i="21"/>
  <c r="C508" i="21"/>
  <c r="S508" i="21"/>
  <c r="P508" i="21"/>
  <c r="M508" i="21"/>
  <c r="F508" i="21"/>
  <c r="G508" i="21"/>
  <c r="D508" i="21"/>
  <c r="A509" i="21"/>
  <c r="Q508" i="21"/>
  <c r="J508" i="21"/>
  <c r="K508" i="21"/>
  <c r="H508" i="21"/>
  <c r="E508" i="21"/>
  <c r="Y508" i="21"/>
  <c r="N508" i="21"/>
  <c r="T508" i="21"/>
  <c r="V508" i="21"/>
  <c r="X508" i="21"/>
  <c r="W508" i="21"/>
  <c r="U508" i="21"/>
  <c r="F238" i="24"/>
  <c r="G238" i="24"/>
  <c r="E238" i="24"/>
  <c r="J238" i="24"/>
  <c r="D238" i="24"/>
  <c r="I238" i="24"/>
  <c r="A239" i="24"/>
  <c r="H238" i="24"/>
  <c r="B238" i="24"/>
  <c r="C238" i="24"/>
  <c r="Y238" i="24"/>
  <c r="P238" i="24"/>
  <c r="U238" i="24"/>
  <c r="N238" i="24"/>
  <c r="M238" i="24"/>
  <c r="T238" i="24"/>
  <c r="L238" i="24"/>
  <c r="V238" i="24"/>
  <c r="K238" i="24"/>
  <c r="Q238" i="24"/>
  <c r="R238" i="24"/>
  <c r="S238" i="24"/>
  <c r="W238" i="24"/>
  <c r="O238" i="24"/>
  <c r="X238" i="24"/>
  <c r="E739" i="21"/>
  <c r="Y739" i="21"/>
  <c r="N739" i="21"/>
  <c r="K739" i="21"/>
  <c r="H739" i="21"/>
  <c r="X739" i="21"/>
  <c r="I739" i="21"/>
  <c r="B739" i="21"/>
  <c r="R739" i="21"/>
  <c r="O739" i="21"/>
  <c r="L739" i="21"/>
  <c r="A740" i="21"/>
  <c r="M739" i="21"/>
  <c r="F739" i="21"/>
  <c r="C739" i="21"/>
  <c r="S739" i="21"/>
  <c r="P739" i="21"/>
  <c r="Q739" i="21"/>
  <c r="J739" i="21"/>
  <c r="G739" i="21"/>
  <c r="D739" i="21"/>
  <c r="T739" i="21"/>
  <c r="V739" i="21"/>
  <c r="U739" i="21"/>
  <c r="W739" i="21"/>
  <c r="E72" i="24"/>
  <c r="X72" i="24"/>
  <c r="Q72" i="24"/>
  <c r="G72" i="24"/>
  <c r="H72" i="24"/>
  <c r="M72" i="24"/>
  <c r="I72" i="24"/>
  <c r="K72" i="24"/>
  <c r="O72" i="24"/>
  <c r="N72" i="24"/>
  <c r="P72" i="24"/>
  <c r="F72" i="24"/>
  <c r="A106" i="24"/>
  <c r="R72" i="24"/>
  <c r="S72" i="24"/>
  <c r="T72" i="24"/>
  <c r="J72" i="24"/>
  <c r="D72" i="24"/>
  <c r="L72" i="24"/>
  <c r="V72" i="24"/>
  <c r="U72" i="24"/>
  <c r="W72" i="24"/>
  <c r="M404" i="24"/>
  <c r="W404" i="24"/>
  <c r="B404" i="24"/>
  <c r="E404" i="24"/>
  <c r="O404" i="24"/>
  <c r="J404" i="24"/>
  <c r="A405" i="24"/>
  <c r="H404" i="24"/>
  <c r="R404" i="24"/>
  <c r="U404" i="24"/>
  <c r="P404" i="24"/>
  <c r="C404" i="24"/>
  <c r="D404" i="24"/>
  <c r="N404" i="24"/>
  <c r="X404" i="24"/>
  <c r="K404" i="24"/>
  <c r="F404" i="24"/>
  <c r="I404" i="24"/>
  <c r="S404" i="24"/>
  <c r="T404" i="24"/>
  <c r="G404" i="24"/>
  <c r="Q404" i="24"/>
  <c r="L404" i="24"/>
  <c r="V404" i="24"/>
  <c r="Y404" i="24"/>
  <c r="F474" i="23"/>
  <c r="V474" i="23"/>
  <c r="L474" i="23"/>
  <c r="C474" i="23"/>
  <c r="M474" i="23"/>
  <c r="W474" i="23"/>
  <c r="J474" i="23"/>
  <c r="A475" i="23"/>
  <c r="P474" i="23"/>
  <c r="K474" i="23"/>
  <c r="U474" i="23"/>
  <c r="I474" i="23"/>
  <c r="N474" i="23"/>
  <c r="D474" i="23"/>
  <c r="T474" i="23"/>
  <c r="S474" i="23"/>
  <c r="G474" i="23"/>
  <c r="Q474" i="23"/>
  <c r="B474" i="23"/>
  <c r="R474" i="23"/>
  <c r="H474" i="23"/>
  <c r="X474" i="23"/>
  <c r="E474" i="23"/>
  <c r="O474" i="23"/>
  <c r="Y474" i="23"/>
  <c r="L73" i="21"/>
  <c r="Q73" i="21"/>
  <c r="V73" i="21"/>
  <c r="D73" i="21"/>
  <c r="I73" i="21"/>
  <c r="G73" i="21"/>
  <c r="S73" i="21"/>
  <c r="F73" i="21"/>
  <c r="K73" i="21"/>
  <c r="A107" i="21"/>
  <c r="N73" i="21"/>
  <c r="C73" i="21"/>
  <c r="H73" i="21"/>
  <c r="M73" i="21"/>
  <c r="R73" i="21"/>
  <c r="P73" i="21"/>
  <c r="U73" i="21"/>
  <c r="J73" i="21"/>
  <c r="O73" i="21"/>
  <c r="T73" i="21"/>
  <c r="W73" i="21"/>
  <c r="E73" i="21"/>
  <c r="C138" i="23"/>
  <c r="Y138" i="23"/>
  <c r="T138" i="23"/>
  <c r="W138" i="23"/>
  <c r="V138" i="23"/>
  <c r="U138" i="23"/>
  <c r="H138" i="23"/>
  <c r="S138" i="23"/>
  <c r="F138" i="23"/>
  <c r="E138" i="23"/>
  <c r="D138" i="23"/>
  <c r="G138" i="23"/>
  <c r="B138" i="23"/>
  <c r="X138" i="23"/>
  <c r="J138" i="23"/>
  <c r="M138" i="23"/>
  <c r="P138" i="23"/>
  <c r="L138" i="23"/>
  <c r="O138" i="23"/>
  <c r="Q138" i="23"/>
  <c r="K138" i="23"/>
  <c r="N138" i="23"/>
  <c r="R138" i="23"/>
  <c r="I138" i="23"/>
  <c r="Y139" i="19"/>
  <c r="T139" i="19"/>
  <c r="G139" i="19"/>
  <c r="U139" i="19"/>
  <c r="D139" i="19"/>
  <c r="C139" i="19"/>
  <c r="E139" i="19"/>
  <c r="W139" i="19"/>
  <c r="V139" i="19"/>
  <c r="B139" i="19"/>
  <c r="X139" i="19"/>
  <c r="S139" i="19"/>
  <c r="F139" i="19"/>
  <c r="Q139" i="19"/>
  <c r="K139" i="19"/>
  <c r="N139" i="19"/>
  <c r="H139" i="19"/>
  <c r="R139" i="19"/>
  <c r="L139" i="19"/>
  <c r="O139" i="19"/>
  <c r="I139" i="19"/>
  <c r="J139" i="19"/>
  <c r="M139" i="19"/>
  <c r="P139" i="19"/>
  <c r="O273" i="19"/>
  <c r="H273" i="19"/>
  <c r="X273" i="19"/>
  <c r="Q273" i="19"/>
  <c r="F273" i="19"/>
  <c r="V273" i="19"/>
  <c r="C273" i="19"/>
  <c r="S273" i="19"/>
  <c r="L273" i="19"/>
  <c r="E273" i="19"/>
  <c r="U273" i="19"/>
  <c r="J273" i="19"/>
  <c r="G273" i="19"/>
  <c r="W273" i="19"/>
  <c r="P273" i="19"/>
  <c r="I273" i="19"/>
  <c r="Y273" i="19"/>
  <c r="N273" i="19"/>
  <c r="K273" i="19"/>
  <c r="D273" i="19"/>
  <c r="T273" i="19"/>
  <c r="M273" i="19"/>
  <c r="B273" i="19"/>
  <c r="R273" i="19"/>
  <c r="O174" i="19"/>
  <c r="D174" i="19"/>
  <c r="T174" i="19"/>
  <c r="I174" i="19"/>
  <c r="Y174" i="19"/>
  <c r="N174" i="19"/>
  <c r="C174" i="19"/>
  <c r="S174" i="19"/>
  <c r="H174" i="19"/>
  <c r="X174" i="19"/>
  <c r="M174" i="19"/>
  <c r="B174" i="19"/>
  <c r="R174" i="19"/>
  <c r="G174" i="19"/>
  <c r="W174" i="19"/>
  <c r="L174" i="19"/>
  <c r="A175" i="19"/>
  <c r="Q174" i="19"/>
  <c r="F174" i="19"/>
  <c r="V174" i="19"/>
  <c r="K174" i="19"/>
  <c r="A208" i="19"/>
  <c r="P174" i="19"/>
  <c r="E174" i="19"/>
  <c r="U174" i="19"/>
  <c r="J174" i="19"/>
  <c r="O207" i="19"/>
  <c r="H207" i="19"/>
  <c r="X207" i="19"/>
  <c r="Q207" i="19"/>
  <c r="B207" i="19"/>
  <c r="R207" i="19"/>
  <c r="C207" i="19"/>
  <c r="S207" i="19"/>
  <c r="L207" i="19"/>
  <c r="E207" i="19"/>
  <c r="U207" i="19"/>
  <c r="F207" i="19"/>
  <c r="V207" i="19"/>
  <c r="G207" i="19"/>
  <c r="W207" i="19"/>
  <c r="P207" i="19"/>
  <c r="I207" i="19"/>
  <c r="Y207" i="19"/>
  <c r="J207" i="19"/>
  <c r="K207" i="19"/>
  <c r="D207" i="19"/>
  <c r="T207" i="19"/>
  <c r="M207" i="19"/>
  <c r="A241" i="19"/>
  <c r="N207" i="19"/>
  <c r="O72" i="23"/>
  <c r="V72" i="23"/>
  <c r="B72" i="23"/>
  <c r="Q72" i="23"/>
  <c r="T72" i="23"/>
  <c r="K72" i="23"/>
  <c r="R72" i="23"/>
  <c r="A106" i="23"/>
  <c r="I72" i="23"/>
  <c r="P72" i="23"/>
  <c r="W72" i="23"/>
  <c r="G72" i="23"/>
  <c r="J72" i="23"/>
  <c r="Y72" i="23"/>
  <c r="E72" i="23"/>
  <c r="H72" i="23"/>
  <c r="S72" i="23"/>
  <c r="C72" i="23"/>
  <c r="F72" i="23"/>
  <c r="U72" i="23"/>
  <c r="X72" i="23"/>
  <c r="D72" i="23"/>
  <c r="L72" i="23"/>
  <c r="N72" i="23"/>
  <c r="M72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3" i="23"/>
  <c r="M39" i="23"/>
  <c r="L39" i="23"/>
  <c r="S105" i="23"/>
  <c r="F105" i="23"/>
  <c r="E105" i="23"/>
  <c r="D105" i="23"/>
  <c r="G105" i="23"/>
  <c r="B105" i="23"/>
  <c r="A139" i="23"/>
  <c r="C105" i="23"/>
  <c r="Y105" i="23"/>
  <c r="X105" i="23"/>
  <c r="W105" i="23"/>
  <c r="V105" i="23"/>
  <c r="U105" i="23"/>
  <c r="T105" i="23"/>
  <c r="Q105" i="23"/>
  <c r="M105" i="23"/>
  <c r="I105" i="23"/>
  <c r="L105" i="23"/>
  <c r="H105" i="23"/>
  <c r="J105" i="23"/>
  <c r="K105" i="23"/>
  <c r="P105" i="23"/>
  <c r="O105" i="23"/>
  <c r="R105" i="23"/>
  <c r="N105" i="23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139" i="21"/>
  <c r="R139" i="21"/>
  <c r="M139" i="21"/>
  <c r="H139" i="21"/>
  <c r="C139" i="21"/>
  <c r="U139" i="21"/>
  <c r="P106" i="21"/>
  <c r="N106" i="21"/>
  <c r="S106" i="21"/>
  <c r="Q106" i="21"/>
  <c r="V106" i="21"/>
  <c r="D106" i="21"/>
  <c r="R106" i="21"/>
  <c r="W106" i="21"/>
  <c r="U106" i="21"/>
  <c r="X106" i="21"/>
  <c r="F106" i="21"/>
  <c r="K106" i="21"/>
  <c r="G106" i="21"/>
  <c r="E106" i="21"/>
  <c r="H106" i="21"/>
  <c r="M106" i="21"/>
  <c r="I106" i="21"/>
  <c r="A140" i="21"/>
  <c r="L106" i="21"/>
  <c r="J106" i="21"/>
  <c r="O106" i="21"/>
  <c r="T106" i="21"/>
  <c r="R40" i="21"/>
  <c r="K40" i="21"/>
  <c r="J40" i="21"/>
  <c r="N40" i="21"/>
  <c r="T40" i="21"/>
  <c r="G40" i="21"/>
  <c r="Q40" i="21"/>
  <c r="L40" i="21"/>
  <c r="A41" i="21"/>
  <c r="P40" i="21"/>
  <c r="M40" i="21"/>
  <c r="F40" i="21"/>
  <c r="E40" i="21"/>
  <c r="O40" i="21"/>
  <c r="I40" i="21"/>
  <c r="S40" i="21"/>
  <c r="H40" i="21"/>
  <c r="V40" i="21"/>
  <c r="U40" i="21"/>
  <c r="F73" i="19"/>
  <c r="E73" i="19"/>
  <c r="T73" i="19"/>
  <c r="U73" i="19"/>
  <c r="V73" i="19"/>
  <c r="W73" i="19"/>
  <c r="J73" i="19"/>
  <c r="I73" i="19"/>
  <c r="X73" i="19"/>
  <c r="Y73" i="19"/>
  <c r="C73" i="19"/>
  <c r="A107" i="19"/>
  <c r="N73" i="19"/>
  <c r="Q73" i="19"/>
  <c r="G73" i="19"/>
  <c r="H73" i="19"/>
  <c r="K73" i="19"/>
  <c r="B73" i="19"/>
  <c r="R73" i="19"/>
  <c r="D73" i="19"/>
  <c r="O73" i="19"/>
  <c r="P73" i="19"/>
  <c r="S73" i="19"/>
  <c r="M73" i="19"/>
  <c r="L73" i="19"/>
  <c r="A74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40" i="19"/>
  <c r="R240" i="19"/>
  <c r="K240" i="19"/>
  <c r="D240" i="19"/>
  <c r="T240" i="19"/>
  <c r="I240" i="19"/>
  <c r="A274" i="19"/>
  <c r="F240" i="19"/>
  <c r="V240" i="19"/>
  <c r="O240" i="19"/>
  <c r="H240" i="19"/>
  <c r="X240" i="19"/>
  <c r="M240" i="19"/>
  <c r="J240" i="19"/>
  <c r="C240" i="19"/>
  <c r="S240" i="19"/>
  <c r="L240" i="19"/>
  <c r="Y240" i="19"/>
  <c r="Q240" i="19"/>
  <c r="N240" i="19"/>
  <c r="G240" i="19"/>
  <c r="W240" i="19"/>
  <c r="P240" i="19"/>
  <c r="E240" i="19"/>
  <c r="U240" i="19"/>
  <c r="B106" i="19"/>
  <c r="Q106" i="19"/>
  <c r="T106" i="19"/>
  <c r="W106" i="19"/>
  <c r="G106" i="19"/>
  <c r="J106" i="19"/>
  <c r="A140" i="19"/>
  <c r="I106" i="19"/>
  <c r="P106" i="19"/>
  <c r="S106" i="19"/>
  <c r="C106" i="19"/>
  <c r="F106" i="19"/>
  <c r="Y106" i="19"/>
  <c r="E106" i="19"/>
  <c r="H106" i="19"/>
  <c r="O106" i="19"/>
  <c r="V106" i="19"/>
  <c r="U106" i="19"/>
  <c r="X106" i="19"/>
  <c r="D106" i="19"/>
  <c r="K106" i="19"/>
  <c r="R106" i="19"/>
  <c r="L106" i="19"/>
  <c r="N106" i="19"/>
  <c r="M106" i="19"/>
  <c r="U40" i="24"/>
  <c r="R40" i="24"/>
  <c r="V40" i="24"/>
  <c r="S40" i="24"/>
  <c r="Q40" i="24"/>
  <c r="T40" i="24"/>
  <c r="E410" i="19"/>
  <c r="I410" i="19"/>
  <c r="M410" i="19"/>
  <c r="Q410" i="19"/>
  <c r="U410" i="19"/>
  <c r="Y410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H410" i="19"/>
  <c r="L410" i="19"/>
  <c r="P410" i="19"/>
  <c r="T410" i="19"/>
  <c r="X410" i="19"/>
  <c r="E344" i="19"/>
  <c r="I344" i="19"/>
  <c r="M344" i="19"/>
  <c r="Q344" i="19"/>
  <c r="U344" i="19"/>
  <c r="Y344" i="19"/>
  <c r="A378" i="19"/>
  <c r="B344" i="19"/>
  <c r="F344" i="19"/>
  <c r="J344" i="19"/>
  <c r="N344" i="19"/>
  <c r="R344" i="19"/>
  <c r="V344" i="19"/>
  <c r="C344" i="19"/>
  <c r="G344" i="19"/>
  <c r="K344" i="19"/>
  <c r="O344" i="19"/>
  <c r="S344" i="19"/>
  <c r="W344" i="19"/>
  <c r="D344" i="19"/>
  <c r="H344" i="19"/>
  <c r="L344" i="19"/>
  <c r="P344" i="19"/>
  <c r="T344" i="19"/>
  <c r="X344" i="19"/>
  <c r="E377" i="19"/>
  <c r="I377" i="19"/>
  <c r="M377" i="19"/>
  <c r="Q377" i="19"/>
  <c r="U377" i="19"/>
  <c r="Y377" i="19"/>
  <c r="B377" i="19"/>
  <c r="F377" i="19"/>
  <c r="J377" i="19"/>
  <c r="N377" i="19"/>
  <c r="R377" i="19"/>
  <c r="V377" i="19"/>
  <c r="A411" i="19"/>
  <c r="C377" i="19"/>
  <c r="G377" i="19"/>
  <c r="K377" i="19"/>
  <c r="O377" i="19"/>
  <c r="S377" i="19"/>
  <c r="W377" i="19"/>
  <c r="D377" i="19"/>
  <c r="H377" i="19"/>
  <c r="L377" i="19"/>
  <c r="P377" i="19"/>
  <c r="T377" i="19"/>
  <c r="X377" i="19"/>
  <c r="E510" i="19"/>
  <c r="I510" i="19"/>
  <c r="M510" i="19"/>
  <c r="Q510" i="19"/>
  <c r="U510" i="19"/>
  <c r="Y510" i="19"/>
  <c r="B510" i="19"/>
  <c r="F510" i="19"/>
  <c r="J510" i="19"/>
  <c r="N510" i="19"/>
  <c r="R510" i="19"/>
  <c r="V510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A511" i="19"/>
  <c r="E311" i="19"/>
  <c r="I311" i="19"/>
  <c r="M311" i="19"/>
  <c r="Q311" i="19"/>
  <c r="U311" i="19"/>
  <c r="Y311" i="19"/>
  <c r="B311" i="19"/>
  <c r="F311" i="19"/>
  <c r="J311" i="19"/>
  <c r="N311" i="19"/>
  <c r="R311" i="19"/>
  <c r="V311" i="19"/>
  <c r="C311" i="19"/>
  <c r="G311" i="19"/>
  <c r="K311" i="19"/>
  <c r="O311" i="19"/>
  <c r="S311" i="19"/>
  <c r="W311" i="19"/>
  <c r="A345" i="19"/>
  <c r="D311" i="19"/>
  <c r="H311" i="19"/>
  <c r="L311" i="19"/>
  <c r="P311" i="19"/>
  <c r="T311" i="19"/>
  <c r="X311" i="19"/>
  <c r="A312" i="19"/>
  <c r="A176" i="21"/>
  <c r="N175" i="21"/>
  <c r="G175" i="21"/>
  <c r="W175" i="21"/>
  <c r="P175" i="21"/>
  <c r="I175" i="21"/>
  <c r="R175" i="21"/>
  <c r="K175" i="21"/>
  <c r="D175" i="21"/>
  <c r="T175" i="21"/>
  <c r="M175" i="21"/>
  <c r="F175" i="21"/>
  <c r="V175" i="21"/>
  <c r="O175" i="21"/>
  <c r="H175" i="21"/>
  <c r="X175" i="21"/>
  <c r="Q175" i="21"/>
  <c r="J175" i="21"/>
  <c r="S175" i="21"/>
  <c r="L175" i="21"/>
  <c r="E175" i="21"/>
  <c r="U175" i="21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543" i="19"/>
  <c r="H543" i="19"/>
  <c r="L543" i="19"/>
  <c r="P543" i="19"/>
  <c r="T543" i="19"/>
  <c r="X543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44" i="19"/>
  <c r="I444" i="19"/>
  <c r="M444" i="19"/>
  <c r="Q444" i="19"/>
  <c r="U444" i="19"/>
  <c r="Y444" i="19"/>
  <c r="A445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B1345" i="2" l="1"/>
  <c r="Y36" i="21"/>
  <c r="Y36" i="24"/>
  <c r="B37" i="21"/>
  <c r="Y70" i="21"/>
  <c r="C37" i="21"/>
  <c r="Y104" i="21"/>
  <c r="B71" i="21"/>
  <c r="Y173" i="21"/>
  <c r="B37" i="24"/>
  <c r="C71" i="21"/>
  <c r="Y70" i="24"/>
  <c r="C37" i="24"/>
  <c r="C71" i="24"/>
  <c r="B71" i="24"/>
  <c r="Y104" i="24"/>
  <c r="Y207" i="21"/>
  <c r="B105" i="21"/>
  <c r="C105" i="21"/>
  <c r="Y138" i="21"/>
  <c r="C174" i="21"/>
  <c r="B174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2" i="21"/>
  <c r="R72" i="21"/>
  <c r="V72" i="21"/>
  <c r="I72" i="21"/>
  <c r="T38" i="24"/>
  <c r="S38" i="24"/>
  <c r="M38" i="24"/>
  <c r="V39" i="24"/>
  <c r="C39" i="21"/>
  <c r="H39" i="21"/>
  <c r="N39" i="21"/>
  <c r="M39" i="21"/>
  <c r="S39" i="21"/>
  <c r="Q72" i="21"/>
  <c r="N72" i="21"/>
  <c r="H72" i="21"/>
  <c r="W72" i="21"/>
  <c r="M72" i="21"/>
  <c r="R38" i="24"/>
  <c r="J38" i="24"/>
  <c r="U39" i="24"/>
  <c r="G39" i="21"/>
  <c r="L39" i="21"/>
  <c r="R39" i="21"/>
  <c r="Q39" i="21"/>
  <c r="O72" i="21"/>
  <c r="S72" i="21"/>
  <c r="K72" i="21"/>
  <c r="P38" i="24"/>
  <c r="O38" i="24"/>
  <c r="X38" i="24"/>
  <c r="L38" i="24"/>
  <c r="K38" i="24"/>
  <c r="F39" i="21"/>
  <c r="E39" i="21"/>
  <c r="K39" i="21"/>
  <c r="P39" i="21"/>
  <c r="V39" i="21"/>
  <c r="T72" i="21"/>
  <c r="X72" i="21"/>
  <c r="U72" i="21"/>
  <c r="J72" i="21"/>
  <c r="P72" i="21"/>
  <c r="V209" i="21"/>
  <c r="U209" i="21"/>
  <c r="W209" i="21"/>
  <c r="G209" i="21"/>
  <c r="J209" i="21"/>
  <c r="A210" i="21"/>
  <c r="I209" i="21"/>
  <c r="T209" i="21"/>
  <c r="M209" i="21"/>
  <c r="D209" i="21"/>
  <c r="K209" i="21"/>
  <c r="R209" i="21"/>
  <c r="B209" i="21"/>
  <c r="Q209" i="21"/>
  <c r="X209" i="21"/>
  <c r="H209" i="21"/>
  <c r="O209" i="21"/>
  <c r="C209" i="21"/>
  <c r="N209" i="21"/>
  <c r="F209" i="21"/>
  <c r="E209" i="21"/>
  <c r="P209" i="21"/>
  <c r="S209" i="21"/>
  <c r="L209" i="21"/>
  <c r="D242" i="21"/>
  <c r="G242" i="21"/>
  <c r="K242" i="21"/>
  <c r="N242" i="21"/>
  <c r="R242" i="21"/>
  <c r="U242" i="21"/>
  <c r="S242" i="21"/>
  <c r="F242" i="21"/>
  <c r="Y242" i="21"/>
  <c r="H242" i="21"/>
  <c r="I242" i="21"/>
  <c r="X242" i="21"/>
  <c r="W242" i="21"/>
  <c r="B242" i="21"/>
  <c r="C242" i="21"/>
  <c r="M242" i="21"/>
  <c r="O242" i="21"/>
  <c r="L242" i="21"/>
  <c r="T242" i="21"/>
  <c r="A243" i="21"/>
  <c r="E242" i="21"/>
  <c r="J242" i="21"/>
  <c r="P242" i="21"/>
  <c r="Q242" i="21"/>
  <c r="V242" i="21"/>
  <c r="E405" i="24"/>
  <c r="O405" i="24"/>
  <c r="N405" i="24"/>
  <c r="T405" i="24"/>
  <c r="G405" i="24"/>
  <c r="Q405" i="24"/>
  <c r="U405" i="24"/>
  <c r="P405" i="24"/>
  <c r="C405" i="24"/>
  <c r="M405" i="24"/>
  <c r="W405" i="24"/>
  <c r="F405" i="24"/>
  <c r="J405" i="24"/>
  <c r="I405" i="24"/>
  <c r="S405" i="24"/>
  <c r="B405" i="24"/>
  <c r="H405" i="24"/>
  <c r="V405" i="24"/>
  <c r="L405" i="24"/>
  <c r="A406" i="24"/>
  <c r="Y405" i="24"/>
  <c r="D405" i="24"/>
  <c r="R405" i="24"/>
  <c r="X405" i="24"/>
  <c r="K405" i="24"/>
  <c r="W736" i="24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V736" i="24"/>
  <c r="U736" i="24"/>
  <c r="J375" i="23"/>
  <c r="A409" i="23"/>
  <c r="D375" i="23"/>
  <c r="H375" i="23"/>
  <c r="E375" i="23"/>
  <c r="F375" i="23"/>
  <c r="I375" i="23"/>
  <c r="C375" i="23"/>
  <c r="G375" i="23"/>
  <c r="B375" i="23"/>
  <c r="W375" i="23"/>
  <c r="S375" i="23"/>
  <c r="L375" i="23"/>
  <c r="M375" i="23"/>
  <c r="T375" i="23"/>
  <c r="X375" i="23"/>
  <c r="Y375" i="23"/>
  <c r="P375" i="23"/>
  <c r="Q375" i="23"/>
  <c r="U375" i="23"/>
  <c r="R375" i="23"/>
  <c r="V375" i="23"/>
  <c r="K375" i="23"/>
  <c r="O375" i="23"/>
  <c r="N375" i="23"/>
  <c r="S139" i="24"/>
  <c r="Y139" i="24"/>
  <c r="M139" i="24"/>
  <c r="Q139" i="24"/>
  <c r="C139" i="24"/>
  <c r="E139" i="24"/>
  <c r="P139" i="24"/>
  <c r="J139" i="24"/>
  <c r="N139" i="24"/>
  <c r="G139" i="24"/>
  <c r="B139" i="24"/>
  <c r="I139" i="24"/>
  <c r="O139" i="24"/>
  <c r="L139" i="24"/>
  <c r="D139" i="24"/>
  <c r="F139" i="24"/>
  <c r="K139" i="24"/>
  <c r="H139" i="24"/>
  <c r="R139" i="24"/>
  <c r="W139" i="24"/>
  <c r="X139" i="24"/>
  <c r="V139" i="24"/>
  <c r="T139" i="24"/>
  <c r="U139" i="24"/>
  <c r="P703" i="24"/>
  <c r="S703" i="24"/>
  <c r="C703" i="24"/>
  <c r="J703" i="24"/>
  <c r="Q703" i="24"/>
  <c r="L703" i="24"/>
  <c r="O703" i="24"/>
  <c r="A704" i="24"/>
  <c r="F703" i="24"/>
  <c r="M703" i="24"/>
  <c r="H703" i="24"/>
  <c r="K703" i="24"/>
  <c r="R703" i="24"/>
  <c r="B703" i="24"/>
  <c r="I703" i="24"/>
  <c r="T703" i="24"/>
  <c r="D703" i="24"/>
  <c r="G703" i="24"/>
  <c r="N703" i="24"/>
  <c r="Y703" i="24"/>
  <c r="E703" i="24"/>
  <c r="U703" i="24"/>
  <c r="V703" i="24"/>
  <c r="W703" i="24"/>
  <c r="X703" i="24"/>
  <c r="A410" i="21"/>
  <c r="J409" i="21"/>
  <c r="I409" i="21"/>
  <c r="F409" i="21"/>
  <c r="G409" i="21"/>
  <c r="H409" i="21"/>
  <c r="E409" i="21"/>
  <c r="B409" i="21"/>
  <c r="C409" i="21"/>
  <c r="D409" i="21"/>
  <c r="R409" i="21"/>
  <c r="L409" i="21"/>
  <c r="U409" i="21"/>
  <c r="T409" i="21"/>
  <c r="K409" i="21"/>
  <c r="Q409" i="21"/>
  <c r="S409" i="21"/>
  <c r="Y409" i="21"/>
  <c r="X409" i="21"/>
  <c r="V409" i="21"/>
  <c r="N409" i="21"/>
  <c r="M409" i="21"/>
  <c r="O409" i="21"/>
  <c r="P409" i="21"/>
  <c r="W409" i="21"/>
  <c r="T176" i="23"/>
  <c r="D176" i="23"/>
  <c r="F176" i="23"/>
  <c r="K176" i="23"/>
  <c r="I176" i="23"/>
  <c r="M176" i="23"/>
  <c r="H176" i="23"/>
  <c r="J176" i="23"/>
  <c r="Q176" i="23"/>
  <c r="P176" i="23"/>
  <c r="R176" i="23"/>
  <c r="B176" i="23"/>
  <c r="C176" i="23"/>
  <c r="W176" i="23"/>
  <c r="E176" i="23"/>
  <c r="L176" i="23"/>
  <c r="N176" i="23"/>
  <c r="A210" i="23"/>
  <c r="Y176" i="23"/>
  <c r="O176" i="23"/>
  <c r="A177" i="23"/>
  <c r="X176" i="23"/>
  <c r="S176" i="23"/>
  <c r="G176" i="23"/>
  <c r="V176" i="23"/>
  <c r="U176" i="23"/>
  <c r="E439" i="24"/>
  <c r="O439" i="24"/>
  <c r="N439" i="24"/>
  <c r="T439" i="24"/>
  <c r="G439" i="24"/>
  <c r="Q439" i="24"/>
  <c r="U439" i="24"/>
  <c r="P439" i="24"/>
  <c r="C439" i="24"/>
  <c r="M439" i="24"/>
  <c r="W439" i="24"/>
  <c r="F439" i="24"/>
  <c r="J439" i="24"/>
  <c r="I439" i="24"/>
  <c r="S439" i="24"/>
  <c r="B439" i="24"/>
  <c r="H439" i="24"/>
  <c r="V439" i="24"/>
  <c r="L439" i="24"/>
  <c r="A440" i="24"/>
  <c r="Y439" i="24"/>
  <c r="D439" i="24"/>
  <c r="R439" i="24"/>
  <c r="X439" i="24"/>
  <c r="K439" i="24"/>
  <c r="O309" i="23"/>
  <c r="H309" i="23"/>
  <c r="E309" i="23"/>
  <c r="B309" i="23"/>
  <c r="R309" i="23"/>
  <c r="C309" i="23"/>
  <c r="S309" i="23"/>
  <c r="P309" i="23"/>
  <c r="I309" i="23"/>
  <c r="F309" i="23"/>
  <c r="A343" i="23"/>
  <c r="G309" i="23"/>
  <c r="W309" i="23"/>
  <c r="T309" i="23"/>
  <c r="Q309" i="23"/>
  <c r="J309" i="23"/>
  <c r="A310" i="23"/>
  <c r="K309" i="23"/>
  <c r="D309" i="23"/>
  <c r="X309" i="23"/>
  <c r="Y309" i="23"/>
  <c r="N309" i="23"/>
  <c r="L309" i="23"/>
  <c r="M309" i="23"/>
  <c r="V309" i="23"/>
  <c r="U309" i="23"/>
  <c r="H538" i="24"/>
  <c r="E538" i="24"/>
  <c r="J538" i="24"/>
  <c r="O538" i="24"/>
  <c r="L538" i="24"/>
  <c r="I538" i="24"/>
  <c r="N538" i="24"/>
  <c r="P538" i="24"/>
  <c r="M538" i="24"/>
  <c r="G538" i="24"/>
  <c r="D538" i="24"/>
  <c r="A539" i="24"/>
  <c r="F538" i="24"/>
  <c r="K538" i="24"/>
  <c r="C538" i="24"/>
  <c r="B538" i="24"/>
  <c r="V538" i="24"/>
  <c r="S538" i="24"/>
  <c r="X538" i="24"/>
  <c r="T538" i="24"/>
  <c r="R538" i="24"/>
  <c r="Y538" i="24"/>
  <c r="Q538" i="24"/>
  <c r="U538" i="24"/>
  <c r="W538" i="24"/>
  <c r="M604" i="24"/>
  <c r="T604" i="24"/>
  <c r="D604" i="24"/>
  <c r="K604" i="24"/>
  <c r="R604" i="24"/>
  <c r="B604" i="24"/>
  <c r="I604" i="24"/>
  <c r="P604" i="24"/>
  <c r="W604" i="24"/>
  <c r="G604" i="24"/>
  <c r="N604" i="24"/>
  <c r="Y604" i="24"/>
  <c r="E604" i="24"/>
  <c r="L604" i="24"/>
  <c r="S604" i="24"/>
  <c r="C604" i="24"/>
  <c r="J604" i="24"/>
  <c r="Q604" i="24"/>
  <c r="X604" i="24"/>
  <c r="H604" i="24"/>
  <c r="O604" i="24"/>
  <c r="A605" i="24"/>
  <c r="F604" i="24"/>
  <c r="V604" i="24"/>
  <c r="U604" i="24"/>
  <c r="G641" i="21"/>
  <c r="A642" i="21"/>
  <c r="P641" i="21"/>
  <c r="I641" i="21"/>
  <c r="F641" i="21"/>
  <c r="K641" i="21"/>
  <c r="D641" i="21"/>
  <c r="T641" i="21"/>
  <c r="M641" i="21"/>
  <c r="J641" i="21"/>
  <c r="O641" i="21"/>
  <c r="H641" i="21"/>
  <c r="X641" i="21"/>
  <c r="Q641" i="21"/>
  <c r="N641" i="21"/>
  <c r="S641" i="21"/>
  <c r="L641" i="21"/>
  <c r="E641" i="21"/>
  <c r="Y641" i="21"/>
  <c r="R641" i="21"/>
  <c r="B641" i="21"/>
  <c r="C641" i="21"/>
  <c r="V641" i="21"/>
  <c r="W641" i="21"/>
  <c r="U641" i="21"/>
  <c r="D372" i="24"/>
  <c r="T372" i="24"/>
  <c r="M372" i="24"/>
  <c r="A373" i="24"/>
  <c r="N372" i="24"/>
  <c r="G372" i="24"/>
  <c r="W372" i="24"/>
  <c r="H372" i="24"/>
  <c r="X372" i="24"/>
  <c r="Q372" i="24"/>
  <c r="B372" i="24"/>
  <c r="R372" i="24"/>
  <c r="K372" i="24"/>
  <c r="L372" i="24"/>
  <c r="E372" i="24"/>
  <c r="U372" i="24"/>
  <c r="F372" i="24"/>
  <c r="V372" i="24"/>
  <c r="O372" i="24"/>
  <c r="P372" i="24"/>
  <c r="I372" i="24"/>
  <c r="Y372" i="24"/>
  <c r="J372" i="24"/>
  <c r="C372" i="24"/>
  <c r="S372" i="24"/>
  <c r="K242" i="23"/>
  <c r="I242" i="23"/>
  <c r="H242" i="23"/>
  <c r="R242" i="23"/>
  <c r="F242" i="23"/>
  <c r="O242" i="23"/>
  <c r="M242" i="23"/>
  <c r="P242" i="23"/>
  <c r="D242" i="23"/>
  <c r="N242" i="23"/>
  <c r="J242" i="23"/>
  <c r="C242" i="23"/>
  <c r="S242" i="23"/>
  <c r="Q242" i="23"/>
  <c r="B242" i="23"/>
  <c r="L242" i="23"/>
  <c r="G242" i="23"/>
  <c r="E242" i="23"/>
  <c r="Y242" i="23"/>
  <c r="A276" i="23"/>
  <c r="W242" i="23"/>
  <c r="X242" i="23"/>
  <c r="V242" i="23"/>
  <c r="U242" i="23"/>
  <c r="T242" i="23"/>
  <c r="T106" i="24"/>
  <c r="F106" i="24"/>
  <c r="C106" i="24"/>
  <c r="D106" i="24"/>
  <c r="L106" i="24"/>
  <c r="E106" i="24"/>
  <c r="X106" i="24"/>
  <c r="J106" i="24"/>
  <c r="G106" i="24"/>
  <c r="H106" i="24"/>
  <c r="M106" i="24"/>
  <c r="I106" i="24"/>
  <c r="A140" i="24"/>
  <c r="Q106" i="24"/>
  <c r="K106" i="24"/>
  <c r="O106" i="24"/>
  <c r="N106" i="24"/>
  <c r="P106" i="24"/>
  <c r="B106" i="24"/>
  <c r="R106" i="24"/>
  <c r="S106" i="24"/>
  <c r="W106" i="24"/>
  <c r="U106" i="24"/>
  <c r="V106" i="24"/>
  <c r="G740" i="21"/>
  <c r="W740" i="21"/>
  <c r="L740" i="21"/>
  <c r="E740" i="21"/>
  <c r="Y740" i="21"/>
  <c r="N740" i="21"/>
  <c r="K740" i="21"/>
  <c r="A741" i="21"/>
  <c r="P740" i="21"/>
  <c r="I740" i="21"/>
  <c r="B740" i="21"/>
  <c r="R740" i="21"/>
  <c r="O740" i="21"/>
  <c r="D740" i="21"/>
  <c r="T740" i="21"/>
  <c r="M740" i="21"/>
  <c r="F740" i="21"/>
  <c r="C740" i="21"/>
  <c r="S740" i="21"/>
  <c r="H740" i="21"/>
  <c r="X740" i="21"/>
  <c r="Q740" i="21"/>
  <c r="J740" i="21"/>
  <c r="V740" i="21"/>
  <c r="U740" i="21"/>
  <c r="K674" i="21"/>
  <c r="L674" i="21"/>
  <c r="I674" i="21"/>
  <c r="N674" i="21"/>
  <c r="O674" i="21"/>
  <c r="P674" i="21"/>
  <c r="M674" i="21"/>
  <c r="D674" i="21"/>
  <c r="A675" i="21"/>
  <c r="F674" i="21"/>
  <c r="G674" i="21"/>
  <c r="H674" i="21"/>
  <c r="E674" i="21"/>
  <c r="J674" i="21"/>
  <c r="C674" i="21"/>
  <c r="B674" i="21"/>
  <c r="R674" i="21"/>
  <c r="S674" i="21"/>
  <c r="W674" i="21"/>
  <c r="Q674" i="21"/>
  <c r="U674" i="21"/>
  <c r="T674" i="21"/>
  <c r="V674" i="21"/>
  <c r="Y674" i="21"/>
  <c r="X674" i="21"/>
  <c r="P376" i="21"/>
  <c r="Y376" i="21"/>
  <c r="O376" i="21"/>
  <c r="T376" i="21"/>
  <c r="J376" i="21"/>
  <c r="S376" i="21"/>
  <c r="X376" i="21"/>
  <c r="R376" i="21"/>
  <c r="A377" i="21"/>
  <c r="Q376" i="21"/>
  <c r="K376" i="21"/>
  <c r="L376" i="21"/>
  <c r="M376" i="21"/>
  <c r="N376" i="21"/>
  <c r="I376" i="21"/>
  <c r="G376" i="21"/>
  <c r="H376" i="21"/>
  <c r="D376" i="21"/>
  <c r="F376" i="21"/>
  <c r="E376" i="21"/>
  <c r="B376" i="21"/>
  <c r="C376" i="21"/>
  <c r="U376" i="21"/>
  <c r="V376" i="21"/>
  <c r="W376" i="21"/>
  <c r="K707" i="21"/>
  <c r="L707" i="21"/>
  <c r="I707" i="21"/>
  <c r="F707" i="21"/>
  <c r="O707" i="21"/>
  <c r="P707" i="21"/>
  <c r="M707" i="21"/>
  <c r="J707" i="21"/>
  <c r="C707" i="21"/>
  <c r="D707" i="21"/>
  <c r="A708" i="21"/>
  <c r="Q707" i="21"/>
  <c r="N707" i="21"/>
  <c r="G707" i="21"/>
  <c r="H707" i="21"/>
  <c r="E707" i="21"/>
  <c r="B707" i="21"/>
  <c r="Y707" i="21"/>
  <c r="S707" i="21"/>
  <c r="W707" i="21"/>
  <c r="X707" i="21"/>
  <c r="V707" i="21"/>
  <c r="U707" i="21"/>
  <c r="T707" i="21"/>
  <c r="R707" i="21"/>
  <c r="Q769" i="24"/>
  <c r="X769" i="24"/>
  <c r="H769" i="24"/>
  <c r="O769" i="24"/>
  <c r="A770" i="24"/>
  <c r="J769" i="24"/>
  <c r="M769" i="24"/>
  <c r="T769" i="24"/>
  <c r="D769" i="24"/>
  <c r="K769" i="24"/>
  <c r="V769" i="24"/>
  <c r="F769" i="24"/>
  <c r="Y769" i="24"/>
  <c r="I769" i="24"/>
  <c r="P769" i="24"/>
  <c r="W769" i="24"/>
  <c r="G769" i="24"/>
  <c r="R769" i="24"/>
  <c r="B769" i="24"/>
  <c r="U769" i="24"/>
  <c r="E769" i="24"/>
  <c r="L769" i="24"/>
  <c r="S769" i="24"/>
  <c r="C769" i="24"/>
  <c r="N769" i="24"/>
  <c r="P472" i="24"/>
  <c r="I472" i="24"/>
  <c r="A473" i="24"/>
  <c r="N472" i="24"/>
  <c r="K472" i="24"/>
  <c r="D472" i="24"/>
  <c r="T472" i="24"/>
  <c r="M472" i="24"/>
  <c r="B472" i="24"/>
  <c r="R472" i="24"/>
  <c r="O472" i="24"/>
  <c r="H472" i="24"/>
  <c r="X472" i="24"/>
  <c r="Q472" i="24"/>
  <c r="F472" i="24"/>
  <c r="C472" i="24"/>
  <c r="S472" i="24"/>
  <c r="L472" i="24"/>
  <c r="E472" i="24"/>
  <c r="Y472" i="24"/>
  <c r="J472" i="24"/>
  <c r="G472" i="24"/>
  <c r="W472" i="24"/>
  <c r="U472" i="24"/>
  <c r="V472" i="24"/>
  <c r="Y310" i="21"/>
  <c r="C310" i="21"/>
  <c r="D310" i="21"/>
  <c r="B310" i="21"/>
  <c r="G310" i="21"/>
  <c r="H310" i="21"/>
  <c r="F310" i="21"/>
  <c r="S310" i="21"/>
  <c r="E310" i="21"/>
  <c r="A311" i="21"/>
  <c r="K310" i="21"/>
  <c r="M310" i="21"/>
  <c r="P310" i="21"/>
  <c r="O310" i="21"/>
  <c r="Q310" i="21"/>
  <c r="I310" i="21"/>
  <c r="J310" i="21"/>
  <c r="R310" i="21"/>
  <c r="L310" i="21"/>
  <c r="N310" i="21"/>
  <c r="T310" i="21"/>
  <c r="V310" i="21"/>
  <c r="W310" i="21"/>
  <c r="U310" i="21"/>
  <c r="X310" i="21"/>
  <c r="A542" i="23"/>
  <c r="U541" i="23"/>
  <c r="N541" i="23"/>
  <c r="J541" i="23"/>
  <c r="L541" i="23"/>
  <c r="I541" i="23"/>
  <c r="R541" i="23"/>
  <c r="F541" i="23"/>
  <c r="P541" i="23"/>
  <c r="T541" i="23"/>
  <c r="E541" i="23"/>
  <c r="Q541" i="23"/>
  <c r="M541" i="23"/>
  <c r="V541" i="23"/>
  <c r="S541" i="23"/>
  <c r="K541" i="23"/>
  <c r="W541" i="23"/>
  <c r="X541" i="23"/>
  <c r="B541" i="23"/>
  <c r="C541" i="23"/>
  <c r="D541" i="23"/>
  <c r="G541" i="23"/>
  <c r="Y541" i="23"/>
  <c r="H541" i="23"/>
  <c r="O541" i="23"/>
  <c r="K637" i="24"/>
  <c r="R637" i="24"/>
  <c r="B637" i="24"/>
  <c r="I637" i="24"/>
  <c r="P637" i="24"/>
  <c r="G637" i="24"/>
  <c r="N637" i="24"/>
  <c r="Y637" i="24"/>
  <c r="E637" i="24"/>
  <c r="L637" i="24"/>
  <c r="S637" i="24"/>
  <c r="C637" i="24"/>
  <c r="J637" i="24"/>
  <c r="Q637" i="24"/>
  <c r="X637" i="24"/>
  <c r="H637" i="24"/>
  <c r="O637" i="24"/>
  <c r="A638" i="24"/>
  <c r="F637" i="24"/>
  <c r="M637" i="24"/>
  <c r="T637" i="24"/>
  <c r="D637" i="24"/>
  <c r="U637" i="24"/>
  <c r="V637" i="24"/>
  <c r="W637" i="24"/>
  <c r="P272" i="24"/>
  <c r="C272" i="24"/>
  <c r="I272" i="24"/>
  <c r="W272" i="24"/>
  <c r="B272" i="24"/>
  <c r="A273" i="24"/>
  <c r="O272" i="24"/>
  <c r="E272" i="24"/>
  <c r="S272" i="24"/>
  <c r="Y272" i="24"/>
  <c r="H272" i="24"/>
  <c r="R272" i="24"/>
  <c r="Q272" i="24"/>
  <c r="U272" i="24"/>
  <c r="D272" i="24"/>
  <c r="N272" i="24"/>
  <c r="X272" i="24"/>
  <c r="K272" i="24"/>
  <c r="F272" i="24"/>
  <c r="J272" i="24"/>
  <c r="T272" i="24"/>
  <c r="G272" i="24"/>
  <c r="M272" i="24"/>
  <c r="L272" i="24"/>
  <c r="V272" i="24"/>
  <c r="P206" i="24"/>
  <c r="I206" i="24"/>
  <c r="B206" i="24"/>
  <c r="R206" i="24"/>
  <c r="O206" i="24"/>
  <c r="T206" i="24"/>
  <c r="Q206" i="24"/>
  <c r="F206" i="24"/>
  <c r="C206" i="24"/>
  <c r="S206" i="24"/>
  <c r="D206" i="24"/>
  <c r="X206" i="24"/>
  <c r="Y206" i="24"/>
  <c r="J206" i="24"/>
  <c r="G206" i="24"/>
  <c r="W206" i="24"/>
  <c r="H206" i="24"/>
  <c r="E206" i="24"/>
  <c r="A207" i="24"/>
  <c r="N206" i="24"/>
  <c r="K206" i="24"/>
  <c r="M206" i="24"/>
  <c r="L206" i="24"/>
  <c r="V206" i="24"/>
  <c r="U206" i="24"/>
  <c r="Q475" i="23"/>
  <c r="G475" i="23"/>
  <c r="W475" i="23"/>
  <c r="A476" i="23"/>
  <c r="B475" i="23"/>
  <c r="L475" i="23"/>
  <c r="E475" i="23"/>
  <c r="U475" i="23"/>
  <c r="K475" i="23"/>
  <c r="F475" i="23"/>
  <c r="H475" i="23"/>
  <c r="J475" i="23"/>
  <c r="T475" i="23"/>
  <c r="I475" i="23"/>
  <c r="Y475" i="23"/>
  <c r="O475" i="23"/>
  <c r="N475" i="23"/>
  <c r="P475" i="23"/>
  <c r="R475" i="23"/>
  <c r="M475" i="23"/>
  <c r="C475" i="23"/>
  <c r="S475" i="23"/>
  <c r="V475" i="23"/>
  <c r="X475" i="23"/>
  <c r="D475" i="23"/>
  <c r="L509" i="21"/>
  <c r="E509" i="21"/>
  <c r="Y509" i="21"/>
  <c r="N509" i="21"/>
  <c r="K509" i="21"/>
  <c r="P509" i="21"/>
  <c r="I509" i="21"/>
  <c r="B509" i="21"/>
  <c r="R509" i="21"/>
  <c r="O509" i="21"/>
  <c r="D509" i="21"/>
  <c r="T509" i="21"/>
  <c r="M509" i="21"/>
  <c r="F509" i="21"/>
  <c r="C509" i="21"/>
  <c r="S509" i="21"/>
  <c r="H509" i="21"/>
  <c r="X509" i="21"/>
  <c r="Q509" i="21"/>
  <c r="J509" i="21"/>
  <c r="G509" i="21"/>
  <c r="A510" i="21"/>
  <c r="W509" i="21"/>
  <c r="U509" i="21"/>
  <c r="V509" i="21"/>
  <c r="T209" i="23"/>
  <c r="D209" i="23"/>
  <c r="J209" i="23"/>
  <c r="K209" i="23"/>
  <c r="I209" i="23"/>
  <c r="E209" i="23"/>
  <c r="P209" i="23"/>
  <c r="A243" i="23"/>
  <c r="F209" i="23"/>
  <c r="C209" i="23"/>
  <c r="O209" i="23"/>
  <c r="L209" i="23"/>
  <c r="R209" i="23"/>
  <c r="B209" i="23"/>
  <c r="Y209" i="23"/>
  <c r="G209" i="23"/>
  <c r="X209" i="23"/>
  <c r="H209" i="23"/>
  <c r="N209" i="23"/>
  <c r="S209" i="23"/>
  <c r="Q209" i="23"/>
  <c r="M209" i="23"/>
  <c r="U209" i="23"/>
  <c r="V209" i="23"/>
  <c r="W209" i="23"/>
  <c r="D443" i="21"/>
  <c r="B443" i="21"/>
  <c r="C443" i="21"/>
  <c r="H443" i="21"/>
  <c r="F443" i="21"/>
  <c r="G443" i="21"/>
  <c r="E443" i="21"/>
  <c r="J443" i="21"/>
  <c r="K443" i="21"/>
  <c r="I443" i="21"/>
  <c r="A444" i="21"/>
  <c r="T443" i="21"/>
  <c r="X443" i="21"/>
  <c r="O443" i="21"/>
  <c r="N443" i="21"/>
  <c r="M443" i="21"/>
  <c r="Q443" i="21"/>
  <c r="S443" i="21"/>
  <c r="R443" i="21"/>
  <c r="V443" i="21"/>
  <c r="L443" i="21"/>
  <c r="P443" i="21"/>
  <c r="W443" i="21"/>
  <c r="U443" i="21"/>
  <c r="Y443" i="21"/>
  <c r="O442" i="23"/>
  <c r="E442" i="23"/>
  <c r="U442" i="23"/>
  <c r="X442" i="23"/>
  <c r="D442" i="23"/>
  <c r="N442" i="23"/>
  <c r="C442" i="23"/>
  <c r="S442" i="23"/>
  <c r="I442" i="23"/>
  <c r="Y442" i="23"/>
  <c r="B442" i="23"/>
  <c r="L442" i="23"/>
  <c r="V442" i="23"/>
  <c r="G442" i="23"/>
  <c r="W442" i="23"/>
  <c r="M442" i="23"/>
  <c r="H442" i="23"/>
  <c r="J442" i="23"/>
  <c r="T442" i="23"/>
  <c r="K442" i="23"/>
  <c r="A443" i="23"/>
  <c r="Q442" i="23"/>
  <c r="P442" i="23"/>
  <c r="R442" i="23"/>
  <c r="F442" i="23"/>
  <c r="D276" i="21"/>
  <c r="F276" i="21"/>
  <c r="E276" i="21"/>
  <c r="C276" i="21"/>
  <c r="Y276" i="21"/>
  <c r="G276" i="21"/>
  <c r="A277" i="21"/>
  <c r="B276" i="21"/>
  <c r="S276" i="21"/>
  <c r="I276" i="21"/>
  <c r="L276" i="21"/>
  <c r="P276" i="21"/>
  <c r="N276" i="21"/>
  <c r="R276" i="21"/>
  <c r="M276" i="21"/>
  <c r="Q276" i="21"/>
  <c r="K276" i="21"/>
  <c r="O276" i="21"/>
  <c r="J276" i="21"/>
  <c r="H276" i="21"/>
  <c r="T276" i="21"/>
  <c r="X276" i="21"/>
  <c r="U276" i="21"/>
  <c r="W276" i="21"/>
  <c r="V276" i="21"/>
  <c r="P342" i="23"/>
  <c r="Y342" i="23"/>
  <c r="K342" i="23"/>
  <c r="T342" i="23"/>
  <c r="J342" i="23"/>
  <c r="O342" i="23"/>
  <c r="X342" i="23"/>
  <c r="R342" i="23"/>
  <c r="S342" i="23"/>
  <c r="Q342" i="23"/>
  <c r="A376" i="23"/>
  <c r="M342" i="23"/>
  <c r="N342" i="23"/>
  <c r="L342" i="23"/>
  <c r="D342" i="23"/>
  <c r="C342" i="23"/>
  <c r="G342" i="23"/>
  <c r="H342" i="23"/>
  <c r="I342" i="23"/>
  <c r="F342" i="23"/>
  <c r="E342" i="23"/>
  <c r="B342" i="23"/>
  <c r="U342" i="23"/>
  <c r="V342" i="23"/>
  <c r="W342" i="23"/>
  <c r="L542" i="21"/>
  <c r="I542" i="21"/>
  <c r="B542" i="21"/>
  <c r="R542" i="21"/>
  <c r="O542" i="21"/>
  <c r="P542" i="21"/>
  <c r="M542" i="21"/>
  <c r="F542" i="21"/>
  <c r="C542" i="21"/>
  <c r="S542" i="21"/>
  <c r="D542" i="21"/>
  <c r="A543" i="21"/>
  <c r="Q542" i="21"/>
  <c r="J542" i="21"/>
  <c r="G542" i="21"/>
  <c r="H542" i="21"/>
  <c r="E542" i="21"/>
  <c r="Y542" i="21"/>
  <c r="N542" i="21"/>
  <c r="K542" i="21"/>
  <c r="T542" i="21"/>
  <c r="X542" i="21"/>
  <c r="U542" i="21"/>
  <c r="W542" i="21"/>
  <c r="V542" i="21"/>
  <c r="O773" i="21"/>
  <c r="L773" i="21"/>
  <c r="E773" i="21"/>
  <c r="Y773" i="21"/>
  <c r="J773" i="21"/>
  <c r="C773" i="21"/>
  <c r="S773" i="21"/>
  <c r="P773" i="21"/>
  <c r="I773" i="21"/>
  <c r="A774" i="21"/>
  <c r="N773" i="21"/>
  <c r="G773" i="21"/>
  <c r="D773" i="21"/>
  <c r="T773" i="21"/>
  <c r="M773" i="21"/>
  <c r="B773" i="21"/>
  <c r="R773" i="21"/>
  <c r="K773" i="21"/>
  <c r="H773" i="21"/>
  <c r="X773" i="21"/>
  <c r="Q773" i="21"/>
  <c r="F773" i="21"/>
  <c r="V773" i="21"/>
  <c r="U773" i="21"/>
  <c r="W773" i="21"/>
  <c r="C806" i="21"/>
  <c r="S806" i="21"/>
  <c r="P806" i="21"/>
  <c r="Q806" i="21"/>
  <c r="J806" i="21"/>
  <c r="G806" i="21"/>
  <c r="D806" i="21"/>
  <c r="E806" i="21"/>
  <c r="Y806" i="21"/>
  <c r="N806" i="21"/>
  <c r="K806" i="21"/>
  <c r="H806" i="21"/>
  <c r="I806" i="21"/>
  <c r="B806" i="21"/>
  <c r="R806" i="21"/>
  <c r="O806" i="21"/>
  <c r="L806" i="21"/>
  <c r="M806" i="21"/>
  <c r="F806" i="21"/>
  <c r="A807" i="21"/>
  <c r="U806" i="21"/>
  <c r="T806" i="21"/>
  <c r="X806" i="21"/>
  <c r="V806" i="21"/>
  <c r="W806" i="21"/>
  <c r="T343" i="21"/>
  <c r="Q343" i="21"/>
  <c r="F343" i="21"/>
  <c r="C343" i="21"/>
  <c r="S343" i="21"/>
  <c r="D343" i="21"/>
  <c r="X343" i="21"/>
  <c r="Y343" i="21"/>
  <c r="J343" i="21"/>
  <c r="G343" i="21"/>
  <c r="W343" i="21"/>
  <c r="H343" i="21"/>
  <c r="E343" i="21"/>
  <c r="A344" i="21"/>
  <c r="N343" i="21"/>
  <c r="K343" i="21"/>
  <c r="P343" i="21"/>
  <c r="I343" i="21"/>
  <c r="B343" i="21"/>
  <c r="R343" i="21"/>
  <c r="O343" i="21"/>
  <c r="L343" i="21"/>
  <c r="M343" i="21"/>
  <c r="V343" i="21"/>
  <c r="U343" i="21"/>
  <c r="N571" i="24"/>
  <c r="Q571" i="24"/>
  <c r="P571" i="24"/>
  <c r="O571" i="24"/>
  <c r="J571" i="24"/>
  <c r="M571" i="24"/>
  <c r="L571" i="24"/>
  <c r="K571" i="24"/>
  <c r="F571" i="24"/>
  <c r="I571" i="24"/>
  <c r="H571" i="24"/>
  <c r="G571" i="24"/>
  <c r="A572" i="24"/>
  <c r="B571" i="24"/>
  <c r="E571" i="24"/>
  <c r="D571" i="24"/>
  <c r="C571" i="24"/>
  <c r="V571" i="24"/>
  <c r="X571" i="24"/>
  <c r="R571" i="24"/>
  <c r="T571" i="24"/>
  <c r="Y571" i="24"/>
  <c r="U571" i="24"/>
  <c r="W571" i="24"/>
  <c r="S571" i="24"/>
  <c r="E239" i="24"/>
  <c r="X239" i="24"/>
  <c r="J239" i="24"/>
  <c r="G239" i="24"/>
  <c r="H239" i="24"/>
  <c r="N239" i="24"/>
  <c r="I239" i="24"/>
  <c r="A240" i="24"/>
  <c r="Q239" i="24"/>
  <c r="K239" i="24"/>
  <c r="O239" i="24"/>
  <c r="L239" i="24"/>
  <c r="P239" i="24"/>
  <c r="B239" i="24"/>
  <c r="Y239" i="24"/>
  <c r="R239" i="24"/>
  <c r="S239" i="24"/>
  <c r="T239" i="24"/>
  <c r="F239" i="24"/>
  <c r="C239" i="24"/>
  <c r="D239" i="24"/>
  <c r="M239" i="24"/>
  <c r="U239" i="24"/>
  <c r="W239" i="24"/>
  <c r="V239" i="24"/>
  <c r="P476" i="21"/>
  <c r="I476" i="21"/>
  <c r="B476" i="21"/>
  <c r="R476" i="21"/>
  <c r="O476" i="21"/>
  <c r="T476" i="21"/>
  <c r="Q476" i="21"/>
  <c r="F476" i="21"/>
  <c r="C476" i="21"/>
  <c r="S476" i="21"/>
  <c r="D476" i="21"/>
  <c r="X476" i="21"/>
  <c r="Y476" i="21"/>
  <c r="J476" i="21"/>
  <c r="G476" i="21"/>
  <c r="W476" i="21"/>
  <c r="H476" i="21"/>
  <c r="E476" i="21"/>
  <c r="A477" i="21"/>
  <c r="N476" i="21"/>
  <c r="K476" i="21"/>
  <c r="L476" i="21"/>
  <c r="M476" i="21"/>
  <c r="U476" i="21"/>
  <c r="V476" i="21"/>
  <c r="O275" i="23"/>
  <c r="I275" i="23"/>
  <c r="Y275" i="23"/>
  <c r="B275" i="23"/>
  <c r="L275" i="23"/>
  <c r="V275" i="23"/>
  <c r="C275" i="23"/>
  <c r="S275" i="23"/>
  <c r="M275" i="23"/>
  <c r="H275" i="23"/>
  <c r="J275" i="23"/>
  <c r="T275" i="23"/>
  <c r="G275" i="23"/>
  <c r="W275" i="23"/>
  <c r="Q275" i="23"/>
  <c r="P275" i="23"/>
  <c r="R275" i="23"/>
  <c r="F275" i="23"/>
  <c r="K275" i="23"/>
  <c r="E275" i="23"/>
  <c r="U275" i="23"/>
  <c r="X275" i="23"/>
  <c r="D275" i="23"/>
  <c r="N275" i="23"/>
  <c r="G408" i="23"/>
  <c r="E408" i="23"/>
  <c r="J408" i="23"/>
  <c r="K408" i="23"/>
  <c r="I408" i="23"/>
  <c r="D408" i="23"/>
  <c r="B408" i="23"/>
  <c r="C408" i="23"/>
  <c r="H408" i="23"/>
  <c r="F408" i="23"/>
  <c r="P408" i="23"/>
  <c r="T408" i="23"/>
  <c r="N408" i="23"/>
  <c r="L408" i="23"/>
  <c r="V408" i="23"/>
  <c r="Q408" i="23"/>
  <c r="X408" i="23"/>
  <c r="Y408" i="23"/>
  <c r="M408" i="23"/>
  <c r="O408" i="23"/>
  <c r="U408" i="23"/>
  <c r="R408" i="23"/>
  <c r="S408" i="23"/>
  <c r="W408" i="23"/>
  <c r="G575" i="21"/>
  <c r="D575" i="21"/>
  <c r="E575" i="21"/>
  <c r="Y575" i="21"/>
  <c r="N575" i="21"/>
  <c r="K575" i="21"/>
  <c r="H575" i="21"/>
  <c r="I575" i="21"/>
  <c r="B575" i="21"/>
  <c r="R575" i="21"/>
  <c r="O575" i="21"/>
  <c r="L575" i="21"/>
  <c r="M575" i="21"/>
  <c r="F575" i="21"/>
  <c r="A576" i="21"/>
  <c r="C575" i="21"/>
  <c r="S575" i="21"/>
  <c r="P575" i="21"/>
  <c r="Q575" i="21"/>
  <c r="J575" i="21"/>
  <c r="T575" i="21"/>
  <c r="X575" i="21"/>
  <c r="W575" i="21"/>
  <c r="V575" i="21"/>
  <c r="U575" i="21"/>
  <c r="D173" i="24"/>
  <c r="B173" i="24"/>
  <c r="G173" i="24"/>
  <c r="H173" i="24"/>
  <c r="F173" i="24"/>
  <c r="S173" i="24"/>
  <c r="E173" i="24"/>
  <c r="A174" i="24"/>
  <c r="Y173" i="24"/>
  <c r="C173" i="24"/>
  <c r="R173" i="24"/>
  <c r="L173" i="24"/>
  <c r="P173" i="24"/>
  <c r="K173" i="24"/>
  <c r="M173" i="24"/>
  <c r="Q173" i="24"/>
  <c r="N173" i="24"/>
  <c r="O173" i="24"/>
  <c r="J173" i="24"/>
  <c r="I173" i="24"/>
  <c r="U173" i="24"/>
  <c r="T173" i="24"/>
  <c r="X173" i="24"/>
  <c r="W173" i="24"/>
  <c r="V173" i="24"/>
  <c r="D339" i="24"/>
  <c r="R339" i="24"/>
  <c r="X339" i="24"/>
  <c r="O339" i="24"/>
  <c r="J339" i="24"/>
  <c r="I339" i="24"/>
  <c r="W339" i="24"/>
  <c r="T339" i="24"/>
  <c r="K339" i="24"/>
  <c r="Q339" i="24"/>
  <c r="L339" i="24"/>
  <c r="C339" i="24"/>
  <c r="Y339" i="24"/>
  <c r="M339" i="24"/>
  <c r="A340" i="24"/>
  <c r="F339" i="24"/>
  <c r="E339" i="24"/>
  <c r="S339" i="24"/>
  <c r="N339" i="24"/>
  <c r="B339" i="24"/>
  <c r="H339" i="24"/>
  <c r="V339" i="24"/>
  <c r="U339" i="24"/>
  <c r="P339" i="24"/>
  <c r="G339" i="24"/>
  <c r="L670" i="24"/>
  <c r="O670" i="24"/>
  <c r="A671" i="24"/>
  <c r="F670" i="24"/>
  <c r="M670" i="24"/>
  <c r="H670" i="24"/>
  <c r="K670" i="24"/>
  <c r="R670" i="24"/>
  <c r="B670" i="24"/>
  <c r="I670" i="24"/>
  <c r="D670" i="24"/>
  <c r="G670" i="24"/>
  <c r="N670" i="24"/>
  <c r="Y670" i="24"/>
  <c r="E670" i="24"/>
  <c r="P670" i="24"/>
  <c r="S670" i="24"/>
  <c r="C670" i="24"/>
  <c r="J670" i="24"/>
  <c r="Q670" i="24"/>
  <c r="V670" i="24"/>
  <c r="W670" i="24"/>
  <c r="X670" i="24"/>
  <c r="U670" i="24"/>
  <c r="T670" i="24"/>
  <c r="G608" i="21"/>
  <c r="W608" i="21"/>
  <c r="P608" i="21"/>
  <c r="I608" i="21"/>
  <c r="A609" i="21"/>
  <c r="N608" i="21"/>
  <c r="K608" i="21"/>
  <c r="D608" i="21"/>
  <c r="T608" i="21"/>
  <c r="M608" i="21"/>
  <c r="B608" i="21"/>
  <c r="R608" i="21"/>
  <c r="O608" i="21"/>
  <c r="H608" i="21"/>
  <c r="X608" i="21"/>
  <c r="Q608" i="21"/>
  <c r="F608" i="21"/>
  <c r="C608" i="21"/>
  <c r="S608" i="21"/>
  <c r="L608" i="21"/>
  <c r="E608" i="21"/>
  <c r="Y608" i="21"/>
  <c r="J608" i="21"/>
  <c r="U608" i="21"/>
  <c r="V608" i="21"/>
  <c r="M306" i="24"/>
  <c r="L306" i="24"/>
  <c r="V306" i="24"/>
  <c r="U306" i="24"/>
  <c r="D306" i="24"/>
  <c r="N306" i="24"/>
  <c r="B306" i="24"/>
  <c r="A307" i="24"/>
  <c r="O306" i="24"/>
  <c r="J306" i="24"/>
  <c r="T306" i="24"/>
  <c r="G306" i="24"/>
  <c r="H306" i="24"/>
  <c r="R306" i="24"/>
  <c r="Q306" i="24"/>
  <c r="P306" i="24"/>
  <c r="C306" i="24"/>
  <c r="I306" i="24"/>
  <c r="W306" i="24"/>
  <c r="X306" i="24"/>
  <c r="K306" i="24"/>
  <c r="F306" i="24"/>
  <c r="E306" i="24"/>
  <c r="S306" i="24"/>
  <c r="Y306" i="24"/>
  <c r="P505" i="24"/>
  <c r="I505" i="24"/>
  <c r="F505" i="24"/>
  <c r="G505" i="24"/>
  <c r="A506" i="24"/>
  <c r="D505" i="24"/>
  <c r="T505" i="24"/>
  <c r="M505" i="24"/>
  <c r="J505" i="24"/>
  <c r="K505" i="24"/>
  <c r="H505" i="24"/>
  <c r="X505" i="24"/>
  <c r="Q505" i="24"/>
  <c r="N505" i="24"/>
  <c r="O505" i="24"/>
  <c r="L505" i="24"/>
  <c r="E505" i="24"/>
  <c r="Y505" i="24"/>
  <c r="R505" i="24"/>
  <c r="S505" i="24"/>
  <c r="C505" i="24"/>
  <c r="B505" i="24"/>
  <c r="U505" i="24"/>
  <c r="W505" i="24"/>
  <c r="V505" i="24"/>
  <c r="S73" i="24"/>
  <c r="J73" i="24"/>
  <c r="C73" i="24"/>
  <c r="N73" i="24"/>
  <c r="E73" i="24"/>
  <c r="W73" i="24"/>
  <c r="P73" i="24"/>
  <c r="G73" i="24"/>
  <c r="A107" i="24"/>
  <c r="R73" i="24"/>
  <c r="I73" i="24"/>
  <c r="T73" i="24"/>
  <c r="K73" i="24"/>
  <c r="D73" i="24"/>
  <c r="L73" i="24"/>
  <c r="O73" i="24"/>
  <c r="F73" i="24"/>
  <c r="Q73" i="24"/>
  <c r="H73" i="24"/>
  <c r="M73" i="24"/>
  <c r="U73" i="24"/>
  <c r="V73" i="24"/>
  <c r="E40" i="24"/>
  <c r="F40" i="24"/>
  <c r="P40" i="24"/>
  <c r="N40" i="24"/>
  <c r="I40" i="24"/>
  <c r="J40" i="24"/>
  <c r="L40" i="24"/>
  <c r="K40" i="24"/>
  <c r="A41" i="24"/>
  <c r="S41" i="24" s="1"/>
  <c r="O40" i="24"/>
  <c r="H40" i="24"/>
  <c r="G40" i="24"/>
  <c r="M40" i="24"/>
  <c r="C508" i="23"/>
  <c r="S508" i="23"/>
  <c r="M508" i="23"/>
  <c r="H508" i="23"/>
  <c r="J508" i="23"/>
  <c r="L508" i="23"/>
  <c r="V508" i="23"/>
  <c r="G508" i="23"/>
  <c r="W508" i="23"/>
  <c r="Q508" i="23"/>
  <c r="P508" i="23"/>
  <c r="R508" i="23"/>
  <c r="T508" i="23"/>
  <c r="K508" i="23"/>
  <c r="E508" i="23"/>
  <c r="U508" i="23"/>
  <c r="X508" i="23"/>
  <c r="A509" i="23"/>
  <c r="F508" i="23"/>
  <c r="O508" i="23"/>
  <c r="I508" i="23"/>
  <c r="Y508" i="23"/>
  <c r="B508" i="23"/>
  <c r="D508" i="23"/>
  <c r="N508" i="23"/>
  <c r="V802" i="24"/>
  <c r="F802" i="24"/>
  <c r="Q802" i="24"/>
  <c r="X802" i="24"/>
  <c r="H802" i="24"/>
  <c r="O802" i="24"/>
  <c r="R802" i="24"/>
  <c r="B802" i="24"/>
  <c r="M802" i="24"/>
  <c r="T802" i="24"/>
  <c r="D802" i="24"/>
  <c r="K802" i="24"/>
  <c r="N802" i="24"/>
  <c r="Y802" i="24"/>
  <c r="I802" i="24"/>
  <c r="P802" i="24"/>
  <c r="W802" i="24"/>
  <c r="G802" i="24"/>
  <c r="A803" i="24"/>
  <c r="J802" i="24"/>
  <c r="U802" i="24"/>
  <c r="E802" i="24"/>
  <c r="L802" i="24"/>
  <c r="S802" i="24"/>
  <c r="C802" i="24"/>
  <c r="V107" i="19"/>
  <c r="F107" i="19"/>
  <c r="I107" i="19"/>
  <c r="P107" i="19"/>
  <c r="S107" i="19"/>
  <c r="C107" i="19"/>
  <c r="R107" i="19"/>
  <c r="Y107" i="19"/>
  <c r="E107" i="19"/>
  <c r="H107" i="19"/>
  <c r="O107" i="19"/>
  <c r="B107" i="19"/>
  <c r="N107" i="19"/>
  <c r="U107" i="19"/>
  <c r="X107" i="19"/>
  <c r="D107" i="19"/>
  <c r="K107" i="19"/>
  <c r="A141" i="19"/>
  <c r="J107" i="19"/>
  <c r="Q107" i="19"/>
  <c r="T107" i="19"/>
  <c r="W107" i="19"/>
  <c r="G107" i="19"/>
  <c r="M107" i="19"/>
  <c r="L107" i="19"/>
  <c r="W106" i="23"/>
  <c r="G106" i="23"/>
  <c r="J106" i="23"/>
  <c r="Y106" i="23"/>
  <c r="E106" i="23"/>
  <c r="H106" i="23"/>
  <c r="S106" i="23"/>
  <c r="C106" i="23"/>
  <c r="F106" i="23"/>
  <c r="U106" i="23"/>
  <c r="X106" i="23"/>
  <c r="D106" i="23"/>
  <c r="O106" i="23"/>
  <c r="V106" i="23"/>
  <c r="B106" i="23"/>
  <c r="Q106" i="23"/>
  <c r="T106" i="23"/>
  <c r="K106" i="23"/>
  <c r="R106" i="23"/>
  <c r="A140" i="23"/>
  <c r="I106" i="23"/>
  <c r="P106" i="23"/>
  <c r="L106" i="23"/>
  <c r="N106" i="23"/>
  <c r="M106" i="23"/>
  <c r="Q41" i="24"/>
  <c r="V140" i="19"/>
  <c r="Y140" i="19"/>
  <c r="E140" i="19"/>
  <c r="H140" i="19"/>
  <c r="O140" i="19"/>
  <c r="R140" i="19"/>
  <c r="U140" i="19"/>
  <c r="X140" i="19"/>
  <c r="D140" i="19"/>
  <c r="K140" i="19"/>
  <c r="J140" i="19"/>
  <c r="Q140" i="19"/>
  <c r="T140" i="19"/>
  <c r="W140" i="19"/>
  <c r="G140" i="19"/>
  <c r="B140" i="19"/>
  <c r="F140" i="19"/>
  <c r="I140" i="19"/>
  <c r="P140" i="19"/>
  <c r="S140" i="19"/>
  <c r="C140" i="19"/>
  <c r="N140" i="19"/>
  <c r="M140" i="19"/>
  <c r="L140" i="19"/>
  <c r="A75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41" i="19"/>
  <c r="T241" i="19"/>
  <c r="I241" i="19"/>
  <c r="A275" i="19"/>
  <c r="N241" i="19"/>
  <c r="G241" i="19"/>
  <c r="W241" i="19"/>
  <c r="H241" i="19"/>
  <c r="X241" i="19"/>
  <c r="M241" i="19"/>
  <c r="B241" i="19"/>
  <c r="R241" i="19"/>
  <c r="K241" i="19"/>
  <c r="L241" i="19"/>
  <c r="Y241" i="19"/>
  <c r="Q241" i="19"/>
  <c r="F241" i="19"/>
  <c r="V241" i="19"/>
  <c r="O241" i="19"/>
  <c r="P241" i="19"/>
  <c r="E241" i="19"/>
  <c r="U241" i="19"/>
  <c r="J241" i="19"/>
  <c r="C241" i="19"/>
  <c r="S241" i="19"/>
  <c r="M208" i="19"/>
  <c r="A242" i="19"/>
  <c r="N208" i="19"/>
  <c r="G208" i="19"/>
  <c r="W208" i="19"/>
  <c r="P208" i="19"/>
  <c r="Q208" i="19"/>
  <c r="B208" i="19"/>
  <c r="R208" i="19"/>
  <c r="K208" i="19"/>
  <c r="D208" i="19"/>
  <c r="T208" i="19"/>
  <c r="E208" i="19"/>
  <c r="U208" i="19"/>
  <c r="F208" i="19"/>
  <c r="V208" i="19"/>
  <c r="O208" i="19"/>
  <c r="H208" i="19"/>
  <c r="X208" i="19"/>
  <c r="I208" i="19"/>
  <c r="Y208" i="19"/>
  <c r="J208" i="19"/>
  <c r="C208" i="19"/>
  <c r="S208" i="19"/>
  <c r="L208" i="19"/>
  <c r="G107" i="21"/>
  <c r="L107" i="21"/>
  <c r="Q107" i="21"/>
  <c r="O107" i="21"/>
  <c r="T107" i="21"/>
  <c r="R107" i="21"/>
  <c r="N107" i="21"/>
  <c r="S107" i="21"/>
  <c r="V107" i="21"/>
  <c r="D107" i="21"/>
  <c r="U107" i="21"/>
  <c r="C107" i="21"/>
  <c r="H107" i="21"/>
  <c r="F107" i="21"/>
  <c r="I107" i="21"/>
  <c r="W107" i="21"/>
  <c r="E107" i="21"/>
  <c r="J107" i="21"/>
  <c r="A141" i="21"/>
  <c r="M107" i="21"/>
  <c r="K107" i="21"/>
  <c r="P107" i="21"/>
  <c r="Q274" i="19"/>
  <c r="F274" i="19"/>
  <c r="V274" i="19"/>
  <c r="O274" i="19"/>
  <c r="H274" i="19"/>
  <c r="X274" i="19"/>
  <c r="E274" i="19"/>
  <c r="U274" i="19"/>
  <c r="J274" i="19"/>
  <c r="C274" i="19"/>
  <c r="S274" i="19"/>
  <c r="L274" i="19"/>
  <c r="I274" i="19"/>
  <c r="Y274" i="19"/>
  <c r="N274" i="19"/>
  <c r="G274" i="19"/>
  <c r="W274" i="19"/>
  <c r="P274" i="19"/>
  <c r="M274" i="19"/>
  <c r="B274" i="19"/>
  <c r="R274" i="19"/>
  <c r="K274" i="19"/>
  <c r="D274" i="19"/>
  <c r="T274" i="19"/>
  <c r="B74" i="19"/>
  <c r="V74" i="19"/>
  <c r="U74" i="19"/>
  <c r="G74" i="19"/>
  <c r="X74" i="19"/>
  <c r="F74" i="19"/>
  <c r="E74" i="19"/>
  <c r="Y74" i="19"/>
  <c r="W74" i="19"/>
  <c r="C74" i="19"/>
  <c r="J74" i="19"/>
  <c r="I74" i="19"/>
  <c r="D74" i="19"/>
  <c r="H74" i="19"/>
  <c r="S74" i="19"/>
  <c r="A108" i="19"/>
  <c r="R74" i="19"/>
  <c r="Q74" i="19"/>
  <c r="T74" i="19"/>
  <c r="P74" i="19"/>
  <c r="N74" i="19"/>
  <c r="M74" i="19"/>
  <c r="L74" i="19"/>
  <c r="K74" i="19"/>
  <c r="O74" i="19"/>
  <c r="W139" i="23"/>
  <c r="V139" i="23"/>
  <c r="U139" i="23"/>
  <c r="D139" i="23"/>
  <c r="S139" i="23"/>
  <c r="F139" i="23"/>
  <c r="E139" i="23"/>
  <c r="G139" i="23"/>
  <c r="B139" i="23"/>
  <c r="X139" i="23"/>
  <c r="C139" i="23"/>
  <c r="Y139" i="23"/>
  <c r="T139" i="23"/>
  <c r="K139" i="23"/>
  <c r="P139" i="23"/>
  <c r="R139" i="23"/>
  <c r="O139" i="23"/>
  <c r="M139" i="23"/>
  <c r="N139" i="23"/>
  <c r="J139" i="23"/>
  <c r="Q139" i="23"/>
  <c r="I139" i="23"/>
  <c r="L139" i="23"/>
  <c r="H139" i="23"/>
  <c r="Q175" i="19"/>
  <c r="F175" i="19"/>
  <c r="V175" i="19"/>
  <c r="O175" i="19"/>
  <c r="D175" i="19"/>
  <c r="T175" i="19"/>
  <c r="E175" i="19"/>
  <c r="U175" i="19"/>
  <c r="J175" i="19"/>
  <c r="C175" i="19"/>
  <c r="S175" i="19"/>
  <c r="H175" i="19"/>
  <c r="X175" i="19"/>
  <c r="I175" i="19"/>
  <c r="Y175" i="19"/>
  <c r="N175" i="19"/>
  <c r="G175" i="19"/>
  <c r="W175" i="19"/>
  <c r="L175" i="19"/>
  <c r="A176" i="19"/>
  <c r="M175" i="19"/>
  <c r="B175" i="19"/>
  <c r="R175" i="19"/>
  <c r="K175" i="19"/>
  <c r="A209" i="19"/>
  <c r="P175" i="19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R140" i="21"/>
  <c r="M140" i="21"/>
  <c r="H140" i="21"/>
  <c r="C140" i="21"/>
  <c r="U140" i="21"/>
  <c r="P140" i="21"/>
  <c r="K73" i="23"/>
  <c r="V73" i="23"/>
  <c r="F73" i="23"/>
  <c r="Q73" i="23"/>
  <c r="T73" i="23"/>
  <c r="W73" i="23"/>
  <c r="G73" i="23"/>
  <c r="R73" i="23"/>
  <c r="B73" i="23"/>
  <c r="I73" i="23"/>
  <c r="P73" i="23"/>
  <c r="S73" i="23"/>
  <c r="C73" i="23"/>
  <c r="N73" i="23"/>
  <c r="Y73" i="23"/>
  <c r="E73" i="23"/>
  <c r="H73" i="23"/>
  <c r="O73" i="23"/>
  <c r="A107" i="23"/>
  <c r="J73" i="23"/>
  <c r="U73" i="23"/>
  <c r="X73" i="23"/>
  <c r="D73" i="23"/>
  <c r="M73" i="23"/>
  <c r="L73" i="23"/>
  <c r="G40" i="23"/>
  <c r="J40" i="23"/>
  <c r="U40" i="23"/>
  <c r="A74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45" i="19"/>
  <c r="I445" i="19"/>
  <c r="M445" i="19"/>
  <c r="Q445" i="19"/>
  <c r="U445" i="19"/>
  <c r="Y445" i="19"/>
  <c r="B445" i="19"/>
  <c r="F445" i="19"/>
  <c r="J445" i="19"/>
  <c r="N445" i="19"/>
  <c r="R445" i="19"/>
  <c r="V445" i="19"/>
  <c r="A446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511" i="19"/>
  <c r="I511" i="19"/>
  <c r="M511" i="19"/>
  <c r="Q511" i="19"/>
  <c r="U511" i="19"/>
  <c r="Y511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A512" i="19"/>
  <c r="D511" i="19"/>
  <c r="H511" i="19"/>
  <c r="L511" i="19"/>
  <c r="P511" i="19"/>
  <c r="T511" i="19"/>
  <c r="X511" i="19"/>
  <c r="B378" i="19"/>
  <c r="F378" i="19"/>
  <c r="J378" i="19"/>
  <c r="N378" i="19"/>
  <c r="R378" i="19"/>
  <c r="V378" i="19"/>
  <c r="A412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F176" i="21"/>
  <c r="V176" i="21"/>
  <c r="O176" i="21"/>
  <c r="H176" i="21"/>
  <c r="Q176" i="21"/>
  <c r="J176" i="21"/>
  <c r="C176" i="21"/>
  <c r="S176" i="21"/>
  <c r="L176" i="21"/>
  <c r="E176" i="21"/>
  <c r="U176" i="21"/>
  <c r="A177" i="21"/>
  <c r="N176" i="21"/>
  <c r="G176" i="21"/>
  <c r="W176" i="21"/>
  <c r="P176" i="21"/>
  <c r="I176" i="21"/>
  <c r="R176" i="21"/>
  <c r="K176" i="21"/>
  <c r="D176" i="21"/>
  <c r="T176" i="21"/>
  <c r="M176" i="21"/>
  <c r="B345" i="19"/>
  <c r="F345" i="19"/>
  <c r="J345" i="19"/>
  <c r="N345" i="19"/>
  <c r="R345" i="19"/>
  <c r="V345" i="19"/>
  <c r="C345" i="19"/>
  <c r="G345" i="19"/>
  <c r="K345" i="19"/>
  <c r="O345" i="19"/>
  <c r="S345" i="19"/>
  <c r="W345" i="19"/>
  <c r="D345" i="19"/>
  <c r="H345" i="19"/>
  <c r="L345" i="19"/>
  <c r="P345" i="19"/>
  <c r="T345" i="19"/>
  <c r="X345" i="19"/>
  <c r="E345" i="19"/>
  <c r="I345" i="19"/>
  <c r="M345" i="19"/>
  <c r="Q345" i="19"/>
  <c r="U345" i="19"/>
  <c r="Y345" i="19"/>
  <c r="A379" i="19"/>
  <c r="B411" i="19"/>
  <c r="F411" i="19"/>
  <c r="J411" i="19"/>
  <c r="N411" i="19"/>
  <c r="R411" i="19"/>
  <c r="V411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E411" i="19"/>
  <c r="I411" i="19"/>
  <c r="M411" i="19"/>
  <c r="Q411" i="19"/>
  <c r="U411" i="19"/>
  <c r="Y411" i="19"/>
  <c r="E544" i="19"/>
  <c r="I544" i="19"/>
  <c r="M544" i="19"/>
  <c r="Q544" i="19"/>
  <c r="U544" i="19"/>
  <c r="Y544" i="19"/>
  <c r="B544" i="19"/>
  <c r="F544" i="19"/>
  <c r="J544" i="19"/>
  <c r="N544" i="19"/>
  <c r="R544" i="19"/>
  <c r="V544" i="19"/>
  <c r="C544" i="19"/>
  <c r="G544" i="19"/>
  <c r="K544" i="19"/>
  <c r="O544" i="19"/>
  <c r="S544" i="19"/>
  <c r="W544" i="19"/>
  <c r="D544" i="19"/>
  <c r="H544" i="19"/>
  <c r="L544" i="19"/>
  <c r="P544" i="19"/>
  <c r="T544" i="19"/>
  <c r="X544" i="19"/>
  <c r="A545" i="19"/>
  <c r="B312" i="19"/>
  <c r="F312" i="19"/>
  <c r="J312" i="19"/>
  <c r="N312" i="19"/>
  <c r="R312" i="19"/>
  <c r="V312" i="19"/>
  <c r="C312" i="19"/>
  <c r="G312" i="19"/>
  <c r="K312" i="19"/>
  <c r="O312" i="19"/>
  <c r="S312" i="19"/>
  <c r="W312" i="19"/>
  <c r="A346" i="19"/>
  <c r="D312" i="19"/>
  <c r="H312" i="19"/>
  <c r="L312" i="19"/>
  <c r="P312" i="19"/>
  <c r="T312" i="19"/>
  <c r="X312" i="19"/>
  <c r="A313" i="19"/>
  <c r="E312" i="19"/>
  <c r="I312" i="19"/>
  <c r="M312" i="19"/>
  <c r="Q312" i="19"/>
  <c r="U312" i="19"/>
  <c r="Y312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U41" i="24" l="1"/>
  <c r="R41" i="24"/>
  <c r="V41" i="24"/>
  <c r="T41" i="24"/>
  <c r="B1369" i="2"/>
  <c r="Y37" i="21"/>
  <c r="Y37" i="24"/>
  <c r="C38" i="21"/>
  <c r="B38" i="21"/>
  <c r="Y71" i="21"/>
  <c r="C38" i="24"/>
  <c r="B38" i="24"/>
  <c r="Y71" i="24"/>
  <c r="Y105" i="21"/>
  <c r="C72" i="21"/>
  <c r="Y174" i="21"/>
  <c r="B72" i="21"/>
  <c r="B72" i="24"/>
  <c r="C72" i="24"/>
  <c r="B106" i="21"/>
  <c r="C106" i="21"/>
  <c r="Y208" i="21"/>
  <c r="B175" i="21"/>
  <c r="Y105" i="24"/>
  <c r="Y139" i="21"/>
  <c r="C175" i="21"/>
  <c r="G243" i="21"/>
  <c r="R243" i="21"/>
  <c r="B243" i="21"/>
  <c r="I243" i="21"/>
  <c r="T243" i="21"/>
  <c r="M243" i="21"/>
  <c r="U243" i="21"/>
  <c r="D243" i="21"/>
  <c r="K243" i="21"/>
  <c r="A244" i="21"/>
  <c r="F243" i="21"/>
  <c r="Q243" i="21"/>
  <c r="L243" i="21"/>
  <c r="X243" i="21"/>
  <c r="H243" i="21"/>
  <c r="O243" i="21"/>
  <c r="C243" i="21"/>
  <c r="J243" i="21"/>
  <c r="W243" i="21"/>
  <c r="Y243" i="21"/>
  <c r="E243" i="21"/>
  <c r="P243" i="21"/>
  <c r="S243" i="21"/>
  <c r="N243" i="21"/>
  <c r="V243" i="21"/>
  <c r="U210" i="21"/>
  <c r="V210" i="21"/>
  <c r="R210" i="21"/>
  <c r="F210" i="21"/>
  <c r="I210" i="21"/>
  <c r="T210" i="21"/>
  <c r="K210" i="21"/>
  <c r="L210" i="21"/>
  <c r="O210" i="21"/>
  <c r="C210" i="21"/>
  <c r="J210" i="21"/>
  <c r="Q210" i="21"/>
  <c r="D210" i="21"/>
  <c r="M210" i="21"/>
  <c r="H210" i="21"/>
  <c r="S210" i="21"/>
  <c r="G210" i="21"/>
  <c r="A211" i="21"/>
  <c r="B210" i="21"/>
  <c r="E210" i="21"/>
  <c r="P210" i="21"/>
  <c r="W210" i="21"/>
  <c r="N210" i="21"/>
  <c r="W40" i="19"/>
  <c r="X40" i="19"/>
  <c r="X40" i="24"/>
  <c r="X40" i="21"/>
  <c r="W40" i="21"/>
  <c r="W40" i="24"/>
  <c r="I509" i="23"/>
  <c r="Y509" i="23"/>
  <c r="O509" i="23"/>
  <c r="J509" i="23"/>
  <c r="T509" i="23"/>
  <c r="A510" i="23"/>
  <c r="M509" i="23"/>
  <c r="C509" i="23"/>
  <c r="S509" i="23"/>
  <c r="R509" i="23"/>
  <c r="F509" i="23"/>
  <c r="H509" i="23"/>
  <c r="E509" i="23"/>
  <c r="U509" i="23"/>
  <c r="K509" i="23"/>
  <c r="B509" i="23"/>
  <c r="L509" i="23"/>
  <c r="X509" i="23"/>
  <c r="Q509" i="23"/>
  <c r="G509" i="23"/>
  <c r="W509" i="23"/>
  <c r="D509" i="23"/>
  <c r="N509" i="23"/>
  <c r="P509" i="23"/>
  <c r="V509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N671" i="24"/>
  <c r="Y671" i="24"/>
  <c r="E671" i="24"/>
  <c r="L671" i="24"/>
  <c r="O671" i="24"/>
  <c r="J671" i="24"/>
  <c r="Q671" i="24"/>
  <c r="X671" i="24"/>
  <c r="H671" i="24"/>
  <c r="K671" i="24"/>
  <c r="A672" i="24"/>
  <c r="F671" i="24"/>
  <c r="M671" i="24"/>
  <c r="T671" i="24"/>
  <c r="D671" i="24"/>
  <c r="G671" i="24"/>
  <c r="R671" i="24"/>
  <c r="B671" i="24"/>
  <c r="I671" i="24"/>
  <c r="P671" i="24"/>
  <c r="S671" i="24"/>
  <c r="C671" i="24"/>
  <c r="U671" i="24"/>
  <c r="V671" i="24"/>
  <c r="W671" i="24"/>
  <c r="D477" i="21"/>
  <c r="B477" i="21"/>
  <c r="C477" i="21"/>
  <c r="H477" i="21"/>
  <c r="F477" i="21"/>
  <c r="G477" i="21"/>
  <c r="E477" i="21"/>
  <c r="J477" i="21"/>
  <c r="K477" i="21"/>
  <c r="I477" i="21"/>
  <c r="A478" i="21"/>
  <c r="X477" i="21"/>
  <c r="O477" i="21"/>
  <c r="P477" i="21"/>
  <c r="R477" i="21"/>
  <c r="Q477" i="21"/>
  <c r="Y477" i="21"/>
  <c r="W477" i="21"/>
  <c r="V477" i="21"/>
  <c r="L477" i="21"/>
  <c r="N477" i="21"/>
  <c r="T477" i="21"/>
  <c r="U477" i="21"/>
  <c r="S477" i="21"/>
  <c r="M477" i="21"/>
  <c r="H240" i="24"/>
  <c r="E240" i="24"/>
  <c r="W240" i="24"/>
  <c r="P240" i="24"/>
  <c r="G240" i="24"/>
  <c r="L240" i="24"/>
  <c r="N240" i="24"/>
  <c r="I240" i="24"/>
  <c r="B240" i="24"/>
  <c r="T240" i="24"/>
  <c r="K240" i="24"/>
  <c r="M240" i="24"/>
  <c r="R240" i="24"/>
  <c r="O240" i="24"/>
  <c r="F240" i="24"/>
  <c r="X240" i="24"/>
  <c r="Q240" i="24"/>
  <c r="D240" i="24"/>
  <c r="A241" i="24"/>
  <c r="S240" i="24"/>
  <c r="J240" i="24"/>
  <c r="C240" i="24"/>
  <c r="Y240" i="24"/>
  <c r="V240" i="24"/>
  <c r="U240" i="24"/>
  <c r="H572" i="24"/>
  <c r="G572" i="24"/>
  <c r="F572" i="24"/>
  <c r="D572" i="24"/>
  <c r="A573" i="24"/>
  <c r="M572" i="24"/>
  <c r="P572" i="24"/>
  <c r="O572" i="24"/>
  <c r="N572" i="24"/>
  <c r="I572" i="24"/>
  <c r="L572" i="24"/>
  <c r="K572" i="24"/>
  <c r="J572" i="24"/>
  <c r="E572" i="24"/>
  <c r="C572" i="24"/>
  <c r="B572" i="24"/>
  <c r="X572" i="24"/>
  <c r="Q572" i="24"/>
  <c r="S572" i="24"/>
  <c r="U572" i="24"/>
  <c r="W572" i="24"/>
  <c r="Y572" i="24"/>
  <c r="T572" i="24"/>
  <c r="R572" i="24"/>
  <c r="V572" i="24"/>
  <c r="L807" i="21"/>
  <c r="E807" i="21"/>
  <c r="Y807" i="21"/>
  <c r="J807" i="21"/>
  <c r="G807" i="21"/>
  <c r="P807" i="21"/>
  <c r="I807" i="21"/>
  <c r="A808" i="21"/>
  <c r="N807" i="21"/>
  <c r="K807" i="21"/>
  <c r="D807" i="21"/>
  <c r="T807" i="21"/>
  <c r="M807" i="21"/>
  <c r="B807" i="21"/>
  <c r="R807" i="21"/>
  <c r="O807" i="21"/>
  <c r="H807" i="21"/>
  <c r="X807" i="21"/>
  <c r="Q807" i="21"/>
  <c r="F807" i="21"/>
  <c r="C807" i="21"/>
  <c r="S807" i="21"/>
  <c r="U807" i="21"/>
  <c r="W807" i="21"/>
  <c r="V807" i="21"/>
  <c r="P376" i="23"/>
  <c r="Q376" i="23"/>
  <c r="K376" i="23"/>
  <c r="T376" i="23"/>
  <c r="Y376" i="23"/>
  <c r="O376" i="23"/>
  <c r="X376" i="23"/>
  <c r="J376" i="23"/>
  <c r="S376" i="23"/>
  <c r="A410" i="23"/>
  <c r="R376" i="23"/>
  <c r="M376" i="23"/>
  <c r="N376" i="23"/>
  <c r="L376" i="23"/>
  <c r="G376" i="23"/>
  <c r="D376" i="23"/>
  <c r="H376" i="23"/>
  <c r="C376" i="23"/>
  <c r="I376" i="23"/>
  <c r="F376" i="23"/>
  <c r="E376" i="23"/>
  <c r="B376" i="23"/>
  <c r="V376" i="23"/>
  <c r="U376" i="23"/>
  <c r="W376" i="23"/>
  <c r="I443" i="23"/>
  <c r="Y443" i="23"/>
  <c r="O443" i="23"/>
  <c r="J443" i="23"/>
  <c r="T443" i="23"/>
  <c r="V443" i="23"/>
  <c r="M443" i="23"/>
  <c r="C443" i="23"/>
  <c r="S443" i="23"/>
  <c r="R443" i="23"/>
  <c r="A444" i="23"/>
  <c r="H443" i="23"/>
  <c r="Q443" i="23"/>
  <c r="G443" i="23"/>
  <c r="W443" i="23"/>
  <c r="D443" i="23"/>
  <c r="F443" i="23"/>
  <c r="P443" i="23"/>
  <c r="E443" i="23"/>
  <c r="U443" i="23"/>
  <c r="K443" i="23"/>
  <c r="B443" i="23"/>
  <c r="L443" i="23"/>
  <c r="N443" i="23"/>
  <c r="X443" i="23"/>
  <c r="I542" i="23"/>
  <c r="Y542" i="23"/>
  <c r="O542" i="23"/>
  <c r="J542" i="23"/>
  <c r="T542" i="23"/>
  <c r="H542" i="23"/>
  <c r="M542" i="23"/>
  <c r="C542" i="23"/>
  <c r="S542" i="23"/>
  <c r="R542" i="23"/>
  <c r="F542" i="23"/>
  <c r="P542" i="23"/>
  <c r="Q542" i="23"/>
  <c r="G542" i="23"/>
  <c r="W542" i="23"/>
  <c r="D542" i="23"/>
  <c r="N542" i="23"/>
  <c r="X542" i="23"/>
  <c r="E542" i="23"/>
  <c r="U542" i="23"/>
  <c r="K542" i="23"/>
  <c r="B542" i="23"/>
  <c r="L542" i="23"/>
  <c r="V542" i="23"/>
  <c r="A543" i="23"/>
  <c r="E311" i="21"/>
  <c r="F311" i="21"/>
  <c r="Y311" i="21"/>
  <c r="C311" i="21"/>
  <c r="A312" i="21"/>
  <c r="G311" i="21"/>
  <c r="D311" i="21"/>
  <c r="B311" i="21"/>
  <c r="S311" i="21"/>
  <c r="N311" i="21"/>
  <c r="R311" i="21"/>
  <c r="J311" i="21"/>
  <c r="K311" i="21"/>
  <c r="O311" i="21"/>
  <c r="L311" i="21"/>
  <c r="P311" i="21"/>
  <c r="H311" i="21"/>
  <c r="M311" i="21"/>
  <c r="Q311" i="21"/>
  <c r="I311" i="21"/>
  <c r="U311" i="21"/>
  <c r="X311" i="21"/>
  <c r="V311" i="21"/>
  <c r="T311" i="21"/>
  <c r="W311" i="21"/>
  <c r="L473" i="24"/>
  <c r="M473" i="24"/>
  <c r="B473" i="24"/>
  <c r="R473" i="24"/>
  <c r="O473" i="24"/>
  <c r="P473" i="24"/>
  <c r="Q473" i="24"/>
  <c r="F473" i="24"/>
  <c r="C473" i="24"/>
  <c r="S473" i="24"/>
  <c r="D473" i="24"/>
  <c r="E473" i="24"/>
  <c r="Y473" i="24"/>
  <c r="J473" i="24"/>
  <c r="G473" i="24"/>
  <c r="H473" i="24"/>
  <c r="I473" i="24"/>
  <c r="A474" i="24"/>
  <c r="N473" i="24"/>
  <c r="K473" i="24"/>
  <c r="V473" i="24"/>
  <c r="W473" i="24"/>
  <c r="X473" i="24"/>
  <c r="U473" i="24"/>
  <c r="T473" i="24"/>
  <c r="L741" i="21"/>
  <c r="I741" i="21"/>
  <c r="F741" i="21"/>
  <c r="G741" i="21"/>
  <c r="P741" i="21"/>
  <c r="M741" i="21"/>
  <c r="J741" i="21"/>
  <c r="K741" i="21"/>
  <c r="D741" i="21"/>
  <c r="A742" i="21"/>
  <c r="Q741" i="21"/>
  <c r="N741" i="21"/>
  <c r="O741" i="21"/>
  <c r="H741" i="21"/>
  <c r="E741" i="21"/>
  <c r="B741" i="21"/>
  <c r="C741" i="21"/>
  <c r="X741" i="21"/>
  <c r="U741" i="21"/>
  <c r="Y741" i="21"/>
  <c r="R741" i="21"/>
  <c r="V741" i="21"/>
  <c r="S741" i="21"/>
  <c r="W741" i="21"/>
  <c r="T741" i="21"/>
  <c r="G140" i="24"/>
  <c r="I140" i="24"/>
  <c r="H140" i="24"/>
  <c r="D140" i="24"/>
  <c r="L140" i="24"/>
  <c r="K140" i="24"/>
  <c r="P140" i="24"/>
  <c r="S140" i="24"/>
  <c r="O140" i="24"/>
  <c r="F140" i="24"/>
  <c r="R140" i="24"/>
  <c r="T140" i="24"/>
  <c r="B140" i="24"/>
  <c r="M140" i="24"/>
  <c r="Q140" i="24"/>
  <c r="C140" i="24"/>
  <c r="E140" i="24"/>
  <c r="X140" i="24"/>
  <c r="J140" i="24"/>
  <c r="N140" i="24"/>
  <c r="Y140" i="24"/>
  <c r="U140" i="24"/>
  <c r="V140" i="24"/>
  <c r="W140" i="24"/>
  <c r="J409" i="23"/>
  <c r="B409" i="23"/>
  <c r="G409" i="23"/>
  <c r="F409" i="23"/>
  <c r="H409" i="23"/>
  <c r="C409" i="23"/>
  <c r="E409" i="23"/>
  <c r="I409" i="23"/>
  <c r="D409" i="23"/>
  <c r="P409" i="23"/>
  <c r="T409" i="23"/>
  <c r="U409" i="23"/>
  <c r="R409" i="23"/>
  <c r="L409" i="23"/>
  <c r="V409" i="23"/>
  <c r="Q409" i="23"/>
  <c r="O409" i="23"/>
  <c r="M409" i="23"/>
  <c r="S409" i="23"/>
  <c r="W409" i="23"/>
  <c r="X409" i="23"/>
  <c r="Y409" i="23"/>
  <c r="N409" i="23"/>
  <c r="K409" i="23"/>
  <c r="J406" i="24"/>
  <c r="T406" i="24"/>
  <c r="G406" i="24"/>
  <c r="M406" i="24"/>
  <c r="L406" i="24"/>
  <c r="V406" i="24"/>
  <c r="P406" i="24"/>
  <c r="C406" i="24"/>
  <c r="I406" i="24"/>
  <c r="W406" i="24"/>
  <c r="B406" i="24"/>
  <c r="A407" i="24"/>
  <c r="O406" i="24"/>
  <c r="E406" i="24"/>
  <c r="S406" i="24"/>
  <c r="Y406" i="24"/>
  <c r="H406" i="24"/>
  <c r="R406" i="24"/>
  <c r="Q406" i="24"/>
  <c r="U406" i="24"/>
  <c r="D406" i="24"/>
  <c r="N406" i="24"/>
  <c r="X406" i="24"/>
  <c r="K406" i="24"/>
  <c r="F406" i="24"/>
  <c r="R107" i="24"/>
  <c r="P107" i="24"/>
  <c r="I107" i="24"/>
  <c r="M107" i="24"/>
  <c r="W107" i="24"/>
  <c r="D107" i="24"/>
  <c r="B107" i="24"/>
  <c r="T107" i="24"/>
  <c r="S107" i="24"/>
  <c r="L107" i="24"/>
  <c r="G107" i="24"/>
  <c r="H107" i="24"/>
  <c r="F107" i="24"/>
  <c r="C107" i="24"/>
  <c r="E107" i="24"/>
  <c r="Q107" i="24"/>
  <c r="N107" i="24"/>
  <c r="J107" i="24"/>
  <c r="A141" i="24"/>
  <c r="K107" i="24"/>
  <c r="O107" i="24"/>
  <c r="V107" i="24"/>
  <c r="U107" i="24"/>
  <c r="P307" i="24"/>
  <c r="C307" i="24"/>
  <c r="M307" i="24"/>
  <c r="W307" i="24"/>
  <c r="F307" i="24"/>
  <c r="E307" i="24"/>
  <c r="O307" i="24"/>
  <c r="I307" i="24"/>
  <c r="S307" i="24"/>
  <c r="B307" i="24"/>
  <c r="H307" i="24"/>
  <c r="V307" i="24"/>
  <c r="U307" i="24"/>
  <c r="Y307" i="24"/>
  <c r="D307" i="24"/>
  <c r="R307" i="24"/>
  <c r="X307" i="24"/>
  <c r="K307" i="24"/>
  <c r="J307" i="24"/>
  <c r="N307" i="24"/>
  <c r="T307" i="24"/>
  <c r="G307" i="24"/>
  <c r="Q307" i="24"/>
  <c r="L307" i="24"/>
  <c r="A308" i="24"/>
  <c r="D609" i="21"/>
  <c r="E609" i="21"/>
  <c r="Y609" i="21"/>
  <c r="N609" i="21"/>
  <c r="G609" i="21"/>
  <c r="H609" i="21"/>
  <c r="I609" i="21"/>
  <c r="B609" i="21"/>
  <c r="R609" i="21"/>
  <c r="K609" i="21"/>
  <c r="L609" i="21"/>
  <c r="M609" i="21"/>
  <c r="F609" i="21"/>
  <c r="A610" i="21"/>
  <c r="O609" i="21"/>
  <c r="P609" i="21"/>
  <c r="Q609" i="21"/>
  <c r="J609" i="21"/>
  <c r="C609" i="21"/>
  <c r="S609" i="21"/>
  <c r="T609" i="21"/>
  <c r="X609" i="21"/>
  <c r="U609" i="21"/>
  <c r="W609" i="21"/>
  <c r="V609" i="21"/>
  <c r="Y340" i="24"/>
  <c r="D340" i="24"/>
  <c r="R340" i="24"/>
  <c r="X340" i="24"/>
  <c r="O340" i="24"/>
  <c r="J340" i="24"/>
  <c r="N340" i="24"/>
  <c r="T340" i="24"/>
  <c r="K340" i="24"/>
  <c r="Q340" i="24"/>
  <c r="L340" i="24"/>
  <c r="C340" i="24"/>
  <c r="P340" i="24"/>
  <c r="G340" i="24"/>
  <c r="M340" i="24"/>
  <c r="A341" i="24"/>
  <c r="F340" i="24"/>
  <c r="E340" i="24"/>
  <c r="S340" i="24"/>
  <c r="I340" i="24"/>
  <c r="W340" i="24"/>
  <c r="B340" i="24"/>
  <c r="H340" i="24"/>
  <c r="V340" i="24"/>
  <c r="U340" i="24"/>
  <c r="A175" i="24"/>
  <c r="F174" i="24"/>
  <c r="E174" i="24"/>
  <c r="C174" i="24"/>
  <c r="Y174" i="24"/>
  <c r="G174" i="24"/>
  <c r="D174" i="24"/>
  <c r="B174" i="24"/>
  <c r="S174" i="24"/>
  <c r="L174" i="24"/>
  <c r="P174" i="24"/>
  <c r="Q174" i="24"/>
  <c r="I174" i="24"/>
  <c r="M174" i="24"/>
  <c r="J174" i="24"/>
  <c r="H174" i="24"/>
  <c r="R174" i="24"/>
  <c r="N174" i="24"/>
  <c r="O174" i="24"/>
  <c r="K174" i="24"/>
  <c r="T174" i="24"/>
  <c r="X174" i="24"/>
  <c r="W174" i="24"/>
  <c r="V174" i="24"/>
  <c r="U174" i="24"/>
  <c r="D344" i="21"/>
  <c r="B344" i="21"/>
  <c r="G344" i="21"/>
  <c r="H344" i="21"/>
  <c r="F344" i="21"/>
  <c r="S344" i="21"/>
  <c r="E344" i="21"/>
  <c r="A345" i="21"/>
  <c r="Y344" i="21"/>
  <c r="C344" i="21"/>
  <c r="R344" i="21"/>
  <c r="L344" i="21"/>
  <c r="K344" i="21"/>
  <c r="M344" i="21"/>
  <c r="P344" i="21"/>
  <c r="O344" i="21"/>
  <c r="Q344" i="21"/>
  <c r="N344" i="21"/>
  <c r="I344" i="21"/>
  <c r="J344" i="21"/>
  <c r="V344" i="21"/>
  <c r="U344" i="21"/>
  <c r="W344" i="21"/>
  <c r="X344" i="21"/>
  <c r="T344" i="21"/>
  <c r="A278" i="21"/>
  <c r="T277" i="21"/>
  <c r="Q277" i="21"/>
  <c r="J277" i="21"/>
  <c r="K277" i="21"/>
  <c r="D277" i="21"/>
  <c r="X277" i="21"/>
  <c r="Y277" i="21"/>
  <c r="R277" i="21"/>
  <c r="O277" i="21"/>
  <c r="H277" i="21"/>
  <c r="E277" i="21"/>
  <c r="B277" i="21"/>
  <c r="C277" i="21"/>
  <c r="S277" i="21"/>
  <c r="P277" i="21"/>
  <c r="I277" i="21"/>
  <c r="F277" i="21"/>
  <c r="G277" i="21"/>
  <c r="M277" i="21"/>
  <c r="L277" i="21"/>
  <c r="N277" i="21"/>
  <c r="W277" i="21"/>
  <c r="V277" i="21"/>
  <c r="U277" i="21"/>
  <c r="H476" i="23"/>
  <c r="X476" i="23"/>
  <c r="Q476" i="23"/>
  <c r="F476" i="23"/>
  <c r="V476" i="23"/>
  <c r="S476" i="23"/>
  <c r="E476" i="23"/>
  <c r="L476" i="23"/>
  <c r="D476" i="23"/>
  <c r="U476" i="23"/>
  <c r="J476" i="23"/>
  <c r="G476" i="23"/>
  <c r="W476" i="23"/>
  <c r="C476" i="23"/>
  <c r="P476" i="23"/>
  <c r="I476" i="23"/>
  <c r="Y476" i="23"/>
  <c r="N476" i="23"/>
  <c r="K476" i="23"/>
  <c r="B476" i="23"/>
  <c r="T476" i="23"/>
  <c r="M476" i="23"/>
  <c r="A477" i="23"/>
  <c r="R476" i="23"/>
  <c r="O476" i="23"/>
  <c r="D273" i="24"/>
  <c r="R273" i="24"/>
  <c r="X273" i="24"/>
  <c r="K273" i="24"/>
  <c r="J273" i="24"/>
  <c r="I273" i="24"/>
  <c r="S273" i="24"/>
  <c r="T273" i="24"/>
  <c r="G273" i="24"/>
  <c r="Q273" i="24"/>
  <c r="L273" i="24"/>
  <c r="A274" i="24"/>
  <c r="Y273" i="24"/>
  <c r="M273" i="24"/>
  <c r="W273" i="24"/>
  <c r="F273" i="24"/>
  <c r="E273" i="24"/>
  <c r="O273" i="24"/>
  <c r="N273" i="24"/>
  <c r="B273" i="24"/>
  <c r="H273" i="24"/>
  <c r="V273" i="24"/>
  <c r="U273" i="24"/>
  <c r="P273" i="24"/>
  <c r="C273" i="24"/>
  <c r="P377" i="21"/>
  <c r="E377" i="21"/>
  <c r="B377" i="21"/>
  <c r="R377" i="21"/>
  <c r="O377" i="21"/>
  <c r="T377" i="21"/>
  <c r="I377" i="21"/>
  <c r="F377" i="21"/>
  <c r="C377" i="21"/>
  <c r="S377" i="21"/>
  <c r="D377" i="21"/>
  <c r="X377" i="21"/>
  <c r="Q377" i="21"/>
  <c r="J377" i="21"/>
  <c r="G377" i="21"/>
  <c r="W377" i="21"/>
  <c r="H377" i="21"/>
  <c r="A378" i="21"/>
  <c r="Y377" i="21"/>
  <c r="N377" i="21"/>
  <c r="K377" i="21"/>
  <c r="M377" i="21"/>
  <c r="L377" i="21"/>
  <c r="U377" i="21"/>
  <c r="V377" i="21"/>
  <c r="K343" i="23"/>
  <c r="A377" i="23"/>
  <c r="T343" i="23"/>
  <c r="Q343" i="23"/>
  <c r="J343" i="23"/>
  <c r="O343" i="23"/>
  <c r="D343" i="23"/>
  <c r="X343" i="23"/>
  <c r="Y343" i="23"/>
  <c r="N343" i="23"/>
  <c r="C343" i="23"/>
  <c r="S343" i="23"/>
  <c r="H343" i="23"/>
  <c r="E343" i="23"/>
  <c r="B343" i="23"/>
  <c r="R343" i="23"/>
  <c r="G343" i="23"/>
  <c r="W343" i="23"/>
  <c r="P343" i="23"/>
  <c r="I343" i="23"/>
  <c r="F343" i="23"/>
  <c r="L343" i="23"/>
  <c r="M343" i="23"/>
  <c r="V343" i="23"/>
  <c r="U343" i="23"/>
  <c r="L440" i="24"/>
  <c r="V440" i="24"/>
  <c r="U440" i="24"/>
  <c r="D440" i="24"/>
  <c r="N440" i="24"/>
  <c r="X440" i="24"/>
  <c r="K440" i="24"/>
  <c r="A441" i="24"/>
  <c r="O440" i="24"/>
  <c r="J440" i="24"/>
  <c r="T440" i="24"/>
  <c r="G440" i="24"/>
  <c r="M440" i="24"/>
  <c r="Q440" i="24"/>
  <c r="P440" i="24"/>
  <c r="C440" i="24"/>
  <c r="I440" i="24"/>
  <c r="W440" i="24"/>
  <c r="B440" i="24"/>
  <c r="F440" i="24"/>
  <c r="E440" i="24"/>
  <c r="S440" i="24"/>
  <c r="Y440" i="24"/>
  <c r="H440" i="24"/>
  <c r="R440" i="24"/>
  <c r="J210" i="23"/>
  <c r="T210" i="23"/>
  <c r="D210" i="23"/>
  <c r="A244" i="23"/>
  <c r="M210" i="23"/>
  <c r="C210" i="23"/>
  <c r="F210" i="23"/>
  <c r="P210" i="23"/>
  <c r="Y210" i="23"/>
  <c r="W210" i="23"/>
  <c r="E210" i="23"/>
  <c r="R210" i="23"/>
  <c r="B210" i="23"/>
  <c r="L210" i="23"/>
  <c r="Q210" i="23"/>
  <c r="O210" i="23"/>
  <c r="S210" i="23"/>
  <c r="N210" i="23"/>
  <c r="X210" i="23"/>
  <c r="H210" i="23"/>
  <c r="I210" i="23"/>
  <c r="G210" i="23"/>
  <c r="K210" i="23"/>
  <c r="U210" i="23"/>
  <c r="V210" i="23"/>
  <c r="J704" i="24"/>
  <c r="Q704" i="24"/>
  <c r="P704" i="24"/>
  <c r="S704" i="24"/>
  <c r="C704" i="24"/>
  <c r="A705" i="24"/>
  <c r="F704" i="24"/>
  <c r="M704" i="24"/>
  <c r="L704" i="24"/>
  <c r="O704" i="24"/>
  <c r="R704" i="24"/>
  <c r="B704" i="24"/>
  <c r="I704" i="24"/>
  <c r="H704" i="24"/>
  <c r="K704" i="24"/>
  <c r="N704" i="24"/>
  <c r="Y704" i="24"/>
  <c r="E704" i="24"/>
  <c r="D704" i="24"/>
  <c r="G704" i="24"/>
  <c r="W704" i="24"/>
  <c r="U704" i="24"/>
  <c r="V704" i="24"/>
  <c r="X704" i="24"/>
  <c r="T704" i="24"/>
  <c r="S737" i="24"/>
  <c r="C737" i="24"/>
  <c r="J737" i="24"/>
  <c r="Q737" i="24"/>
  <c r="T737" i="24"/>
  <c r="D737" i="24"/>
  <c r="O737" i="24"/>
  <c r="A738" i="24"/>
  <c r="F737" i="24"/>
  <c r="M737" i="24"/>
  <c r="P737" i="24"/>
  <c r="K737" i="24"/>
  <c r="R737" i="24"/>
  <c r="B737" i="24"/>
  <c r="I737" i="24"/>
  <c r="L737" i="24"/>
  <c r="G737" i="24"/>
  <c r="N737" i="24"/>
  <c r="Y737" i="24"/>
  <c r="E737" i="24"/>
  <c r="H737" i="24"/>
  <c r="V737" i="24"/>
  <c r="X737" i="24"/>
  <c r="W737" i="24"/>
  <c r="U737" i="24"/>
  <c r="L803" i="24"/>
  <c r="S803" i="24"/>
  <c r="C803" i="24"/>
  <c r="N803" i="24"/>
  <c r="Y803" i="24"/>
  <c r="I803" i="24"/>
  <c r="X803" i="24"/>
  <c r="H803" i="24"/>
  <c r="O803" i="24"/>
  <c r="A804" i="24"/>
  <c r="J803" i="24"/>
  <c r="U803" i="24"/>
  <c r="E803" i="24"/>
  <c r="T803" i="24"/>
  <c r="D803" i="24"/>
  <c r="K803" i="24"/>
  <c r="V803" i="24"/>
  <c r="F803" i="24"/>
  <c r="Q803" i="24"/>
  <c r="P803" i="24"/>
  <c r="W803" i="24"/>
  <c r="G803" i="24"/>
  <c r="R803" i="24"/>
  <c r="B803" i="24"/>
  <c r="M803" i="24"/>
  <c r="L543" i="21"/>
  <c r="E543" i="21"/>
  <c r="Y543" i="21"/>
  <c r="N543" i="21"/>
  <c r="K543" i="21"/>
  <c r="P543" i="21"/>
  <c r="I543" i="21"/>
  <c r="B543" i="21"/>
  <c r="R543" i="21"/>
  <c r="O543" i="21"/>
  <c r="D543" i="21"/>
  <c r="T543" i="21"/>
  <c r="M543" i="21"/>
  <c r="F543" i="21"/>
  <c r="C543" i="21"/>
  <c r="S543" i="21"/>
  <c r="H543" i="21"/>
  <c r="X543" i="21"/>
  <c r="Q543" i="21"/>
  <c r="J543" i="21"/>
  <c r="G543" i="21"/>
  <c r="A544" i="21"/>
  <c r="W543" i="21"/>
  <c r="V543" i="21"/>
  <c r="U543" i="21"/>
  <c r="H510" i="21"/>
  <c r="A511" i="21"/>
  <c r="Y510" i="21"/>
  <c r="N510" i="21"/>
  <c r="K510" i="21"/>
  <c r="P510" i="21"/>
  <c r="E510" i="21"/>
  <c r="B510" i="21"/>
  <c r="R510" i="21"/>
  <c r="O510" i="21"/>
  <c r="T510" i="21"/>
  <c r="I510" i="21"/>
  <c r="F510" i="21"/>
  <c r="C510" i="21"/>
  <c r="S510" i="21"/>
  <c r="D510" i="21"/>
  <c r="X510" i="21"/>
  <c r="Q510" i="21"/>
  <c r="J510" i="21"/>
  <c r="G510" i="21"/>
  <c r="W510" i="21"/>
  <c r="L510" i="21"/>
  <c r="M510" i="21"/>
  <c r="V510" i="21"/>
  <c r="U510" i="21"/>
  <c r="W638" i="24"/>
  <c r="G638" i="24"/>
  <c r="N638" i="24"/>
  <c r="Y638" i="24"/>
  <c r="E638" i="24"/>
  <c r="L638" i="24"/>
  <c r="S638" i="24"/>
  <c r="C638" i="24"/>
  <c r="J638" i="24"/>
  <c r="Q638" i="24"/>
  <c r="X638" i="24"/>
  <c r="H638" i="24"/>
  <c r="O638" i="24"/>
  <c r="A639" i="24"/>
  <c r="F638" i="24"/>
  <c r="M638" i="24"/>
  <c r="T638" i="24"/>
  <c r="D638" i="24"/>
  <c r="K638" i="24"/>
  <c r="R638" i="24"/>
  <c r="B638" i="24"/>
  <c r="I638" i="24"/>
  <c r="P638" i="24"/>
  <c r="U638" i="24"/>
  <c r="V638" i="24"/>
  <c r="H708" i="21"/>
  <c r="I708" i="21"/>
  <c r="N708" i="21"/>
  <c r="A709" i="21"/>
  <c r="L708" i="21"/>
  <c r="M708" i="21"/>
  <c r="G708" i="21"/>
  <c r="P708" i="21"/>
  <c r="F708" i="21"/>
  <c r="K708" i="21"/>
  <c r="D708" i="21"/>
  <c r="E708" i="21"/>
  <c r="J708" i="21"/>
  <c r="O708" i="21"/>
  <c r="B708" i="21"/>
  <c r="C708" i="21"/>
  <c r="Y708" i="21"/>
  <c r="T708" i="21"/>
  <c r="Q708" i="21"/>
  <c r="U708" i="21"/>
  <c r="W708" i="21"/>
  <c r="R708" i="21"/>
  <c r="V708" i="21"/>
  <c r="S708" i="21"/>
  <c r="X708" i="21"/>
  <c r="H675" i="21"/>
  <c r="X675" i="21"/>
  <c r="Q675" i="21"/>
  <c r="N675" i="21"/>
  <c r="O675" i="21"/>
  <c r="L675" i="21"/>
  <c r="E675" i="21"/>
  <c r="Y675" i="21"/>
  <c r="R675" i="21"/>
  <c r="S675" i="21"/>
  <c r="P675" i="21"/>
  <c r="I675" i="21"/>
  <c r="F675" i="21"/>
  <c r="G675" i="21"/>
  <c r="A676" i="21"/>
  <c r="D675" i="21"/>
  <c r="T675" i="21"/>
  <c r="M675" i="21"/>
  <c r="J675" i="21"/>
  <c r="K675" i="21"/>
  <c r="C675" i="21"/>
  <c r="B675" i="21"/>
  <c r="W675" i="21"/>
  <c r="V675" i="21"/>
  <c r="U675" i="21"/>
  <c r="I276" i="23"/>
  <c r="Y276" i="23"/>
  <c r="O276" i="23"/>
  <c r="J276" i="23"/>
  <c r="T276" i="23"/>
  <c r="H276" i="23"/>
  <c r="M276" i="23"/>
  <c r="C276" i="23"/>
  <c r="S276" i="23"/>
  <c r="R276" i="23"/>
  <c r="F276" i="23"/>
  <c r="P276" i="23"/>
  <c r="Q276" i="23"/>
  <c r="G276" i="23"/>
  <c r="W276" i="23"/>
  <c r="D276" i="23"/>
  <c r="N276" i="23"/>
  <c r="X276" i="23"/>
  <c r="E276" i="23"/>
  <c r="U276" i="23"/>
  <c r="K276" i="23"/>
  <c r="B276" i="23"/>
  <c r="L276" i="23"/>
  <c r="V276" i="23"/>
  <c r="L642" i="21"/>
  <c r="A643" i="21"/>
  <c r="Q642" i="21"/>
  <c r="J642" i="21"/>
  <c r="G642" i="21"/>
  <c r="W642" i="21"/>
  <c r="P642" i="21"/>
  <c r="E642" i="21"/>
  <c r="Y642" i="21"/>
  <c r="N642" i="21"/>
  <c r="K642" i="21"/>
  <c r="D642" i="21"/>
  <c r="T642" i="21"/>
  <c r="I642" i="21"/>
  <c r="B642" i="21"/>
  <c r="R642" i="21"/>
  <c r="O642" i="21"/>
  <c r="H642" i="21"/>
  <c r="X642" i="21"/>
  <c r="M642" i="21"/>
  <c r="F642" i="21"/>
  <c r="C642" i="21"/>
  <c r="S642" i="21"/>
  <c r="V642" i="21"/>
  <c r="U642" i="21"/>
  <c r="P539" i="24"/>
  <c r="I539" i="24"/>
  <c r="F539" i="24"/>
  <c r="A540" i="24"/>
  <c r="S539" i="24"/>
  <c r="D539" i="24"/>
  <c r="T539" i="24"/>
  <c r="M539" i="24"/>
  <c r="J539" i="24"/>
  <c r="G539" i="24"/>
  <c r="H539" i="24"/>
  <c r="X539" i="24"/>
  <c r="Q539" i="24"/>
  <c r="N539" i="24"/>
  <c r="K539" i="24"/>
  <c r="L539" i="24"/>
  <c r="E539" i="24"/>
  <c r="Y539" i="24"/>
  <c r="R539" i="24"/>
  <c r="O539" i="24"/>
  <c r="B539" i="24"/>
  <c r="C539" i="24"/>
  <c r="W539" i="24"/>
  <c r="V539" i="24"/>
  <c r="U539" i="24"/>
  <c r="J177" i="23"/>
  <c r="L177" i="23"/>
  <c r="O177" i="23"/>
  <c r="A211" i="23"/>
  <c r="F177" i="23"/>
  <c r="H177" i="23"/>
  <c r="G177" i="23"/>
  <c r="K177" i="23"/>
  <c r="B177" i="23"/>
  <c r="D177" i="23"/>
  <c r="M177" i="23"/>
  <c r="C177" i="23"/>
  <c r="N177" i="23"/>
  <c r="P177" i="23"/>
  <c r="I177" i="23"/>
  <c r="E177" i="23"/>
  <c r="A178" i="23"/>
  <c r="Y177" i="23"/>
  <c r="U177" i="23"/>
  <c r="T177" i="23"/>
  <c r="R177" i="23"/>
  <c r="S177" i="23"/>
  <c r="W177" i="23"/>
  <c r="Q177" i="23"/>
  <c r="V177" i="23"/>
  <c r="X177" i="23"/>
  <c r="P506" i="24"/>
  <c r="I506" i="24"/>
  <c r="B506" i="24"/>
  <c r="R506" i="24"/>
  <c r="O506" i="24"/>
  <c r="D506" i="24"/>
  <c r="T506" i="24"/>
  <c r="M506" i="24"/>
  <c r="F506" i="24"/>
  <c r="C506" i="24"/>
  <c r="S506" i="24"/>
  <c r="H506" i="24"/>
  <c r="X506" i="24"/>
  <c r="Q506" i="24"/>
  <c r="J506" i="24"/>
  <c r="G506" i="24"/>
  <c r="W506" i="24"/>
  <c r="L506" i="24"/>
  <c r="E506" i="24"/>
  <c r="Y506" i="24"/>
  <c r="N506" i="24"/>
  <c r="K506" i="24"/>
  <c r="A507" i="24"/>
  <c r="U506" i="24"/>
  <c r="V506" i="24"/>
  <c r="I576" i="21"/>
  <c r="B576" i="21"/>
  <c r="R576" i="21"/>
  <c r="K576" i="21"/>
  <c r="H576" i="21"/>
  <c r="M576" i="21"/>
  <c r="F576" i="21"/>
  <c r="A577" i="21"/>
  <c r="O576" i="21"/>
  <c r="L576" i="21"/>
  <c r="Q576" i="21"/>
  <c r="J576" i="21"/>
  <c r="C576" i="21"/>
  <c r="S576" i="21"/>
  <c r="P576" i="21"/>
  <c r="E576" i="21"/>
  <c r="Y576" i="21"/>
  <c r="N576" i="21"/>
  <c r="G576" i="21"/>
  <c r="D576" i="21"/>
  <c r="T576" i="21"/>
  <c r="X576" i="21"/>
  <c r="W576" i="21"/>
  <c r="V576" i="21"/>
  <c r="U576" i="21"/>
  <c r="P774" i="21"/>
  <c r="I774" i="21"/>
  <c r="B774" i="21"/>
  <c r="R774" i="21"/>
  <c r="K774" i="21"/>
  <c r="D774" i="21"/>
  <c r="T774" i="21"/>
  <c r="M774" i="21"/>
  <c r="F774" i="21"/>
  <c r="A775" i="21"/>
  <c r="O774" i="21"/>
  <c r="H774" i="21"/>
  <c r="X774" i="21"/>
  <c r="Q774" i="21"/>
  <c r="J774" i="21"/>
  <c r="C774" i="21"/>
  <c r="S774" i="21"/>
  <c r="L774" i="21"/>
  <c r="E774" i="21"/>
  <c r="Y774" i="21"/>
  <c r="N774" i="21"/>
  <c r="G774" i="21"/>
  <c r="W774" i="21"/>
  <c r="V774" i="21"/>
  <c r="U774" i="21"/>
  <c r="A445" i="21"/>
  <c r="J444" i="21"/>
  <c r="D444" i="21"/>
  <c r="E444" i="21"/>
  <c r="G444" i="21"/>
  <c r="F444" i="21"/>
  <c r="I444" i="21"/>
  <c r="H444" i="21"/>
  <c r="C444" i="21"/>
  <c r="B444" i="21"/>
  <c r="S444" i="21"/>
  <c r="T444" i="21"/>
  <c r="K444" i="21"/>
  <c r="L444" i="21"/>
  <c r="M444" i="21"/>
  <c r="X444" i="21"/>
  <c r="U444" i="21"/>
  <c r="P444" i="21"/>
  <c r="N444" i="21"/>
  <c r="Q444" i="21"/>
  <c r="V444" i="21"/>
  <c r="Y444" i="21"/>
  <c r="W444" i="21"/>
  <c r="R444" i="21"/>
  <c r="O444" i="21"/>
  <c r="Q243" i="23"/>
  <c r="K243" i="23"/>
  <c r="J243" i="23"/>
  <c r="T243" i="23"/>
  <c r="I243" i="23"/>
  <c r="C243" i="23"/>
  <c r="S243" i="23"/>
  <c r="D243" i="23"/>
  <c r="F243" i="23"/>
  <c r="X243" i="23"/>
  <c r="E243" i="23"/>
  <c r="Y243" i="23"/>
  <c r="O243" i="23"/>
  <c r="R243" i="23"/>
  <c r="A277" i="23"/>
  <c r="P243" i="23"/>
  <c r="M243" i="23"/>
  <c r="G243" i="23"/>
  <c r="B243" i="23"/>
  <c r="L243" i="23"/>
  <c r="N243" i="23"/>
  <c r="H243" i="23"/>
  <c r="W243" i="23"/>
  <c r="V243" i="23"/>
  <c r="U243" i="23"/>
  <c r="H207" i="24"/>
  <c r="B207" i="24"/>
  <c r="S207" i="24"/>
  <c r="E207" i="24"/>
  <c r="F207" i="24"/>
  <c r="Y207" i="24"/>
  <c r="C207" i="24"/>
  <c r="D207" i="24"/>
  <c r="A208" i="24"/>
  <c r="G207" i="24"/>
  <c r="I207" i="24"/>
  <c r="M207" i="24"/>
  <c r="N207" i="24"/>
  <c r="R207" i="24"/>
  <c r="K207" i="24"/>
  <c r="O207" i="24"/>
  <c r="P207" i="24"/>
  <c r="L207" i="24"/>
  <c r="Q207" i="24"/>
  <c r="J207" i="24"/>
  <c r="W207" i="24"/>
  <c r="U207" i="24"/>
  <c r="V207" i="24"/>
  <c r="T207" i="24"/>
  <c r="X207" i="24"/>
  <c r="I770" i="24"/>
  <c r="P770" i="24"/>
  <c r="W770" i="24"/>
  <c r="G770" i="24"/>
  <c r="N770" i="24"/>
  <c r="Y770" i="24"/>
  <c r="E770" i="24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U770" i="24"/>
  <c r="V770" i="24"/>
  <c r="P373" i="24"/>
  <c r="G373" i="24"/>
  <c r="Y373" i="24"/>
  <c r="R373" i="24"/>
  <c r="O373" i="24"/>
  <c r="L373" i="24"/>
  <c r="B373" i="24"/>
  <c r="T373" i="24"/>
  <c r="K373" i="24"/>
  <c r="D373" i="24"/>
  <c r="V373" i="24"/>
  <c r="S373" i="24"/>
  <c r="M373" i="24"/>
  <c r="F373" i="24"/>
  <c r="X373" i="24"/>
  <c r="Q373" i="24"/>
  <c r="H373" i="24"/>
  <c r="E373" i="24"/>
  <c r="W373" i="24"/>
  <c r="J373" i="24"/>
  <c r="C373" i="24"/>
  <c r="U373" i="24"/>
  <c r="N373" i="24"/>
  <c r="I373" i="24"/>
  <c r="A374" i="24"/>
  <c r="E605" i="24"/>
  <c r="D605" i="24"/>
  <c r="C605" i="24"/>
  <c r="F605" i="24"/>
  <c r="Q605" i="24"/>
  <c r="P605" i="24"/>
  <c r="O605" i="24"/>
  <c r="A606" i="24"/>
  <c r="B605" i="24"/>
  <c r="M605" i="24"/>
  <c r="L605" i="24"/>
  <c r="K605" i="24"/>
  <c r="N605" i="24"/>
  <c r="I605" i="24"/>
  <c r="H605" i="24"/>
  <c r="G605" i="24"/>
  <c r="J605" i="24"/>
  <c r="U605" i="24"/>
  <c r="X605" i="24"/>
  <c r="Y605" i="24"/>
  <c r="S605" i="24"/>
  <c r="W605" i="24"/>
  <c r="T605" i="24"/>
  <c r="R605" i="24"/>
  <c r="V605" i="24"/>
  <c r="G310" i="23"/>
  <c r="E310" i="23"/>
  <c r="F310" i="23"/>
  <c r="S310" i="23"/>
  <c r="Y310" i="23"/>
  <c r="A311" i="23"/>
  <c r="D310" i="23"/>
  <c r="A344" i="23"/>
  <c r="C310" i="23"/>
  <c r="H310" i="23"/>
  <c r="B310" i="23"/>
  <c r="N310" i="23"/>
  <c r="R310" i="23"/>
  <c r="L310" i="23"/>
  <c r="P310" i="23"/>
  <c r="I310" i="23"/>
  <c r="K310" i="23"/>
  <c r="O310" i="23"/>
  <c r="J310" i="23"/>
  <c r="M310" i="23"/>
  <c r="Q310" i="23"/>
  <c r="V310" i="23"/>
  <c r="U310" i="23"/>
  <c r="W310" i="23"/>
  <c r="X310" i="23"/>
  <c r="T310" i="23"/>
  <c r="T410" i="21"/>
  <c r="J410" i="21"/>
  <c r="S410" i="21"/>
  <c r="X410" i="21"/>
  <c r="R410" i="21"/>
  <c r="A411" i="21"/>
  <c r="Q410" i="21"/>
  <c r="K410" i="21"/>
  <c r="P410" i="21"/>
  <c r="Y410" i="21"/>
  <c r="O410" i="21"/>
  <c r="L410" i="21"/>
  <c r="M410" i="21"/>
  <c r="N410" i="21"/>
  <c r="D410" i="21"/>
  <c r="E410" i="21"/>
  <c r="B410" i="21"/>
  <c r="H410" i="21"/>
  <c r="C410" i="21"/>
  <c r="I410" i="21"/>
  <c r="F410" i="21"/>
  <c r="G410" i="21"/>
  <c r="U410" i="21"/>
  <c r="V410" i="21"/>
  <c r="W410" i="21"/>
  <c r="C176" i="19"/>
  <c r="S176" i="19"/>
  <c r="H176" i="19"/>
  <c r="X176" i="19"/>
  <c r="M176" i="19"/>
  <c r="B176" i="19"/>
  <c r="R176" i="19"/>
  <c r="G176" i="19"/>
  <c r="W176" i="19"/>
  <c r="L176" i="19"/>
  <c r="A177" i="19"/>
  <c r="Q176" i="19"/>
  <c r="F176" i="19"/>
  <c r="V176" i="19"/>
  <c r="K176" i="19"/>
  <c r="A210" i="19"/>
  <c r="P176" i="19"/>
  <c r="E176" i="19"/>
  <c r="U176" i="19"/>
  <c r="J176" i="19"/>
  <c r="O176" i="19"/>
  <c r="D176" i="19"/>
  <c r="T176" i="19"/>
  <c r="I176" i="19"/>
  <c r="Y176" i="19"/>
  <c r="N176" i="19"/>
  <c r="N141" i="21"/>
  <c r="I141" i="21"/>
  <c r="K141" i="21"/>
  <c r="F141" i="21"/>
  <c r="S141" i="21"/>
  <c r="G141" i="21"/>
  <c r="D141" i="21"/>
  <c r="V141" i="21"/>
  <c r="Q141" i="21"/>
  <c r="L141" i="21"/>
  <c r="W141" i="21"/>
  <c r="B141" i="21"/>
  <c r="T141" i="21"/>
  <c r="O141" i="21"/>
  <c r="J141" i="21"/>
  <c r="E141" i="21"/>
  <c r="P141" i="21"/>
  <c r="R141" i="21"/>
  <c r="M141" i="21"/>
  <c r="H141" i="21"/>
  <c r="C141" i="21"/>
  <c r="U141" i="21"/>
  <c r="G275" i="19"/>
  <c r="W275" i="19"/>
  <c r="P275" i="19"/>
  <c r="I275" i="19"/>
  <c r="Y275" i="19"/>
  <c r="N275" i="19"/>
  <c r="K275" i="19"/>
  <c r="D275" i="19"/>
  <c r="T275" i="19"/>
  <c r="M275" i="19"/>
  <c r="B275" i="19"/>
  <c r="R275" i="19"/>
  <c r="O275" i="19"/>
  <c r="H275" i="19"/>
  <c r="X275" i="19"/>
  <c r="Q275" i="19"/>
  <c r="F275" i="19"/>
  <c r="V275" i="19"/>
  <c r="C275" i="19"/>
  <c r="S275" i="19"/>
  <c r="L275" i="19"/>
  <c r="E275" i="19"/>
  <c r="U275" i="19"/>
  <c r="J275" i="19"/>
  <c r="F75" i="19"/>
  <c r="C75" i="19"/>
  <c r="Q75" i="19"/>
  <c r="W75" i="19"/>
  <c r="H75" i="19"/>
  <c r="J75" i="19"/>
  <c r="G75" i="19"/>
  <c r="U75" i="19"/>
  <c r="D75" i="19"/>
  <c r="S75" i="19"/>
  <c r="A109" i="19"/>
  <c r="R75" i="19"/>
  <c r="E75" i="19"/>
  <c r="Y75" i="19"/>
  <c r="P75" i="19"/>
  <c r="B75" i="19"/>
  <c r="V75" i="19"/>
  <c r="I75" i="19"/>
  <c r="T75" i="19"/>
  <c r="X75" i="19"/>
  <c r="N75" i="19"/>
  <c r="M75" i="19"/>
  <c r="O75" i="19"/>
  <c r="L75" i="19"/>
  <c r="K75" i="19"/>
  <c r="R41" i="23"/>
  <c r="A75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4" i="23"/>
  <c r="B74" i="23"/>
  <c r="I74" i="23"/>
  <c r="P74" i="23"/>
  <c r="W74" i="23"/>
  <c r="R74" i="23"/>
  <c r="Y74" i="23"/>
  <c r="E74" i="23"/>
  <c r="H74" i="23"/>
  <c r="S74" i="23"/>
  <c r="J74" i="23"/>
  <c r="U74" i="23"/>
  <c r="X74" i="23"/>
  <c r="D74" i="23"/>
  <c r="G74" i="23"/>
  <c r="F74" i="23"/>
  <c r="Q74" i="23"/>
  <c r="T74" i="23"/>
  <c r="A108" i="23"/>
  <c r="C74" i="23"/>
  <c r="L74" i="23"/>
  <c r="K74" i="23"/>
  <c r="M74" i="23"/>
  <c r="O74" i="23"/>
  <c r="N74" i="23"/>
  <c r="A142" i="19"/>
  <c r="C108" i="19"/>
  <c r="F108" i="19"/>
  <c r="I108" i="19"/>
  <c r="P108" i="19"/>
  <c r="W108" i="19"/>
  <c r="V108" i="19"/>
  <c r="Y108" i="19"/>
  <c r="E108" i="19"/>
  <c r="H108" i="19"/>
  <c r="S108" i="19"/>
  <c r="R108" i="19"/>
  <c r="U108" i="19"/>
  <c r="X108" i="19"/>
  <c r="D108" i="19"/>
  <c r="B108" i="19"/>
  <c r="G108" i="19"/>
  <c r="J108" i="19"/>
  <c r="Q108" i="19"/>
  <c r="T108" i="19"/>
  <c r="M108" i="19"/>
  <c r="K108" i="19"/>
  <c r="N108" i="19"/>
  <c r="L108" i="19"/>
  <c r="O108" i="19"/>
  <c r="N242" i="19"/>
  <c r="G242" i="19"/>
  <c r="W242" i="19"/>
  <c r="P242" i="19"/>
  <c r="E242" i="19"/>
  <c r="U242" i="19"/>
  <c r="B242" i="19"/>
  <c r="R242" i="19"/>
  <c r="K242" i="19"/>
  <c r="D242" i="19"/>
  <c r="T242" i="19"/>
  <c r="I242" i="19"/>
  <c r="A276" i="19"/>
  <c r="F242" i="19"/>
  <c r="V242" i="19"/>
  <c r="O242" i="19"/>
  <c r="H242" i="19"/>
  <c r="X242" i="19"/>
  <c r="M242" i="19"/>
  <c r="J242" i="19"/>
  <c r="C242" i="19"/>
  <c r="S242" i="19"/>
  <c r="L242" i="19"/>
  <c r="Y242" i="19"/>
  <c r="Q242" i="19"/>
  <c r="U42" i="24"/>
  <c r="J42" i="21"/>
  <c r="S42" i="21"/>
  <c r="P42" i="21"/>
  <c r="M42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S141" i="19"/>
  <c r="C141" i="19"/>
  <c r="J141" i="19"/>
  <c r="Q141" i="19"/>
  <c r="T141" i="19"/>
  <c r="O141" i="19"/>
  <c r="V141" i="19"/>
  <c r="F141" i="19"/>
  <c r="I141" i="19"/>
  <c r="P141" i="19"/>
  <c r="B141" i="19"/>
  <c r="K141" i="19"/>
  <c r="R141" i="19"/>
  <c r="Y141" i="19"/>
  <c r="E141" i="19"/>
  <c r="H141" i="19"/>
  <c r="W141" i="19"/>
  <c r="G141" i="19"/>
  <c r="N141" i="19"/>
  <c r="U141" i="19"/>
  <c r="X141" i="19"/>
  <c r="D141" i="19"/>
  <c r="L141" i="19"/>
  <c r="M141" i="19"/>
  <c r="N107" i="23"/>
  <c r="Y107" i="23"/>
  <c r="E107" i="23"/>
  <c r="H107" i="23"/>
  <c r="O107" i="23"/>
  <c r="A141" i="23"/>
  <c r="J107" i="23"/>
  <c r="U107" i="23"/>
  <c r="X107" i="23"/>
  <c r="D107" i="23"/>
  <c r="K107" i="23"/>
  <c r="V107" i="23"/>
  <c r="F107" i="23"/>
  <c r="Q107" i="23"/>
  <c r="T107" i="23"/>
  <c r="W107" i="23"/>
  <c r="G107" i="23"/>
  <c r="R107" i="23"/>
  <c r="B107" i="23"/>
  <c r="I107" i="23"/>
  <c r="P107" i="23"/>
  <c r="S107" i="23"/>
  <c r="C107" i="23"/>
  <c r="L107" i="23"/>
  <c r="M107" i="23"/>
  <c r="O209" i="19"/>
  <c r="H209" i="19"/>
  <c r="X209" i="19"/>
  <c r="Q209" i="19"/>
  <c r="B209" i="19"/>
  <c r="R209" i="19"/>
  <c r="C209" i="19"/>
  <c r="S209" i="19"/>
  <c r="L209" i="19"/>
  <c r="E209" i="19"/>
  <c r="U209" i="19"/>
  <c r="F209" i="19"/>
  <c r="V209" i="19"/>
  <c r="G209" i="19"/>
  <c r="W209" i="19"/>
  <c r="P209" i="19"/>
  <c r="I209" i="19"/>
  <c r="Y209" i="19"/>
  <c r="J209" i="19"/>
  <c r="K209" i="19"/>
  <c r="D209" i="19"/>
  <c r="T209" i="19"/>
  <c r="M209" i="19"/>
  <c r="A243" i="19"/>
  <c r="N209" i="19"/>
  <c r="E42" i="19"/>
  <c r="H42" i="19"/>
  <c r="S42" i="19"/>
  <c r="C42" i="19"/>
  <c r="F42" i="19"/>
  <c r="U42" i="19"/>
  <c r="D42" i="19"/>
  <c r="O42" i="19"/>
  <c r="A76" i="19"/>
  <c r="Q42" i="19"/>
  <c r="T42" i="19"/>
  <c r="K42" i="19"/>
  <c r="R42" i="19"/>
  <c r="B42" i="19"/>
  <c r="I42" i="19"/>
  <c r="P42" i="19"/>
  <c r="G42" i="19"/>
  <c r="J42" i="19"/>
  <c r="M42" i="19"/>
  <c r="L42" i="19"/>
  <c r="N42" i="19"/>
  <c r="V140" i="23"/>
  <c r="B140" i="23"/>
  <c r="I140" i="23"/>
  <c r="P140" i="23"/>
  <c r="S140" i="23"/>
  <c r="C140" i="23"/>
  <c r="R140" i="23"/>
  <c r="Y140" i="23"/>
  <c r="E140" i="23"/>
  <c r="H140" i="23"/>
  <c r="O140" i="23"/>
  <c r="J140" i="23"/>
  <c r="U140" i="23"/>
  <c r="X140" i="23"/>
  <c r="D140" i="23"/>
  <c r="K140" i="23"/>
  <c r="F140" i="23"/>
  <c r="Q140" i="23"/>
  <c r="T140" i="23"/>
  <c r="W140" i="23"/>
  <c r="G140" i="23"/>
  <c r="L140" i="23"/>
  <c r="M140" i="23"/>
  <c r="N140" i="23"/>
  <c r="B479" i="19"/>
  <c r="F479" i="19"/>
  <c r="J479" i="19"/>
  <c r="N479" i="19"/>
  <c r="R479" i="19"/>
  <c r="V479" i="19"/>
  <c r="A480" i="19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313" i="19"/>
  <c r="F313" i="19"/>
  <c r="J313" i="19"/>
  <c r="N313" i="19"/>
  <c r="R313" i="19"/>
  <c r="V313" i="19"/>
  <c r="C313" i="19"/>
  <c r="G313" i="19"/>
  <c r="K313" i="19"/>
  <c r="O313" i="19"/>
  <c r="S313" i="19"/>
  <c r="W313" i="19"/>
  <c r="A347" i="19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G177" i="21"/>
  <c r="W177" i="21"/>
  <c r="P177" i="21"/>
  <c r="I177" i="21"/>
  <c r="N177" i="21"/>
  <c r="K177" i="21"/>
  <c r="T177" i="21"/>
  <c r="M177" i="21"/>
  <c r="R177" i="21"/>
  <c r="O177" i="21"/>
  <c r="H177" i="21"/>
  <c r="X177" i="21"/>
  <c r="Q177" i="21"/>
  <c r="F177" i="21"/>
  <c r="V177" i="21"/>
  <c r="S177" i="21"/>
  <c r="L177" i="21"/>
  <c r="E177" i="21"/>
  <c r="U177" i="21"/>
  <c r="J177" i="21"/>
  <c r="A178" i="21"/>
  <c r="B412" i="19"/>
  <c r="F412" i="19"/>
  <c r="J412" i="19"/>
  <c r="N412" i="19"/>
  <c r="R412" i="19"/>
  <c r="V412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379" i="19"/>
  <c r="F379" i="19"/>
  <c r="J379" i="19"/>
  <c r="N379" i="19"/>
  <c r="R379" i="19"/>
  <c r="V379" i="19"/>
  <c r="A413" i="19"/>
  <c r="C379" i="19"/>
  <c r="G379" i="19"/>
  <c r="K379" i="19"/>
  <c r="O379" i="19"/>
  <c r="S379" i="19"/>
  <c r="W379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B446" i="19"/>
  <c r="F446" i="19"/>
  <c r="J446" i="19"/>
  <c r="N446" i="19"/>
  <c r="R446" i="19"/>
  <c r="V446" i="19"/>
  <c r="C446" i="19"/>
  <c r="G446" i="19"/>
  <c r="K446" i="19"/>
  <c r="O446" i="19"/>
  <c r="S446" i="19"/>
  <c r="W446" i="19"/>
  <c r="D446" i="19"/>
  <c r="H446" i="19"/>
  <c r="L446" i="19"/>
  <c r="P446" i="19"/>
  <c r="T446" i="19"/>
  <c r="X446" i="19"/>
  <c r="E446" i="19"/>
  <c r="I446" i="19"/>
  <c r="M446" i="19"/>
  <c r="Q446" i="19"/>
  <c r="U446" i="19"/>
  <c r="Y446" i="19"/>
  <c r="A447" i="19"/>
  <c r="B346" i="19"/>
  <c r="F346" i="19"/>
  <c r="J346" i="19"/>
  <c r="N346" i="19"/>
  <c r="R346" i="19"/>
  <c r="V346" i="19"/>
  <c r="C346" i="19"/>
  <c r="G346" i="19"/>
  <c r="K346" i="19"/>
  <c r="O346" i="19"/>
  <c r="S346" i="19"/>
  <c r="W346" i="19"/>
  <c r="D346" i="19"/>
  <c r="H346" i="19"/>
  <c r="L346" i="19"/>
  <c r="P346" i="19"/>
  <c r="T346" i="19"/>
  <c r="X346" i="19"/>
  <c r="E346" i="19"/>
  <c r="I346" i="19"/>
  <c r="M346" i="19"/>
  <c r="Q346" i="19"/>
  <c r="U346" i="19"/>
  <c r="Y346" i="19"/>
  <c r="A380" i="19"/>
  <c r="B512" i="19"/>
  <c r="F512" i="19"/>
  <c r="J512" i="19"/>
  <c r="N512" i="19"/>
  <c r="R512" i="19"/>
  <c r="V512" i="19"/>
  <c r="C512" i="19"/>
  <c r="G512" i="19"/>
  <c r="K512" i="19"/>
  <c r="O512" i="19"/>
  <c r="S512" i="19"/>
  <c r="W512" i="19"/>
  <c r="D512" i="19"/>
  <c r="H512" i="19"/>
  <c r="L512" i="19"/>
  <c r="P512" i="19"/>
  <c r="T512" i="19"/>
  <c r="X512" i="19"/>
  <c r="A513" i="19"/>
  <c r="E512" i="19"/>
  <c r="I512" i="19"/>
  <c r="M512" i="19"/>
  <c r="Q512" i="19"/>
  <c r="U512" i="19"/>
  <c r="Y512" i="19"/>
  <c r="B1393" i="2" l="1"/>
  <c r="B39" i="24"/>
  <c r="Y38" i="21"/>
  <c r="Y72" i="24"/>
  <c r="Y106" i="21"/>
  <c r="Y175" i="21"/>
  <c r="B73" i="21"/>
  <c r="B39" i="21"/>
  <c r="Y209" i="21"/>
  <c r="Y106" i="24"/>
  <c r="B176" i="21"/>
  <c r="Y38" i="24"/>
  <c r="Y72" i="21"/>
  <c r="B73" i="24"/>
  <c r="Y140" i="21"/>
  <c r="B107" i="21"/>
  <c r="X41" i="19"/>
  <c r="X41" i="24"/>
  <c r="W41" i="21"/>
  <c r="X41" i="21"/>
  <c r="W41" i="24"/>
  <c r="W41" i="19"/>
  <c r="R211" i="21"/>
  <c r="V211" i="21"/>
  <c r="W211" i="21"/>
  <c r="U211" i="21"/>
  <c r="X211" i="21"/>
  <c r="T211" i="21"/>
  <c r="Q211" i="21"/>
  <c r="S211" i="21"/>
  <c r="D211" i="21"/>
  <c r="B211" i="21"/>
  <c r="G211" i="21"/>
  <c r="O211" i="21"/>
  <c r="I211" i="21"/>
  <c r="C211" i="21"/>
  <c r="N211" i="21"/>
  <c r="M211" i="21"/>
  <c r="E211" i="21"/>
  <c r="A212" i="21"/>
  <c r="P211" i="21"/>
  <c r="K211" i="21"/>
  <c r="J211" i="21"/>
  <c r="H211" i="21"/>
  <c r="F211" i="21"/>
  <c r="L211" i="21"/>
  <c r="W244" i="21"/>
  <c r="K244" i="21"/>
  <c r="N244" i="21"/>
  <c r="E244" i="21"/>
  <c r="S244" i="21"/>
  <c r="M244" i="21"/>
  <c r="T244" i="21"/>
  <c r="D244" i="21"/>
  <c r="A245" i="21"/>
  <c r="B244" i="21"/>
  <c r="P244" i="21"/>
  <c r="L244" i="21"/>
  <c r="Q244" i="21"/>
  <c r="X244" i="21"/>
  <c r="O244" i="21"/>
  <c r="R244" i="21"/>
  <c r="I244" i="21"/>
  <c r="V244" i="21"/>
  <c r="G244" i="21"/>
  <c r="J244" i="21"/>
  <c r="Y244" i="21"/>
  <c r="H244" i="21"/>
  <c r="C244" i="21"/>
  <c r="F244" i="21"/>
  <c r="U244" i="21"/>
  <c r="P411" i="21"/>
  <c r="E411" i="21"/>
  <c r="B411" i="21"/>
  <c r="R411" i="21"/>
  <c r="O411" i="21"/>
  <c r="T411" i="21"/>
  <c r="I411" i="21"/>
  <c r="F411" i="21"/>
  <c r="C411" i="21"/>
  <c r="S411" i="21"/>
  <c r="D411" i="21"/>
  <c r="X411" i="21"/>
  <c r="Q411" i="21"/>
  <c r="J411" i="21"/>
  <c r="G411" i="21"/>
  <c r="W411" i="21"/>
  <c r="H411" i="21"/>
  <c r="A412" i="21"/>
  <c r="Y411" i="21"/>
  <c r="N411" i="21"/>
  <c r="K411" i="21"/>
  <c r="L411" i="21"/>
  <c r="M411" i="21"/>
  <c r="U411" i="21"/>
  <c r="V411" i="21"/>
  <c r="Y344" i="23"/>
  <c r="G344" i="23"/>
  <c r="A378" i="23"/>
  <c r="B344" i="23"/>
  <c r="S344" i="23"/>
  <c r="F344" i="23"/>
  <c r="D344" i="23"/>
  <c r="E344" i="23"/>
  <c r="C344" i="23"/>
  <c r="H344" i="23"/>
  <c r="L344" i="23"/>
  <c r="I344" i="23"/>
  <c r="M344" i="23"/>
  <c r="Q344" i="23"/>
  <c r="N344" i="23"/>
  <c r="R344" i="23"/>
  <c r="O344" i="23"/>
  <c r="P344" i="23"/>
  <c r="K344" i="23"/>
  <c r="J344" i="23"/>
  <c r="X344" i="23"/>
  <c r="U344" i="23"/>
  <c r="T344" i="23"/>
  <c r="V344" i="23"/>
  <c r="W344" i="23"/>
  <c r="P211" i="23"/>
  <c r="O211" i="23"/>
  <c r="N211" i="23"/>
  <c r="A245" i="23"/>
  <c r="L211" i="23"/>
  <c r="K211" i="23"/>
  <c r="J211" i="23"/>
  <c r="M211" i="23"/>
  <c r="H211" i="23"/>
  <c r="G211" i="23"/>
  <c r="F211" i="23"/>
  <c r="I211" i="23"/>
  <c r="D211" i="23"/>
  <c r="C211" i="23"/>
  <c r="B211" i="23"/>
  <c r="E211" i="23"/>
  <c r="U211" i="23"/>
  <c r="Q211" i="23"/>
  <c r="Y211" i="23"/>
  <c r="X211" i="23"/>
  <c r="T211" i="23"/>
  <c r="W211" i="23"/>
  <c r="V211" i="23"/>
  <c r="R211" i="23"/>
  <c r="S211" i="23"/>
  <c r="D643" i="21"/>
  <c r="E643" i="21"/>
  <c r="Y643" i="21"/>
  <c r="N643" i="21"/>
  <c r="K643" i="21"/>
  <c r="H643" i="21"/>
  <c r="I643" i="21"/>
  <c r="B643" i="21"/>
  <c r="R643" i="21"/>
  <c r="O643" i="21"/>
  <c r="L643" i="21"/>
  <c r="M643" i="21"/>
  <c r="F643" i="21"/>
  <c r="C643" i="21"/>
  <c r="S643" i="21"/>
  <c r="P643" i="21"/>
  <c r="Q643" i="21"/>
  <c r="J643" i="21"/>
  <c r="G643" i="21"/>
  <c r="A644" i="21"/>
  <c r="X643" i="21"/>
  <c r="V643" i="21"/>
  <c r="T643" i="21"/>
  <c r="U643" i="21"/>
  <c r="W643" i="21"/>
  <c r="L676" i="21"/>
  <c r="A677" i="21"/>
  <c r="Q676" i="21"/>
  <c r="J676" i="21"/>
  <c r="G676" i="21"/>
  <c r="W676" i="21"/>
  <c r="P676" i="21"/>
  <c r="E676" i="21"/>
  <c r="Y676" i="21"/>
  <c r="N676" i="21"/>
  <c r="K676" i="21"/>
  <c r="D676" i="21"/>
  <c r="T676" i="21"/>
  <c r="I676" i="21"/>
  <c r="B676" i="21"/>
  <c r="R676" i="21"/>
  <c r="O676" i="21"/>
  <c r="H676" i="21"/>
  <c r="X676" i="21"/>
  <c r="M676" i="21"/>
  <c r="F676" i="21"/>
  <c r="C676" i="21"/>
  <c r="S676" i="21"/>
  <c r="U676" i="21"/>
  <c r="V676" i="21"/>
  <c r="L709" i="21"/>
  <c r="A710" i="21"/>
  <c r="Q709" i="21"/>
  <c r="N709" i="21"/>
  <c r="O709" i="21"/>
  <c r="P709" i="21"/>
  <c r="E709" i="21"/>
  <c r="Y709" i="21"/>
  <c r="R709" i="21"/>
  <c r="S709" i="21"/>
  <c r="D709" i="21"/>
  <c r="T709" i="21"/>
  <c r="I709" i="21"/>
  <c r="F709" i="21"/>
  <c r="G709" i="21"/>
  <c r="H709" i="21"/>
  <c r="X709" i="21"/>
  <c r="M709" i="21"/>
  <c r="J709" i="21"/>
  <c r="K709" i="21"/>
  <c r="B709" i="21"/>
  <c r="C709" i="21"/>
  <c r="W709" i="21"/>
  <c r="V709" i="21"/>
  <c r="U709" i="21"/>
  <c r="D511" i="21"/>
  <c r="B511" i="21"/>
  <c r="G511" i="21"/>
  <c r="H511" i="21"/>
  <c r="F511" i="21"/>
  <c r="K511" i="21"/>
  <c r="E511" i="21"/>
  <c r="J511" i="21"/>
  <c r="A512" i="21"/>
  <c r="I511" i="21"/>
  <c r="C511" i="21"/>
  <c r="Q511" i="21"/>
  <c r="L511" i="21"/>
  <c r="N511" i="21"/>
  <c r="V511" i="21"/>
  <c r="U511" i="21"/>
  <c r="W511" i="21"/>
  <c r="T511" i="21"/>
  <c r="O511" i="21"/>
  <c r="S511" i="21"/>
  <c r="P511" i="21"/>
  <c r="M511" i="21"/>
  <c r="X511" i="21"/>
  <c r="Y511" i="21"/>
  <c r="R511" i="21"/>
  <c r="K705" i="24"/>
  <c r="R705" i="24"/>
  <c r="B705" i="24"/>
  <c r="I705" i="24"/>
  <c r="P705" i="24"/>
  <c r="G705" i="24"/>
  <c r="N705" i="24"/>
  <c r="Y705" i="24"/>
  <c r="E705" i="24"/>
  <c r="L705" i="24"/>
  <c r="S705" i="24"/>
  <c r="C705" i="24"/>
  <c r="J705" i="24"/>
  <c r="Q705" i="24"/>
  <c r="X705" i="24"/>
  <c r="H705" i="24"/>
  <c r="O705" i="24"/>
  <c r="A706" i="24"/>
  <c r="F705" i="24"/>
  <c r="M705" i="24"/>
  <c r="T705" i="24"/>
  <c r="D705" i="24"/>
  <c r="U705" i="24"/>
  <c r="W705" i="24"/>
  <c r="V705" i="24"/>
  <c r="R441" i="24"/>
  <c r="Q441" i="24"/>
  <c r="D441" i="24"/>
  <c r="J441" i="24"/>
  <c r="X441" i="24"/>
  <c r="C441" i="24"/>
  <c r="G441" i="24"/>
  <c r="F441" i="24"/>
  <c r="T441" i="24"/>
  <c r="A442" i="24"/>
  <c r="I441" i="24"/>
  <c r="S441" i="24"/>
  <c r="M441" i="24"/>
  <c r="W441" i="24"/>
  <c r="V441" i="24"/>
  <c r="E441" i="24"/>
  <c r="O441" i="24"/>
  <c r="Y441" i="24"/>
  <c r="L441" i="24"/>
  <c r="B441" i="24"/>
  <c r="P441" i="24"/>
  <c r="K441" i="24"/>
  <c r="U441" i="24"/>
  <c r="H441" i="24"/>
  <c r="N441" i="24"/>
  <c r="D378" i="21"/>
  <c r="B378" i="21"/>
  <c r="S378" i="21"/>
  <c r="H378" i="21"/>
  <c r="F378" i="21"/>
  <c r="A379" i="21"/>
  <c r="E378" i="21"/>
  <c r="C378" i="21"/>
  <c r="Y378" i="21"/>
  <c r="G378" i="21"/>
  <c r="M378" i="21"/>
  <c r="P378" i="21"/>
  <c r="I378" i="21"/>
  <c r="Q378" i="21"/>
  <c r="N378" i="21"/>
  <c r="R378" i="21"/>
  <c r="J378" i="21"/>
  <c r="K378" i="21"/>
  <c r="O378" i="21"/>
  <c r="L378" i="21"/>
  <c r="X378" i="21"/>
  <c r="W378" i="21"/>
  <c r="T378" i="21"/>
  <c r="V378" i="21"/>
  <c r="U378" i="21"/>
  <c r="D278" i="21"/>
  <c r="X278" i="21"/>
  <c r="Y278" i="21"/>
  <c r="N278" i="21"/>
  <c r="K278" i="21"/>
  <c r="H278" i="21"/>
  <c r="E278" i="21"/>
  <c r="B278" i="21"/>
  <c r="R278" i="21"/>
  <c r="O278" i="21"/>
  <c r="P278" i="21"/>
  <c r="I278" i="21"/>
  <c r="F278" i="21"/>
  <c r="C278" i="21"/>
  <c r="S278" i="21"/>
  <c r="A279" i="21"/>
  <c r="T278" i="21"/>
  <c r="Q278" i="21"/>
  <c r="J278" i="21"/>
  <c r="G278" i="21"/>
  <c r="W278" i="21"/>
  <c r="L278" i="21"/>
  <c r="M278" i="21"/>
  <c r="V278" i="21"/>
  <c r="U278" i="21"/>
  <c r="B341" i="24"/>
  <c r="P341" i="24"/>
  <c r="O341" i="24"/>
  <c r="U341" i="24"/>
  <c r="H341" i="24"/>
  <c r="N341" i="24"/>
  <c r="R341" i="24"/>
  <c r="Q341" i="24"/>
  <c r="D341" i="24"/>
  <c r="J341" i="24"/>
  <c r="X341" i="24"/>
  <c r="G341" i="24"/>
  <c r="K341" i="24"/>
  <c r="F341" i="24"/>
  <c r="T341" i="24"/>
  <c r="C341" i="24"/>
  <c r="I341" i="24"/>
  <c r="W341" i="24"/>
  <c r="M341" i="24"/>
  <c r="A342" i="24"/>
  <c r="V341" i="24"/>
  <c r="E341" i="24"/>
  <c r="S341" i="24"/>
  <c r="Y341" i="24"/>
  <c r="L341" i="24"/>
  <c r="E407" i="24"/>
  <c r="O407" i="24"/>
  <c r="Y407" i="24"/>
  <c r="L407" i="24"/>
  <c r="G407" i="24"/>
  <c r="F407" i="24"/>
  <c r="T407" i="24"/>
  <c r="U407" i="24"/>
  <c r="H407" i="24"/>
  <c r="N407" i="24"/>
  <c r="M407" i="24"/>
  <c r="W407" i="24"/>
  <c r="V407" i="24"/>
  <c r="J407" i="24"/>
  <c r="X407" i="24"/>
  <c r="C407" i="24"/>
  <c r="B407" i="24"/>
  <c r="P407" i="24"/>
  <c r="K407" i="24"/>
  <c r="A408" i="24"/>
  <c r="I407" i="24"/>
  <c r="S407" i="24"/>
  <c r="R407" i="24"/>
  <c r="Q407" i="24"/>
  <c r="D407" i="24"/>
  <c r="E474" i="24"/>
  <c r="Y474" i="24"/>
  <c r="J474" i="24"/>
  <c r="G474" i="24"/>
  <c r="D474" i="24"/>
  <c r="I474" i="24"/>
  <c r="A475" i="24"/>
  <c r="N474" i="24"/>
  <c r="K474" i="24"/>
  <c r="H474" i="24"/>
  <c r="M474" i="24"/>
  <c r="B474" i="24"/>
  <c r="R474" i="24"/>
  <c r="O474" i="24"/>
  <c r="L474" i="24"/>
  <c r="Q474" i="24"/>
  <c r="F474" i="24"/>
  <c r="C474" i="24"/>
  <c r="S474" i="24"/>
  <c r="P474" i="24"/>
  <c r="W474" i="24"/>
  <c r="T474" i="24"/>
  <c r="U474" i="24"/>
  <c r="V474" i="24"/>
  <c r="X474" i="24"/>
  <c r="Q410" i="23"/>
  <c r="K410" i="23"/>
  <c r="T410" i="23"/>
  <c r="Y410" i="23"/>
  <c r="O410" i="23"/>
  <c r="X410" i="23"/>
  <c r="J410" i="23"/>
  <c r="S410" i="23"/>
  <c r="R410" i="23"/>
  <c r="P410" i="23"/>
  <c r="L410" i="23"/>
  <c r="M410" i="23"/>
  <c r="N410" i="23"/>
  <c r="I410" i="23"/>
  <c r="E410" i="23"/>
  <c r="B410" i="23"/>
  <c r="F410" i="23"/>
  <c r="G410" i="23"/>
  <c r="D410" i="23"/>
  <c r="H410" i="23"/>
  <c r="C410" i="23"/>
  <c r="V410" i="23"/>
  <c r="U410" i="23"/>
  <c r="W410" i="23"/>
  <c r="O672" i="24"/>
  <c r="A673" i="24"/>
  <c r="F672" i="24"/>
  <c r="M672" i="24"/>
  <c r="T672" i="24"/>
  <c r="D672" i="24"/>
  <c r="K672" i="24"/>
  <c r="R672" i="24"/>
  <c r="B672" i="24"/>
  <c r="I672" i="24"/>
  <c r="P672" i="24"/>
  <c r="W672" i="24"/>
  <c r="G672" i="24"/>
  <c r="N672" i="24"/>
  <c r="Y672" i="24"/>
  <c r="E672" i="24"/>
  <c r="L672" i="24"/>
  <c r="S672" i="24"/>
  <c r="C672" i="24"/>
  <c r="J672" i="24"/>
  <c r="Q672" i="24"/>
  <c r="X672" i="24"/>
  <c r="H672" i="24"/>
  <c r="U672" i="24"/>
  <c r="V672" i="24"/>
  <c r="H606" i="24"/>
  <c r="G606" i="24"/>
  <c r="F606" i="24"/>
  <c r="D606" i="24"/>
  <c r="A607" i="24"/>
  <c r="M606" i="24"/>
  <c r="P606" i="24"/>
  <c r="O606" i="24"/>
  <c r="N606" i="24"/>
  <c r="I606" i="24"/>
  <c r="L606" i="24"/>
  <c r="K606" i="24"/>
  <c r="J606" i="24"/>
  <c r="E606" i="24"/>
  <c r="C606" i="24"/>
  <c r="B606" i="24"/>
  <c r="U606" i="24"/>
  <c r="Q606" i="24"/>
  <c r="W606" i="24"/>
  <c r="R606" i="24"/>
  <c r="S606" i="24"/>
  <c r="T606" i="24"/>
  <c r="Y606" i="24"/>
  <c r="X606" i="24"/>
  <c r="V606" i="24"/>
  <c r="D374" i="24"/>
  <c r="X374" i="24"/>
  <c r="R374" i="24"/>
  <c r="Y374" i="24"/>
  <c r="S374" i="24"/>
  <c r="L374" i="24"/>
  <c r="M374" i="24"/>
  <c r="Q374" i="24"/>
  <c r="H374" i="24"/>
  <c r="B374" i="24"/>
  <c r="V374" i="24"/>
  <c r="A375" i="24"/>
  <c r="O374" i="24"/>
  <c r="C374" i="24"/>
  <c r="J374" i="24"/>
  <c r="W374" i="24"/>
  <c r="P374" i="24"/>
  <c r="F374" i="24"/>
  <c r="E374" i="24"/>
  <c r="N374" i="24"/>
  <c r="I374" i="24"/>
  <c r="K374" i="24"/>
  <c r="T374" i="24"/>
  <c r="G374" i="24"/>
  <c r="U374" i="24"/>
  <c r="P445" i="21"/>
  <c r="Y445" i="21"/>
  <c r="K445" i="21"/>
  <c r="T445" i="21"/>
  <c r="J445" i="21"/>
  <c r="O445" i="21"/>
  <c r="X445" i="21"/>
  <c r="R445" i="21"/>
  <c r="S445" i="21"/>
  <c r="Q445" i="21"/>
  <c r="A446" i="21"/>
  <c r="L445" i="21"/>
  <c r="M445" i="21"/>
  <c r="N445" i="21"/>
  <c r="D445" i="21"/>
  <c r="I445" i="21"/>
  <c r="B445" i="21"/>
  <c r="H445" i="21"/>
  <c r="C445" i="21"/>
  <c r="G445" i="21"/>
  <c r="F445" i="21"/>
  <c r="E445" i="21"/>
  <c r="V445" i="21"/>
  <c r="W445" i="21"/>
  <c r="U445" i="21"/>
  <c r="P775" i="21"/>
  <c r="Q775" i="21"/>
  <c r="J775" i="21"/>
  <c r="K775" i="21"/>
  <c r="D775" i="21"/>
  <c r="E775" i="21"/>
  <c r="A776" i="21"/>
  <c r="N775" i="21"/>
  <c r="O775" i="21"/>
  <c r="H775" i="21"/>
  <c r="I775" i="21"/>
  <c r="B775" i="21"/>
  <c r="C775" i="21"/>
  <c r="L775" i="21"/>
  <c r="M775" i="21"/>
  <c r="F775" i="21"/>
  <c r="G775" i="21"/>
  <c r="S775" i="21"/>
  <c r="R775" i="21"/>
  <c r="U775" i="21"/>
  <c r="T775" i="21"/>
  <c r="V775" i="21"/>
  <c r="Y775" i="21"/>
  <c r="W775" i="21"/>
  <c r="X775" i="21"/>
  <c r="H577" i="21"/>
  <c r="X577" i="21"/>
  <c r="Q577" i="21"/>
  <c r="J577" i="21"/>
  <c r="C577" i="21"/>
  <c r="S577" i="21"/>
  <c r="L577" i="21"/>
  <c r="E577" i="21"/>
  <c r="Y577" i="21"/>
  <c r="N577" i="21"/>
  <c r="G577" i="21"/>
  <c r="P577" i="21"/>
  <c r="I577" i="21"/>
  <c r="B577" i="21"/>
  <c r="R577" i="21"/>
  <c r="K577" i="21"/>
  <c r="D577" i="21"/>
  <c r="T577" i="21"/>
  <c r="M577" i="21"/>
  <c r="F577" i="21"/>
  <c r="A578" i="21"/>
  <c r="O577" i="21"/>
  <c r="U577" i="21"/>
  <c r="V577" i="21"/>
  <c r="W577" i="21"/>
  <c r="E540" i="24"/>
  <c r="Y540" i="24"/>
  <c r="N540" i="24"/>
  <c r="K540" i="24"/>
  <c r="D540" i="24"/>
  <c r="T540" i="24"/>
  <c r="I540" i="24"/>
  <c r="B540" i="24"/>
  <c r="R540" i="24"/>
  <c r="O540" i="24"/>
  <c r="H540" i="24"/>
  <c r="X540" i="24"/>
  <c r="M540" i="24"/>
  <c r="F540" i="24"/>
  <c r="C540" i="24"/>
  <c r="S540" i="24"/>
  <c r="L540" i="24"/>
  <c r="A541" i="24"/>
  <c r="Q540" i="24"/>
  <c r="J540" i="24"/>
  <c r="G540" i="24"/>
  <c r="W540" i="24"/>
  <c r="P540" i="24"/>
  <c r="U540" i="24"/>
  <c r="V540" i="24"/>
  <c r="P544" i="21"/>
  <c r="E544" i="21"/>
  <c r="B544" i="21"/>
  <c r="R544" i="21"/>
  <c r="O544" i="21"/>
  <c r="T544" i="21"/>
  <c r="I544" i="21"/>
  <c r="F544" i="21"/>
  <c r="C544" i="21"/>
  <c r="S544" i="21"/>
  <c r="D544" i="21"/>
  <c r="X544" i="21"/>
  <c r="Q544" i="21"/>
  <c r="J544" i="21"/>
  <c r="G544" i="21"/>
  <c r="W544" i="21"/>
  <c r="H544" i="21"/>
  <c r="A545" i="21"/>
  <c r="Y544" i="21"/>
  <c r="N544" i="21"/>
  <c r="K544" i="21"/>
  <c r="L544" i="21"/>
  <c r="M544" i="21"/>
  <c r="U544" i="21"/>
  <c r="V544" i="21"/>
  <c r="N738" i="24"/>
  <c r="Y738" i="24"/>
  <c r="E738" i="24"/>
  <c r="D738" i="24"/>
  <c r="G738" i="24"/>
  <c r="J738" i="24"/>
  <c r="Q738" i="24"/>
  <c r="P738" i="24"/>
  <c r="S738" i="24"/>
  <c r="C738" i="24"/>
  <c r="A739" i="24"/>
  <c r="F738" i="24"/>
  <c r="M738" i="24"/>
  <c r="L738" i="24"/>
  <c r="O738" i="24"/>
  <c r="R738" i="24"/>
  <c r="B738" i="24"/>
  <c r="I738" i="24"/>
  <c r="H738" i="24"/>
  <c r="K738" i="24"/>
  <c r="T738" i="24"/>
  <c r="W738" i="24"/>
  <c r="U738" i="24"/>
  <c r="V738" i="24"/>
  <c r="X738" i="24"/>
  <c r="S477" i="23"/>
  <c r="P477" i="23"/>
  <c r="F477" i="23"/>
  <c r="Y477" i="23"/>
  <c r="L477" i="23"/>
  <c r="G477" i="23"/>
  <c r="E477" i="23"/>
  <c r="C477" i="23"/>
  <c r="X477" i="23"/>
  <c r="B477" i="23"/>
  <c r="K477" i="23"/>
  <c r="T477" i="23"/>
  <c r="N477" i="23"/>
  <c r="M477" i="23"/>
  <c r="J477" i="23"/>
  <c r="O477" i="23"/>
  <c r="I477" i="23"/>
  <c r="R477" i="23"/>
  <c r="A478" i="23"/>
  <c r="U477" i="23"/>
  <c r="H477" i="23"/>
  <c r="V477" i="23"/>
  <c r="Q477" i="23"/>
  <c r="D477" i="23"/>
  <c r="W477" i="23"/>
  <c r="Q308" i="24"/>
  <c r="H308" i="24"/>
  <c r="J308" i="24"/>
  <c r="A309" i="24"/>
  <c r="G308" i="24"/>
  <c r="B308" i="24"/>
  <c r="T308" i="24"/>
  <c r="U308" i="24"/>
  <c r="F308" i="24"/>
  <c r="X308" i="24"/>
  <c r="C308" i="24"/>
  <c r="I308" i="24"/>
  <c r="W308" i="24"/>
  <c r="R308" i="24"/>
  <c r="V308" i="24"/>
  <c r="E308" i="24"/>
  <c r="S308" i="24"/>
  <c r="Y308" i="24"/>
  <c r="P308" i="24"/>
  <c r="K308" i="24"/>
  <c r="O308" i="24"/>
  <c r="L308" i="24"/>
  <c r="N308" i="24"/>
  <c r="M308" i="24"/>
  <c r="D308" i="24"/>
  <c r="G42" i="24"/>
  <c r="I42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11" i="23"/>
  <c r="G311" i="23"/>
  <c r="F311" i="23"/>
  <c r="S311" i="23"/>
  <c r="E311" i="23"/>
  <c r="A345" i="23"/>
  <c r="A312" i="23"/>
  <c r="Y311" i="23"/>
  <c r="C311" i="23"/>
  <c r="D311" i="23"/>
  <c r="H311" i="23"/>
  <c r="M311" i="23"/>
  <c r="O311" i="23"/>
  <c r="R311" i="23"/>
  <c r="Q311" i="23"/>
  <c r="I311" i="23"/>
  <c r="L311" i="23"/>
  <c r="K311" i="23"/>
  <c r="N311" i="23"/>
  <c r="P311" i="23"/>
  <c r="J311" i="23"/>
  <c r="W311" i="23"/>
  <c r="U311" i="23"/>
  <c r="X311" i="23"/>
  <c r="V311" i="23"/>
  <c r="T311" i="23"/>
  <c r="G277" i="23"/>
  <c r="W277" i="23"/>
  <c r="P277" i="23"/>
  <c r="I277" i="23"/>
  <c r="Y277" i="23"/>
  <c r="N277" i="23"/>
  <c r="K277" i="23"/>
  <c r="D277" i="23"/>
  <c r="T277" i="23"/>
  <c r="M277" i="23"/>
  <c r="B277" i="23"/>
  <c r="R277" i="23"/>
  <c r="O277" i="23"/>
  <c r="H277" i="23"/>
  <c r="X277" i="23"/>
  <c r="Q277" i="23"/>
  <c r="F277" i="23"/>
  <c r="V277" i="23"/>
  <c r="C277" i="23"/>
  <c r="S277" i="23"/>
  <c r="L277" i="23"/>
  <c r="E277" i="23"/>
  <c r="U277" i="23"/>
  <c r="J277" i="23"/>
  <c r="M804" i="24"/>
  <c r="T804" i="24"/>
  <c r="D804" i="24"/>
  <c r="K804" i="24"/>
  <c r="R804" i="24"/>
  <c r="B804" i="24"/>
  <c r="I804" i="24"/>
  <c r="P804" i="24"/>
  <c r="W804" i="24"/>
  <c r="G804" i="24"/>
  <c r="N804" i="24"/>
  <c r="Y804" i="24"/>
  <c r="E804" i="24"/>
  <c r="L804" i="24"/>
  <c r="S804" i="24"/>
  <c r="C804" i="24"/>
  <c r="J804" i="24"/>
  <c r="Q804" i="24"/>
  <c r="X804" i="24"/>
  <c r="H804" i="24"/>
  <c r="O804" i="24"/>
  <c r="A805" i="24"/>
  <c r="F804" i="24"/>
  <c r="V804" i="24"/>
  <c r="U804" i="24"/>
  <c r="A346" i="21"/>
  <c r="G345" i="21"/>
  <c r="D345" i="21"/>
  <c r="B345" i="21"/>
  <c r="S345" i="21"/>
  <c r="E345" i="21"/>
  <c r="F345" i="21"/>
  <c r="Y345" i="21"/>
  <c r="C345" i="21"/>
  <c r="I345" i="21"/>
  <c r="R345" i="21"/>
  <c r="J345" i="21"/>
  <c r="N345" i="21"/>
  <c r="O345" i="21"/>
  <c r="P345" i="21"/>
  <c r="K345" i="21"/>
  <c r="L345" i="21"/>
  <c r="Q345" i="21"/>
  <c r="H345" i="21"/>
  <c r="M345" i="21"/>
  <c r="U345" i="21"/>
  <c r="T345" i="21"/>
  <c r="V345" i="21"/>
  <c r="W345" i="21"/>
  <c r="X345" i="21"/>
  <c r="I175" i="24"/>
  <c r="F175" i="24"/>
  <c r="C175" i="24"/>
  <c r="S175" i="24"/>
  <c r="T175" i="24"/>
  <c r="Q175" i="24"/>
  <c r="J175" i="24"/>
  <c r="G175" i="24"/>
  <c r="D175" i="24"/>
  <c r="X175" i="24"/>
  <c r="Y175" i="24"/>
  <c r="R175" i="24"/>
  <c r="K175" i="24"/>
  <c r="H175" i="24"/>
  <c r="E175" i="24"/>
  <c r="B175" i="24"/>
  <c r="A176" i="24"/>
  <c r="O175" i="24"/>
  <c r="P175" i="24"/>
  <c r="M175" i="24"/>
  <c r="L175" i="24"/>
  <c r="N175" i="24"/>
  <c r="U175" i="24"/>
  <c r="W175" i="24"/>
  <c r="V175" i="24"/>
  <c r="T312" i="21"/>
  <c r="Q312" i="21"/>
  <c r="J312" i="21"/>
  <c r="G312" i="21"/>
  <c r="D312" i="21"/>
  <c r="X312" i="21"/>
  <c r="Y312" i="21"/>
  <c r="R312" i="21"/>
  <c r="K312" i="21"/>
  <c r="H312" i="21"/>
  <c r="E312" i="21"/>
  <c r="B312" i="21"/>
  <c r="A313" i="21"/>
  <c r="O312" i="21"/>
  <c r="P312" i="21"/>
  <c r="I312" i="21"/>
  <c r="F312" i="21"/>
  <c r="C312" i="21"/>
  <c r="S312" i="21"/>
  <c r="M312" i="21"/>
  <c r="L312" i="21"/>
  <c r="N312" i="21"/>
  <c r="V312" i="21"/>
  <c r="U312" i="21"/>
  <c r="W312" i="21"/>
  <c r="C444" i="23"/>
  <c r="S444" i="23"/>
  <c r="L444" i="23"/>
  <c r="E444" i="23"/>
  <c r="U444" i="23"/>
  <c r="F444" i="23"/>
  <c r="V444" i="23"/>
  <c r="G444" i="23"/>
  <c r="W444" i="23"/>
  <c r="P444" i="23"/>
  <c r="I444" i="23"/>
  <c r="Y444" i="23"/>
  <c r="J444" i="23"/>
  <c r="O444" i="23"/>
  <c r="X444" i="23"/>
  <c r="B444" i="23"/>
  <c r="R444" i="23"/>
  <c r="K444" i="23"/>
  <c r="D444" i="23"/>
  <c r="T444" i="23"/>
  <c r="M444" i="23"/>
  <c r="A445" i="23"/>
  <c r="N444" i="23"/>
  <c r="H444" i="23"/>
  <c r="Q444" i="23"/>
  <c r="A242" i="24"/>
  <c r="I241" i="24"/>
  <c r="M241" i="24"/>
  <c r="Q241" i="24"/>
  <c r="N241" i="24"/>
  <c r="D241" i="24"/>
  <c r="R241" i="24"/>
  <c r="O241" i="24"/>
  <c r="J241" i="24"/>
  <c r="P241" i="24"/>
  <c r="B241" i="24"/>
  <c r="H241" i="24"/>
  <c r="K241" i="24"/>
  <c r="G241" i="24"/>
  <c r="L241" i="24"/>
  <c r="F241" i="24"/>
  <c r="C241" i="24"/>
  <c r="E241" i="24"/>
  <c r="Y241" i="24"/>
  <c r="S241" i="24"/>
  <c r="V241" i="24"/>
  <c r="T241" i="24"/>
  <c r="W241" i="24"/>
  <c r="U241" i="24"/>
  <c r="X241" i="24"/>
  <c r="K510" i="23"/>
  <c r="D510" i="23"/>
  <c r="T510" i="23"/>
  <c r="I510" i="23"/>
  <c r="Y510" i="23"/>
  <c r="N510" i="23"/>
  <c r="O510" i="23"/>
  <c r="H510" i="23"/>
  <c r="X510" i="23"/>
  <c r="M510" i="23"/>
  <c r="B510" i="23"/>
  <c r="R510" i="23"/>
  <c r="C510" i="23"/>
  <c r="S510" i="23"/>
  <c r="L510" i="23"/>
  <c r="A511" i="23"/>
  <c r="Q510" i="23"/>
  <c r="F510" i="23"/>
  <c r="V510" i="23"/>
  <c r="G510" i="23"/>
  <c r="W510" i="23"/>
  <c r="P510" i="23"/>
  <c r="E510" i="23"/>
  <c r="U510" i="23"/>
  <c r="J510" i="23"/>
  <c r="P771" i="24"/>
  <c r="S771" i="24"/>
  <c r="C771" i="24"/>
  <c r="J771" i="24"/>
  <c r="Q771" i="24"/>
  <c r="L771" i="24"/>
  <c r="O771" i="24"/>
  <c r="A772" i="24"/>
  <c r="F771" i="24"/>
  <c r="M771" i="24"/>
  <c r="H771" i="24"/>
  <c r="K771" i="24"/>
  <c r="R771" i="24"/>
  <c r="B771" i="24"/>
  <c r="I771" i="24"/>
  <c r="T771" i="24"/>
  <c r="D771" i="24"/>
  <c r="G771" i="24"/>
  <c r="N771" i="24"/>
  <c r="Y771" i="24"/>
  <c r="E771" i="24"/>
  <c r="X771" i="24"/>
  <c r="U771" i="24"/>
  <c r="V771" i="24"/>
  <c r="W771" i="24"/>
  <c r="A209" i="24"/>
  <c r="G208" i="24"/>
  <c r="B208" i="24"/>
  <c r="S208" i="24"/>
  <c r="E208" i="24"/>
  <c r="F208" i="24"/>
  <c r="D208" i="24"/>
  <c r="Y208" i="24"/>
  <c r="C208" i="24"/>
  <c r="J208" i="24"/>
  <c r="K208" i="24"/>
  <c r="O208" i="24"/>
  <c r="Q208" i="24"/>
  <c r="H208" i="24"/>
  <c r="L208" i="24"/>
  <c r="P208" i="24"/>
  <c r="I208" i="24"/>
  <c r="M208" i="24"/>
  <c r="N208" i="24"/>
  <c r="R208" i="24"/>
  <c r="T208" i="24"/>
  <c r="U208" i="24"/>
  <c r="W208" i="24"/>
  <c r="V208" i="24"/>
  <c r="X208" i="24"/>
  <c r="M507" i="24"/>
  <c r="F507" i="24"/>
  <c r="C507" i="24"/>
  <c r="S507" i="24"/>
  <c r="L507" i="24"/>
  <c r="Q507" i="24"/>
  <c r="J507" i="24"/>
  <c r="G507" i="24"/>
  <c r="A508" i="24"/>
  <c r="P507" i="24"/>
  <c r="E507" i="24"/>
  <c r="Y507" i="24"/>
  <c r="N507" i="24"/>
  <c r="K507" i="24"/>
  <c r="D507" i="24"/>
  <c r="I507" i="24"/>
  <c r="B507" i="24"/>
  <c r="R507" i="24"/>
  <c r="O507" i="24"/>
  <c r="H507" i="24"/>
  <c r="X507" i="24"/>
  <c r="W507" i="24"/>
  <c r="V507" i="24"/>
  <c r="T507" i="24"/>
  <c r="U507" i="24"/>
  <c r="D178" i="23"/>
  <c r="G178" i="23"/>
  <c r="F178" i="23"/>
  <c r="P178" i="23"/>
  <c r="A212" i="23"/>
  <c r="A179" i="23"/>
  <c r="M178" i="23"/>
  <c r="L178" i="23"/>
  <c r="O178" i="23"/>
  <c r="N178" i="23"/>
  <c r="I178" i="23"/>
  <c r="H178" i="23"/>
  <c r="K178" i="23"/>
  <c r="J178" i="23"/>
  <c r="E178" i="23"/>
  <c r="B178" i="23"/>
  <c r="C178" i="23"/>
  <c r="W178" i="23"/>
  <c r="Y178" i="23"/>
  <c r="R178" i="23"/>
  <c r="T178" i="23"/>
  <c r="V178" i="23"/>
  <c r="X178" i="23"/>
  <c r="U178" i="23"/>
  <c r="Q178" i="23"/>
  <c r="S178" i="23"/>
  <c r="A640" i="24"/>
  <c r="B639" i="24"/>
  <c r="E639" i="24"/>
  <c r="D639" i="24"/>
  <c r="C639" i="24"/>
  <c r="N639" i="24"/>
  <c r="Q639" i="24"/>
  <c r="P639" i="24"/>
  <c r="O639" i="24"/>
  <c r="J639" i="24"/>
  <c r="M639" i="24"/>
  <c r="L639" i="24"/>
  <c r="K639" i="24"/>
  <c r="F639" i="24"/>
  <c r="I639" i="24"/>
  <c r="H639" i="24"/>
  <c r="G639" i="24"/>
  <c r="T639" i="24"/>
  <c r="W639" i="24"/>
  <c r="U639" i="24"/>
  <c r="S639" i="24"/>
  <c r="V639" i="24"/>
  <c r="R639" i="24"/>
  <c r="Y639" i="24"/>
  <c r="X639" i="24"/>
  <c r="K244" i="23"/>
  <c r="D244" i="23"/>
  <c r="T244" i="23"/>
  <c r="M244" i="23"/>
  <c r="F244" i="23"/>
  <c r="A278" i="23"/>
  <c r="O244" i="23"/>
  <c r="H244" i="23"/>
  <c r="X244" i="23"/>
  <c r="Q244" i="23"/>
  <c r="J244" i="23"/>
  <c r="C244" i="23"/>
  <c r="S244" i="23"/>
  <c r="L244" i="23"/>
  <c r="E244" i="23"/>
  <c r="Y244" i="23"/>
  <c r="N244" i="23"/>
  <c r="G244" i="23"/>
  <c r="W244" i="23"/>
  <c r="P244" i="23"/>
  <c r="I244" i="23"/>
  <c r="B244" i="23"/>
  <c r="R244" i="23"/>
  <c r="U244" i="23"/>
  <c r="V244" i="23"/>
  <c r="Q377" i="23"/>
  <c r="F377" i="23"/>
  <c r="C377" i="23"/>
  <c r="S377" i="23"/>
  <c r="P377" i="23"/>
  <c r="Y377" i="23"/>
  <c r="J377" i="23"/>
  <c r="G377" i="23"/>
  <c r="W377" i="23"/>
  <c r="T377" i="23"/>
  <c r="E377" i="23"/>
  <c r="A411" i="23"/>
  <c r="N377" i="23"/>
  <c r="K377" i="23"/>
  <c r="D377" i="23"/>
  <c r="X377" i="23"/>
  <c r="I377" i="23"/>
  <c r="B377" i="23"/>
  <c r="R377" i="23"/>
  <c r="O377" i="23"/>
  <c r="H377" i="23"/>
  <c r="L377" i="23"/>
  <c r="M377" i="23"/>
  <c r="V377" i="23"/>
  <c r="U377" i="23"/>
  <c r="Q274" i="24"/>
  <c r="H274" i="24"/>
  <c r="J274" i="24"/>
  <c r="A275" i="24"/>
  <c r="G274" i="24"/>
  <c r="B274" i="24"/>
  <c r="T274" i="24"/>
  <c r="F274" i="24"/>
  <c r="X274" i="24"/>
  <c r="C274" i="24"/>
  <c r="I274" i="24"/>
  <c r="W274" i="24"/>
  <c r="R274" i="24"/>
  <c r="V274" i="24"/>
  <c r="E274" i="24"/>
  <c r="S274" i="24"/>
  <c r="Y274" i="24"/>
  <c r="P274" i="24"/>
  <c r="K274" i="24"/>
  <c r="O274" i="24"/>
  <c r="U274" i="24"/>
  <c r="L274" i="24"/>
  <c r="N274" i="24"/>
  <c r="M274" i="24"/>
  <c r="D274" i="24"/>
  <c r="D610" i="21"/>
  <c r="E610" i="21"/>
  <c r="Y610" i="21"/>
  <c r="J610" i="21"/>
  <c r="G610" i="21"/>
  <c r="H610" i="21"/>
  <c r="I610" i="21"/>
  <c r="A611" i="21"/>
  <c r="N610" i="21"/>
  <c r="K610" i="21"/>
  <c r="L610" i="21"/>
  <c r="M610" i="21"/>
  <c r="B610" i="21"/>
  <c r="R610" i="21"/>
  <c r="O610" i="21"/>
  <c r="P610" i="21"/>
  <c r="Q610" i="21"/>
  <c r="F610" i="21"/>
  <c r="C610" i="21"/>
  <c r="S610" i="21"/>
  <c r="W610" i="21"/>
  <c r="X610" i="21"/>
  <c r="U610" i="21"/>
  <c r="V610" i="21"/>
  <c r="T610" i="21"/>
  <c r="B141" i="24"/>
  <c r="T141" i="24"/>
  <c r="N141" i="24"/>
  <c r="M141" i="24"/>
  <c r="G141" i="24"/>
  <c r="S141" i="24"/>
  <c r="F141" i="24"/>
  <c r="X141" i="24"/>
  <c r="R141" i="24"/>
  <c r="E141" i="24"/>
  <c r="Q141" i="24"/>
  <c r="L141" i="24"/>
  <c r="J141" i="24"/>
  <c r="D141" i="24"/>
  <c r="C141" i="24"/>
  <c r="O141" i="24"/>
  <c r="Y141" i="24"/>
  <c r="P141" i="24"/>
  <c r="H141" i="24"/>
  <c r="K141" i="24"/>
  <c r="W141" i="24"/>
  <c r="I141" i="24"/>
  <c r="U141" i="24"/>
  <c r="V141" i="24"/>
  <c r="H742" i="21"/>
  <c r="I742" i="21"/>
  <c r="N742" i="21"/>
  <c r="A743" i="21"/>
  <c r="L742" i="21"/>
  <c r="M742" i="21"/>
  <c r="G742" i="21"/>
  <c r="P742" i="21"/>
  <c r="F742" i="21"/>
  <c r="K742" i="21"/>
  <c r="D742" i="21"/>
  <c r="E742" i="21"/>
  <c r="J742" i="21"/>
  <c r="O742" i="21"/>
  <c r="B742" i="21"/>
  <c r="C742" i="21"/>
  <c r="R742" i="21"/>
  <c r="V742" i="21"/>
  <c r="S742" i="21"/>
  <c r="X742" i="21"/>
  <c r="Y742" i="21"/>
  <c r="T742" i="21"/>
  <c r="Q742" i="21"/>
  <c r="U742" i="21"/>
  <c r="W742" i="21"/>
  <c r="U543" i="23"/>
  <c r="F543" i="23"/>
  <c r="W543" i="23"/>
  <c r="Q543" i="23"/>
  <c r="N543" i="23"/>
  <c r="O543" i="23"/>
  <c r="B543" i="23"/>
  <c r="A544" i="23"/>
  <c r="H543" i="23"/>
  <c r="G543" i="23"/>
  <c r="Y543" i="23"/>
  <c r="D543" i="23"/>
  <c r="J543" i="23"/>
  <c r="E543" i="23"/>
  <c r="K543" i="23"/>
  <c r="P543" i="23"/>
  <c r="R543" i="23"/>
  <c r="S543" i="23"/>
  <c r="L543" i="23"/>
  <c r="M543" i="23"/>
  <c r="V543" i="23"/>
  <c r="X543" i="23"/>
  <c r="I543" i="23"/>
  <c r="C543" i="23"/>
  <c r="T543" i="23"/>
  <c r="H808" i="21"/>
  <c r="X808" i="21"/>
  <c r="Q808" i="21"/>
  <c r="J808" i="21"/>
  <c r="C808" i="21"/>
  <c r="S808" i="21"/>
  <c r="L808" i="21"/>
  <c r="E808" i="21"/>
  <c r="Y808" i="21"/>
  <c r="N808" i="21"/>
  <c r="G808" i="21"/>
  <c r="W808" i="21"/>
  <c r="P808" i="21"/>
  <c r="I808" i="21"/>
  <c r="B808" i="21"/>
  <c r="R808" i="21"/>
  <c r="K808" i="21"/>
  <c r="D808" i="21"/>
  <c r="T808" i="21"/>
  <c r="M808" i="21"/>
  <c r="F808" i="21"/>
  <c r="A809" i="21"/>
  <c r="O808" i="21"/>
  <c r="U808" i="21"/>
  <c r="V808" i="21"/>
  <c r="M573" i="24"/>
  <c r="T573" i="24"/>
  <c r="D573" i="24"/>
  <c r="G573" i="24"/>
  <c r="J573" i="24"/>
  <c r="I573" i="24"/>
  <c r="P573" i="24"/>
  <c r="S573" i="24"/>
  <c r="A574" i="24"/>
  <c r="F573" i="24"/>
  <c r="Y573" i="24"/>
  <c r="E573" i="24"/>
  <c r="L573" i="24"/>
  <c r="O573" i="24"/>
  <c r="R573" i="24"/>
  <c r="Q573" i="24"/>
  <c r="X573" i="24"/>
  <c r="H573" i="24"/>
  <c r="K573" i="24"/>
  <c r="N573" i="24"/>
  <c r="B573" i="24"/>
  <c r="C573" i="24"/>
  <c r="V573" i="24"/>
  <c r="W573" i="24"/>
  <c r="U573" i="24"/>
  <c r="A479" i="21"/>
  <c r="J478" i="21"/>
  <c r="G478" i="21"/>
  <c r="I478" i="21"/>
  <c r="H478" i="21"/>
  <c r="C478" i="21"/>
  <c r="B478" i="21"/>
  <c r="E478" i="21"/>
  <c r="D478" i="21"/>
  <c r="F478" i="21"/>
  <c r="W478" i="21"/>
  <c r="X478" i="21"/>
  <c r="O478" i="21"/>
  <c r="P478" i="21"/>
  <c r="T478" i="21"/>
  <c r="Q478" i="21"/>
  <c r="L478" i="21"/>
  <c r="Y478" i="21"/>
  <c r="M478" i="21"/>
  <c r="R478" i="21"/>
  <c r="U478" i="21"/>
  <c r="S478" i="21"/>
  <c r="N478" i="21"/>
  <c r="K478" i="21"/>
  <c r="V478" i="21"/>
  <c r="P243" i="19"/>
  <c r="E243" i="19"/>
  <c r="U243" i="19"/>
  <c r="J243" i="19"/>
  <c r="C243" i="19"/>
  <c r="S243" i="19"/>
  <c r="D243" i="19"/>
  <c r="T243" i="19"/>
  <c r="I243" i="19"/>
  <c r="A277" i="19"/>
  <c r="N243" i="19"/>
  <c r="G243" i="19"/>
  <c r="W243" i="19"/>
  <c r="H243" i="19"/>
  <c r="X243" i="19"/>
  <c r="M243" i="19"/>
  <c r="B243" i="19"/>
  <c r="R243" i="19"/>
  <c r="K243" i="19"/>
  <c r="L243" i="19"/>
  <c r="Y243" i="19"/>
  <c r="Q243" i="19"/>
  <c r="F243" i="19"/>
  <c r="V243" i="19"/>
  <c r="O243" i="19"/>
  <c r="E276" i="19"/>
  <c r="U276" i="19"/>
  <c r="J276" i="19"/>
  <c r="C276" i="19"/>
  <c r="S276" i="19"/>
  <c r="L276" i="19"/>
  <c r="I276" i="19"/>
  <c r="Y276" i="19"/>
  <c r="N276" i="19"/>
  <c r="G276" i="19"/>
  <c r="W276" i="19"/>
  <c r="P276" i="19"/>
  <c r="M276" i="19"/>
  <c r="B276" i="19"/>
  <c r="R276" i="19"/>
  <c r="K276" i="19"/>
  <c r="D276" i="19"/>
  <c r="T276" i="19"/>
  <c r="Q276" i="19"/>
  <c r="F276" i="19"/>
  <c r="V276" i="19"/>
  <c r="O276" i="19"/>
  <c r="H276" i="19"/>
  <c r="X276" i="19"/>
  <c r="X108" i="23"/>
  <c r="D108" i="23"/>
  <c r="C108" i="23"/>
  <c r="F108" i="23"/>
  <c r="Q108" i="23"/>
  <c r="T108" i="23"/>
  <c r="W108" i="23"/>
  <c r="V108" i="23"/>
  <c r="B108" i="23"/>
  <c r="I108" i="23"/>
  <c r="P108" i="23"/>
  <c r="S108" i="23"/>
  <c r="R108" i="23"/>
  <c r="Y108" i="23"/>
  <c r="E108" i="23"/>
  <c r="H108" i="23"/>
  <c r="G108" i="23"/>
  <c r="J108" i="23"/>
  <c r="U108" i="23"/>
  <c r="A142" i="23"/>
  <c r="M108" i="23"/>
  <c r="L108" i="23"/>
  <c r="N108" i="23"/>
  <c r="O108" i="23"/>
  <c r="K108" i="23"/>
  <c r="T42" i="23"/>
  <c r="W42" i="23"/>
  <c r="G42" i="23"/>
  <c r="J42" i="23"/>
  <c r="U42" i="23"/>
  <c r="A76" i="23"/>
  <c r="P42" i="23"/>
  <c r="S42" i="23"/>
  <c r="C42" i="23"/>
  <c r="F42" i="23"/>
  <c r="Q42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10" i="19"/>
  <c r="B210" i="19"/>
  <c r="R210" i="19"/>
  <c r="K210" i="19"/>
  <c r="D210" i="19"/>
  <c r="T210" i="19"/>
  <c r="E210" i="19"/>
  <c r="U210" i="19"/>
  <c r="F210" i="19"/>
  <c r="V210" i="19"/>
  <c r="O210" i="19"/>
  <c r="H210" i="19"/>
  <c r="X210" i="19"/>
  <c r="I210" i="19"/>
  <c r="Y210" i="19"/>
  <c r="J210" i="19"/>
  <c r="C210" i="19"/>
  <c r="S210" i="19"/>
  <c r="L210" i="19"/>
  <c r="M210" i="19"/>
  <c r="A244" i="19"/>
  <c r="N210" i="19"/>
  <c r="G210" i="19"/>
  <c r="W210" i="19"/>
  <c r="P210" i="19"/>
  <c r="P142" i="19"/>
  <c r="S142" i="19"/>
  <c r="R142" i="19"/>
  <c r="U142" i="19"/>
  <c r="B142" i="19"/>
  <c r="H142" i="19"/>
  <c r="G142" i="19"/>
  <c r="J142" i="19"/>
  <c r="Q142" i="19"/>
  <c r="X142" i="19"/>
  <c r="D142" i="19"/>
  <c r="C142" i="19"/>
  <c r="F142" i="19"/>
  <c r="I142" i="19"/>
  <c r="T142" i="19"/>
  <c r="W142" i="19"/>
  <c r="V142" i="19"/>
  <c r="Y142" i="19"/>
  <c r="E142" i="19"/>
  <c r="O142" i="19"/>
  <c r="K142" i="19"/>
  <c r="M142" i="19"/>
  <c r="N142" i="19"/>
  <c r="L142" i="19"/>
  <c r="M177" i="19"/>
  <c r="B177" i="19"/>
  <c r="R177" i="19"/>
  <c r="K177" i="19"/>
  <c r="A211" i="19"/>
  <c r="P177" i="19"/>
  <c r="Q177" i="19"/>
  <c r="F177" i="19"/>
  <c r="V177" i="19"/>
  <c r="O177" i="19"/>
  <c r="D177" i="19"/>
  <c r="T177" i="19"/>
  <c r="E177" i="19"/>
  <c r="U177" i="19"/>
  <c r="J177" i="19"/>
  <c r="C177" i="19"/>
  <c r="S177" i="19"/>
  <c r="H177" i="19"/>
  <c r="X177" i="19"/>
  <c r="I177" i="19"/>
  <c r="Y177" i="19"/>
  <c r="N177" i="19"/>
  <c r="G177" i="19"/>
  <c r="W177" i="19"/>
  <c r="L177" i="19"/>
  <c r="A178" i="19"/>
  <c r="F76" i="19"/>
  <c r="C76" i="19"/>
  <c r="S76" i="19"/>
  <c r="Q76" i="19"/>
  <c r="T76" i="19"/>
  <c r="J76" i="19"/>
  <c r="G76" i="19"/>
  <c r="W76" i="19"/>
  <c r="U76" i="19"/>
  <c r="H76" i="19"/>
  <c r="A110" i="19"/>
  <c r="R76" i="19"/>
  <c r="K76" i="19"/>
  <c r="E76" i="19"/>
  <c r="Y76" i="19"/>
  <c r="X76" i="19"/>
  <c r="B76" i="19"/>
  <c r="V76" i="19"/>
  <c r="O76" i="19"/>
  <c r="I76" i="19"/>
  <c r="D76" i="19"/>
  <c r="P76" i="19"/>
  <c r="M76" i="19"/>
  <c r="L76" i="19"/>
  <c r="N76" i="19"/>
  <c r="H141" i="23"/>
  <c r="O141" i="23"/>
  <c r="V141" i="23"/>
  <c r="F141" i="23"/>
  <c r="Q141" i="23"/>
  <c r="X141" i="23"/>
  <c r="D141" i="23"/>
  <c r="K141" i="23"/>
  <c r="R141" i="23"/>
  <c r="B141" i="23"/>
  <c r="I141" i="23"/>
  <c r="T141" i="23"/>
  <c r="W141" i="23"/>
  <c r="G141" i="23"/>
  <c r="N141" i="23"/>
  <c r="Y141" i="23"/>
  <c r="E141" i="23"/>
  <c r="P141" i="23"/>
  <c r="S141" i="23"/>
  <c r="C141" i="23"/>
  <c r="J141" i="23"/>
  <c r="U141" i="23"/>
  <c r="L141" i="23"/>
  <c r="M141" i="23"/>
  <c r="H75" i="23"/>
  <c r="G75" i="23"/>
  <c r="J75" i="23"/>
  <c r="U75" i="23"/>
  <c r="A109" i="23"/>
  <c r="X75" i="23"/>
  <c r="D75" i="23"/>
  <c r="C75" i="23"/>
  <c r="F75" i="23"/>
  <c r="Q75" i="23"/>
  <c r="T75" i="23"/>
  <c r="W75" i="23"/>
  <c r="V75" i="23"/>
  <c r="B75" i="23"/>
  <c r="I75" i="23"/>
  <c r="P75" i="23"/>
  <c r="S75" i="23"/>
  <c r="R75" i="23"/>
  <c r="Y75" i="23"/>
  <c r="E75" i="23"/>
  <c r="M75" i="23"/>
  <c r="L75" i="23"/>
  <c r="O75" i="23"/>
  <c r="N75" i="23"/>
  <c r="K75" i="23"/>
  <c r="A143" i="19"/>
  <c r="P109" i="19"/>
  <c r="S109" i="19"/>
  <c r="R109" i="19"/>
  <c r="U109" i="19"/>
  <c r="B109" i="19"/>
  <c r="H109" i="19"/>
  <c r="G109" i="19"/>
  <c r="J109" i="19"/>
  <c r="Q109" i="19"/>
  <c r="X109" i="19"/>
  <c r="D109" i="19"/>
  <c r="C109" i="19"/>
  <c r="F109" i="19"/>
  <c r="I109" i="19"/>
  <c r="T109" i="19"/>
  <c r="W109" i="19"/>
  <c r="V109" i="19"/>
  <c r="Y109" i="19"/>
  <c r="E109" i="19"/>
  <c r="O109" i="19"/>
  <c r="N109" i="19"/>
  <c r="L109" i="19"/>
  <c r="M109" i="19"/>
  <c r="K109" i="19"/>
  <c r="B380" i="19"/>
  <c r="F380" i="19"/>
  <c r="J380" i="19"/>
  <c r="N380" i="19"/>
  <c r="R380" i="19"/>
  <c r="V380" i="19"/>
  <c r="C380" i="19"/>
  <c r="G380" i="19"/>
  <c r="K380" i="19"/>
  <c r="O380" i="19"/>
  <c r="S380" i="19"/>
  <c r="W380" i="19"/>
  <c r="D380" i="19"/>
  <c r="E380" i="19"/>
  <c r="I380" i="19"/>
  <c r="M380" i="19"/>
  <c r="Q380" i="19"/>
  <c r="U380" i="19"/>
  <c r="Y380" i="19"/>
  <c r="L380" i="19"/>
  <c r="A414" i="19"/>
  <c r="P380" i="19"/>
  <c r="T380" i="19"/>
  <c r="H380" i="19"/>
  <c r="X380" i="19"/>
  <c r="B513" i="19"/>
  <c r="F513" i="19"/>
  <c r="J513" i="19"/>
  <c r="N513" i="19"/>
  <c r="R513" i="19"/>
  <c r="V513" i="19"/>
  <c r="C513" i="19"/>
  <c r="G513" i="19"/>
  <c r="K513" i="19"/>
  <c r="O513" i="19"/>
  <c r="S513" i="19"/>
  <c r="W513" i="19"/>
  <c r="A514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E480" i="19"/>
  <c r="I480" i="19"/>
  <c r="M480" i="19"/>
  <c r="Q480" i="19"/>
  <c r="U480" i="19"/>
  <c r="Y480" i="19"/>
  <c r="A481" i="19"/>
  <c r="B447" i="19"/>
  <c r="F447" i="19"/>
  <c r="J447" i="19"/>
  <c r="N447" i="19"/>
  <c r="R447" i="19"/>
  <c r="V447" i="19"/>
  <c r="A448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47" i="19"/>
  <c r="I447" i="19"/>
  <c r="M447" i="19"/>
  <c r="Q447" i="19"/>
  <c r="U447" i="19"/>
  <c r="Y44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M178" i="21"/>
  <c r="R178" i="21"/>
  <c r="G178" i="21"/>
  <c r="W178" i="21"/>
  <c r="P178" i="21"/>
  <c r="Q178" i="21"/>
  <c r="F178" i="21"/>
  <c r="V178" i="21"/>
  <c r="K178" i="21"/>
  <c r="D178" i="21"/>
  <c r="T178" i="21"/>
  <c r="E178" i="21"/>
  <c r="U178" i="21"/>
  <c r="J178" i="21"/>
  <c r="A179" i="21"/>
  <c r="O178" i="21"/>
  <c r="H178" i="21"/>
  <c r="X178" i="21"/>
  <c r="I178" i="21"/>
  <c r="N178" i="21"/>
  <c r="S178" i="21"/>
  <c r="L178" i="21"/>
  <c r="B347" i="19"/>
  <c r="F347" i="19"/>
  <c r="J347" i="19"/>
  <c r="N347" i="19"/>
  <c r="R347" i="19"/>
  <c r="V347" i="19"/>
  <c r="C347" i="19"/>
  <c r="G347" i="19"/>
  <c r="K347" i="19"/>
  <c r="O347" i="19"/>
  <c r="S347" i="19"/>
  <c r="W347" i="19"/>
  <c r="E347" i="19"/>
  <c r="I347" i="19"/>
  <c r="M347" i="19"/>
  <c r="Q347" i="19"/>
  <c r="U347" i="19"/>
  <c r="Y347" i="19"/>
  <c r="A381" i="19"/>
  <c r="L347" i="19"/>
  <c r="P347" i="19"/>
  <c r="D347" i="19"/>
  <c r="T347" i="19"/>
  <c r="H347" i="19"/>
  <c r="X347" i="19"/>
  <c r="C413" i="19"/>
  <c r="G413" i="19"/>
  <c r="K413" i="19"/>
  <c r="O413" i="19"/>
  <c r="S413" i="19"/>
  <c r="W413" i="19"/>
  <c r="E413" i="19"/>
  <c r="I413" i="19"/>
  <c r="M413" i="19"/>
  <c r="Q413" i="19"/>
  <c r="U413" i="19"/>
  <c r="Y413" i="19"/>
  <c r="B413" i="19"/>
  <c r="J413" i="19"/>
  <c r="R413" i="19"/>
  <c r="D413" i="19"/>
  <c r="L413" i="19"/>
  <c r="T413" i="19"/>
  <c r="F413" i="19"/>
  <c r="N413" i="19"/>
  <c r="V413" i="19"/>
  <c r="H413" i="19"/>
  <c r="P413" i="19"/>
  <c r="X413" i="19"/>
  <c r="B314" i="19"/>
  <c r="F314" i="19"/>
  <c r="J314" i="19"/>
  <c r="N314" i="19"/>
  <c r="R314" i="19"/>
  <c r="V314" i="19"/>
  <c r="C314" i="19"/>
  <c r="G314" i="19"/>
  <c r="K314" i="19"/>
  <c r="O314" i="19"/>
  <c r="S314" i="19"/>
  <c r="W314" i="19"/>
  <c r="A348" i="19"/>
  <c r="E314" i="19"/>
  <c r="I314" i="19"/>
  <c r="M314" i="19"/>
  <c r="Q314" i="19"/>
  <c r="U314" i="19"/>
  <c r="Y314" i="19"/>
  <c r="D314" i="19"/>
  <c r="T314" i="19"/>
  <c r="H314" i="19"/>
  <c r="X314" i="19"/>
  <c r="A315" i="19"/>
  <c r="L314" i="19"/>
  <c r="P314" i="19"/>
  <c r="B1417" i="2" l="1"/>
  <c r="B212" i="21" s="1"/>
  <c r="Y39" i="24"/>
  <c r="X39" i="24"/>
  <c r="B40" i="21"/>
  <c r="C40" i="21"/>
  <c r="Y73" i="21"/>
  <c r="D40" i="21"/>
  <c r="X73" i="21"/>
  <c r="B40" i="24"/>
  <c r="X39" i="21"/>
  <c r="Y73" i="24"/>
  <c r="X73" i="24"/>
  <c r="C40" i="24"/>
  <c r="X176" i="21"/>
  <c r="Y107" i="21"/>
  <c r="Y39" i="21"/>
  <c r="D40" i="24"/>
  <c r="X107" i="21"/>
  <c r="Y176" i="21"/>
  <c r="X107" i="24"/>
  <c r="D177" i="21"/>
  <c r="X210" i="21"/>
  <c r="Y107" i="24"/>
  <c r="Y141" i="21"/>
  <c r="X141" i="21"/>
  <c r="Y210" i="21"/>
  <c r="B177" i="21"/>
  <c r="C177" i="21"/>
  <c r="S212" i="21"/>
  <c r="Q212" i="21"/>
  <c r="U212" i="21"/>
  <c r="V212" i="21"/>
  <c r="R212" i="21"/>
  <c r="T212" i="21"/>
  <c r="W212" i="21"/>
  <c r="X212" i="21"/>
  <c r="G212" i="21"/>
  <c r="I212" i="21"/>
  <c r="P212" i="21"/>
  <c r="O212" i="21"/>
  <c r="E212" i="21"/>
  <c r="J212" i="21"/>
  <c r="L212" i="21"/>
  <c r="K212" i="21"/>
  <c r="F212" i="21"/>
  <c r="H212" i="21"/>
  <c r="M212" i="21"/>
  <c r="D212" i="21"/>
  <c r="A213" i="21"/>
  <c r="N212" i="21"/>
  <c r="I245" i="21"/>
  <c r="C245" i="21"/>
  <c r="K245" i="21"/>
  <c r="O245" i="21"/>
  <c r="Y245" i="21"/>
  <c r="S245" i="21"/>
  <c r="E245" i="21"/>
  <c r="A246" i="21"/>
  <c r="P245" i="21"/>
  <c r="L245" i="21"/>
  <c r="R245" i="21"/>
  <c r="W245" i="21"/>
  <c r="Q245" i="21"/>
  <c r="J245" i="21"/>
  <c r="H245" i="21"/>
  <c r="F245" i="21"/>
  <c r="M245" i="21"/>
  <c r="V245" i="21"/>
  <c r="T245" i="21"/>
  <c r="D245" i="21"/>
  <c r="B245" i="21"/>
  <c r="G245" i="21"/>
  <c r="N245" i="21"/>
  <c r="U245" i="21"/>
  <c r="X245" i="21"/>
  <c r="X42" i="21"/>
  <c r="V42" i="21"/>
  <c r="V42" i="19"/>
  <c r="V42" i="24"/>
  <c r="W42" i="21"/>
  <c r="X42" i="19"/>
  <c r="W42" i="24"/>
  <c r="Y42" i="19"/>
  <c r="W42" i="19"/>
  <c r="H611" i="21"/>
  <c r="X611" i="21"/>
  <c r="Q611" i="21"/>
  <c r="J611" i="21"/>
  <c r="C611" i="21"/>
  <c r="S611" i="21"/>
  <c r="L611" i="21"/>
  <c r="E611" i="21"/>
  <c r="Y611" i="21"/>
  <c r="N611" i="21"/>
  <c r="G611" i="21"/>
  <c r="P611" i="21"/>
  <c r="I611" i="21"/>
  <c r="B611" i="21"/>
  <c r="R611" i="21"/>
  <c r="K611" i="21"/>
  <c r="D611" i="21"/>
  <c r="T611" i="21"/>
  <c r="M611" i="21"/>
  <c r="F611" i="21"/>
  <c r="A612" i="21"/>
  <c r="O611" i="21"/>
  <c r="V611" i="21"/>
  <c r="U611" i="21"/>
  <c r="W611" i="21"/>
  <c r="S179" i="23"/>
  <c r="R179" i="23"/>
  <c r="Y179" i="23"/>
  <c r="E179" i="23"/>
  <c r="P179" i="23"/>
  <c r="O179" i="23"/>
  <c r="N179" i="23"/>
  <c r="Q179" i="23"/>
  <c r="A213" i="23"/>
  <c r="L179" i="23"/>
  <c r="K179" i="23"/>
  <c r="J179" i="23"/>
  <c r="M179" i="23"/>
  <c r="X179" i="23"/>
  <c r="H179" i="23"/>
  <c r="G179" i="23"/>
  <c r="F179" i="23"/>
  <c r="I179" i="23"/>
  <c r="T179" i="23"/>
  <c r="D179" i="23"/>
  <c r="C179" i="23"/>
  <c r="B179" i="23"/>
  <c r="V179" i="23"/>
  <c r="W179" i="23"/>
  <c r="U179" i="23"/>
  <c r="G209" i="24"/>
  <c r="E209" i="24"/>
  <c r="B209" i="24"/>
  <c r="P209" i="24"/>
  <c r="X209" i="24"/>
  <c r="K209" i="24"/>
  <c r="I209" i="24"/>
  <c r="F209" i="24"/>
  <c r="D209" i="24"/>
  <c r="A210" i="24"/>
  <c r="O209" i="24"/>
  <c r="Q209" i="24"/>
  <c r="J209" i="24"/>
  <c r="T209" i="24"/>
  <c r="C209" i="24"/>
  <c r="S209" i="24"/>
  <c r="Y209" i="24"/>
  <c r="R209" i="24"/>
  <c r="H209" i="24"/>
  <c r="N209" i="24"/>
  <c r="L209" i="24"/>
  <c r="M209" i="24"/>
  <c r="W209" i="24"/>
  <c r="V209" i="24"/>
  <c r="U209" i="24"/>
  <c r="B312" i="23"/>
  <c r="A313" i="23"/>
  <c r="O312" i="23"/>
  <c r="P312" i="23"/>
  <c r="I312" i="23"/>
  <c r="F312" i="23"/>
  <c r="C312" i="23"/>
  <c r="S312" i="23"/>
  <c r="T312" i="23"/>
  <c r="Q312" i="23"/>
  <c r="J312" i="23"/>
  <c r="G312" i="23"/>
  <c r="D312" i="23"/>
  <c r="X312" i="23"/>
  <c r="Y312" i="23"/>
  <c r="R312" i="23"/>
  <c r="K312" i="23"/>
  <c r="H312" i="23"/>
  <c r="E312" i="23"/>
  <c r="A346" i="23"/>
  <c r="N312" i="23"/>
  <c r="M312" i="23"/>
  <c r="L312" i="23"/>
  <c r="V312" i="23"/>
  <c r="U312" i="23"/>
  <c r="W312" i="23"/>
  <c r="H478" i="23"/>
  <c r="X478" i="23"/>
  <c r="Q478" i="23"/>
  <c r="B478" i="23"/>
  <c r="R478" i="23"/>
  <c r="K478" i="23"/>
  <c r="L478" i="23"/>
  <c r="E478" i="23"/>
  <c r="U478" i="23"/>
  <c r="F478" i="23"/>
  <c r="V478" i="23"/>
  <c r="O478" i="23"/>
  <c r="P478" i="23"/>
  <c r="I478" i="23"/>
  <c r="Y478" i="23"/>
  <c r="J478" i="23"/>
  <c r="C478" i="23"/>
  <c r="S478" i="23"/>
  <c r="D478" i="23"/>
  <c r="T478" i="23"/>
  <c r="M478" i="23"/>
  <c r="A479" i="23"/>
  <c r="N478" i="23"/>
  <c r="G478" i="23"/>
  <c r="W478" i="23"/>
  <c r="Y578" i="21"/>
  <c r="N578" i="21"/>
  <c r="G578" i="21"/>
  <c r="W578" i="21"/>
  <c r="T578" i="21"/>
  <c r="E578" i="21"/>
  <c r="B578" i="21"/>
  <c r="R578" i="21"/>
  <c r="K578" i="21"/>
  <c r="D578" i="21"/>
  <c r="X578" i="21"/>
  <c r="I578" i="21"/>
  <c r="F578" i="21"/>
  <c r="A579" i="21"/>
  <c r="O578" i="21"/>
  <c r="H578" i="21"/>
  <c r="Q578" i="21"/>
  <c r="J578" i="21"/>
  <c r="C578" i="21"/>
  <c r="S578" i="21"/>
  <c r="P578" i="21"/>
  <c r="L578" i="21"/>
  <c r="M578" i="21"/>
  <c r="U578" i="21"/>
  <c r="V578" i="21"/>
  <c r="P446" i="21"/>
  <c r="I446" i="21"/>
  <c r="B446" i="21"/>
  <c r="R446" i="21"/>
  <c r="O446" i="21"/>
  <c r="T446" i="21"/>
  <c r="Q446" i="21"/>
  <c r="F446" i="21"/>
  <c r="C446" i="21"/>
  <c r="S446" i="21"/>
  <c r="D446" i="21"/>
  <c r="X446" i="21"/>
  <c r="Y446" i="21"/>
  <c r="J446" i="21"/>
  <c r="G446" i="21"/>
  <c r="W446" i="21"/>
  <c r="H446" i="21"/>
  <c r="E446" i="21"/>
  <c r="A447" i="21"/>
  <c r="N446" i="21"/>
  <c r="K446" i="21"/>
  <c r="M446" i="21"/>
  <c r="L446" i="21"/>
  <c r="V446" i="21"/>
  <c r="U446" i="21"/>
  <c r="Q375" i="24"/>
  <c r="F375" i="24"/>
  <c r="E375" i="24"/>
  <c r="N375" i="24"/>
  <c r="M375" i="24"/>
  <c r="X375" i="24"/>
  <c r="U375" i="24"/>
  <c r="J375" i="24"/>
  <c r="R375" i="24"/>
  <c r="I375" i="24"/>
  <c r="L375" i="24"/>
  <c r="A376" i="24"/>
  <c r="D375" i="24"/>
  <c r="Y375" i="24"/>
  <c r="S375" i="24"/>
  <c r="G375" i="24"/>
  <c r="V375" i="24"/>
  <c r="C375" i="24"/>
  <c r="O375" i="24"/>
  <c r="H375" i="24"/>
  <c r="B375" i="24"/>
  <c r="W375" i="24"/>
  <c r="T375" i="24"/>
  <c r="K375" i="24"/>
  <c r="P375" i="24"/>
  <c r="J607" i="24"/>
  <c r="M607" i="24"/>
  <c r="G607" i="24"/>
  <c r="S607" i="24"/>
  <c r="H607" i="24"/>
  <c r="A608" i="24"/>
  <c r="F607" i="24"/>
  <c r="I607" i="24"/>
  <c r="T607" i="24"/>
  <c r="K607" i="24"/>
  <c r="R607" i="24"/>
  <c r="Y607" i="24"/>
  <c r="E607" i="24"/>
  <c r="L607" i="24"/>
  <c r="X607" i="24"/>
  <c r="N607" i="24"/>
  <c r="Q607" i="24"/>
  <c r="O607" i="24"/>
  <c r="D607" i="24"/>
  <c r="P607" i="24"/>
  <c r="B607" i="24"/>
  <c r="C607" i="24"/>
  <c r="W607" i="24"/>
  <c r="U607" i="24"/>
  <c r="V607" i="24"/>
  <c r="K673" i="24"/>
  <c r="N673" i="24"/>
  <c r="P673" i="24"/>
  <c r="L673" i="24"/>
  <c r="G673" i="24"/>
  <c r="J673" i="24"/>
  <c r="H673" i="24"/>
  <c r="D673" i="24"/>
  <c r="C673" i="24"/>
  <c r="F673" i="24"/>
  <c r="M673" i="24"/>
  <c r="Q673" i="24"/>
  <c r="O673" i="24"/>
  <c r="A674" i="24"/>
  <c r="B673" i="24"/>
  <c r="E673" i="24"/>
  <c r="I673" i="24"/>
  <c r="R673" i="24"/>
  <c r="U673" i="24"/>
  <c r="S673" i="24"/>
  <c r="Y673" i="24"/>
  <c r="V673" i="24"/>
  <c r="X673" i="24"/>
  <c r="T673" i="24"/>
  <c r="W673" i="24"/>
  <c r="O475" i="24"/>
  <c r="M475" i="24"/>
  <c r="F475" i="24"/>
  <c r="L475" i="24"/>
  <c r="T475" i="24"/>
  <c r="C475" i="24"/>
  <c r="S475" i="24"/>
  <c r="Q475" i="24"/>
  <c r="J475" i="24"/>
  <c r="P475" i="24"/>
  <c r="H475" i="24"/>
  <c r="G475" i="24"/>
  <c r="E475" i="24"/>
  <c r="Y475" i="24"/>
  <c r="N475" i="24"/>
  <c r="A476" i="24"/>
  <c r="X475" i="24"/>
  <c r="K475" i="24"/>
  <c r="I475" i="24"/>
  <c r="B475" i="24"/>
  <c r="R475" i="24"/>
  <c r="D475" i="24"/>
  <c r="W475" i="24"/>
  <c r="V475" i="24"/>
  <c r="U475" i="24"/>
  <c r="K408" i="24"/>
  <c r="A409" i="24"/>
  <c r="Y408" i="24"/>
  <c r="C408" i="24"/>
  <c r="R408" i="24"/>
  <c r="W408" i="24"/>
  <c r="H408" i="24"/>
  <c r="E408" i="24"/>
  <c r="X408" i="24"/>
  <c r="N408" i="24"/>
  <c r="S408" i="24"/>
  <c r="T408" i="24"/>
  <c r="Q408" i="24"/>
  <c r="U408" i="24"/>
  <c r="O408" i="24"/>
  <c r="D408" i="24"/>
  <c r="M408" i="24"/>
  <c r="P408" i="24"/>
  <c r="F408" i="24"/>
  <c r="J408" i="24"/>
  <c r="I408" i="24"/>
  <c r="L408" i="24"/>
  <c r="B408" i="24"/>
  <c r="G408" i="24"/>
  <c r="V408" i="24"/>
  <c r="F378" i="23"/>
  <c r="D378" i="23"/>
  <c r="Y378" i="23"/>
  <c r="C378" i="23"/>
  <c r="H378" i="23"/>
  <c r="G378" i="23"/>
  <c r="A412" i="23"/>
  <c r="B378" i="23"/>
  <c r="S378" i="23"/>
  <c r="E378" i="23"/>
  <c r="J378" i="23"/>
  <c r="N378" i="23"/>
  <c r="K378" i="23"/>
  <c r="L378" i="23"/>
  <c r="P378" i="23"/>
  <c r="I378" i="23"/>
  <c r="O378" i="23"/>
  <c r="Q378" i="23"/>
  <c r="M378" i="23"/>
  <c r="R378" i="23"/>
  <c r="U378" i="23"/>
  <c r="V378" i="23"/>
  <c r="W378" i="23"/>
  <c r="T378" i="23"/>
  <c r="X378" i="23"/>
  <c r="Y275" i="24"/>
  <c r="C275" i="24"/>
  <c r="R275" i="24"/>
  <c r="W275" i="24"/>
  <c r="H275" i="24"/>
  <c r="J275" i="24"/>
  <c r="N275" i="24"/>
  <c r="S275" i="24"/>
  <c r="A276" i="24"/>
  <c r="Q275" i="24"/>
  <c r="K275" i="24"/>
  <c r="D275" i="24"/>
  <c r="O275" i="24"/>
  <c r="T275" i="24"/>
  <c r="M275" i="24"/>
  <c r="P275" i="24"/>
  <c r="F275" i="24"/>
  <c r="E275" i="24"/>
  <c r="X275" i="24"/>
  <c r="I275" i="24"/>
  <c r="L275" i="24"/>
  <c r="B275" i="24"/>
  <c r="G275" i="24"/>
  <c r="V275" i="24"/>
  <c r="U275" i="24"/>
  <c r="D278" i="23"/>
  <c r="T278" i="23"/>
  <c r="M278" i="23"/>
  <c r="B278" i="23"/>
  <c r="R278" i="23"/>
  <c r="K278" i="23"/>
  <c r="H278" i="23"/>
  <c r="X278" i="23"/>
  <c r="Q278" i="23"/>
  <c r="F278" i="23"/>
  <c r="V278" i="23"/>
  <c r="O278" i="23"/>
  <c r="L278" i="23"/>
  <c r="E278" i="23"/>
  <c r="U278" i="23"/>
  <c r="J278" i="23"/>
  <c r="C278" i="23"/>
  <c r="S278" i="23"/>
  <c r="P278" i="23"/>
  <c r="I278" i="23"/>
  <c r="Y278" i="23"/>
  <c r="N278" i="23"/>
  <c r="G278" i="23"/>
  <c r="W278" i="23"/>
  <c r="O212" i="23"/>
  <c r="N212" i="23"/>
  <c r="I212" i="23"/>
  <c r="H212" i="23"/>
  <c r="J212" i="23"/>
  <c r="E212" i="23"/>
  <c r="A246" i="23"/>
  <c r="K212" i="23"/>
  <c r="D212" i="23"/>
  <c r="G212" i="23"/>
  <c r="F212" i="23"/>
  <c r="P212" i="23"/>
  <c r="L212" i="23"/>
  <c r="M212" i="23"/>
  <c r="B212" i="23"/>
  <c r="C212" i="23"/>
  <c r="V212" i="23"/>
  <c r="Y212" i="23"/>
  <c r="S212" i="23"/>
  <c r="Q212" i="23"/>
  <c r="W212" i="23"/>
  <c r="U212" i="23"/>
  <c r="X212" i="23"/>
  <c r="R212" i="23"/>
  <c r="T212" i="23"/>
  <c r="P313" i="21"/>
  <c r="I313" i="21"/>
  <c r="B313" i="21"/>
  <c r="R313" i="21"/>
  <c r="O313" i="21"/>
  <c r="T313" i="21"/>
  <c r="Q313" i="21"/>
  <c r="F313" i="21"/>
  <c r="C313" i="21"/>
  <c r="S313" i="21"/>
  <c r="D313" i="21"/>
  <c r="X313" i="21"/>
  <c r="Y313" i="21"/>
  <c r="J313" i="21"/>
  <c r="G313" i="21"/>
  <c r="W313" i="21"/>
  <c r="H313" i="21"/>
  <c r="E313" i="21"/>
  <c r="A314" i="21"/>
  <c r="N313" i="21"/>
  <c r="K313" i="21"/>
  <c r="L313" i="21"/>
  <c r="M313" i="21"/>
  <c r="U313" i="21"/>
  <c r="V313" i="21"/>
  <c r="F345" i="23"/>
  <c r="A379" i="23"/>
  <c r="C345" i="23"/>
  <c r="D345" i="23"/>
  <c r="G345" i="23"/>
  <c r="E345" i="23"/>
  <c r="B345" i="23"/>
  <c r="S345" i="23"/>
  <c r="Y345" i="23"/>
  <c r="K345" i="23"/>
  <c r="O345" i="23"/>
  <c r="N345" i="23"/>
  <c r="P345" i="23"/>
  <c r="M345" i="23"/>
  <c r="J345" i="23"/>
  <c r="L345" i="23"/>
  <c r="I345" i="23"/>
  <c r="H345" i="23"/>
  <c r="R345" i="23"/>
  <c r="Q345" i="23"/>
  <c r="T345" i="23"/>
  <c r="X345" i="23"/>
  <c r="V345" i="23"/>
  <c r="U345" i="23"/>
  <c r="W345" i="23"/>
  <c r="L739" i="24"/>
  <c r="G739" i="24"/>
  <c r="I739" i="24"/>
  <c r="B739" i="24"/>
  <c r="R739" i="24"/>
  <c r="X739" i="24"/>
  <c r="S739" i="24"/>
  <c r="C739" i="24"/>
  <c r="D739" i="24"/>
  <c r="M739" i="24"/>
  <c r="J739" i="24"/>
  <c r="T739" i="24"/>
  <c r="O739" i="24"/>
  <c r="Y739" i="24"/>
  <c r="N739" i="24"/>
  <c r="F739" i="24"/>
  <c r="E739" i="24"/>
  <c r="P739" i="24"/>
  <c r="K739" i="24"/>
  <c r="Q739" i="24"/>
  <c r="H739" i="24"/>
  <c r="A740" i="24"/>
  <c r="U739" i="24"/>
  <c r="W739" i="24"/>
  <c r="V739" i="24"/>
  <c r="J342" i="24"/>
  <c r="S342" i="24"/>
  <c r="P342" i="24"/>
  <c r="Q342" i="24"/>
  <c r="K342" i="24"/>
  <c r="V342" i="24"/>
  <c r="O342" i="24"/>
  <c r="L342" i="24"/>
  <c r="M342" i="24"/>
  <c r="X342" i="24"/>
  <c r="B342" i="24"/>
  <c r="E342" i="24"/>
  <c r="T342" i="24"/>
  <c r="I342" i="24"/>
  <c r="H342" i="24"/>
  <c r="A343" i="24"/>
  <c r="G342" i="24"/>
  <c r="R342" i="24"/>
  <c r="U342" i="24"/>
  <c r="Y342" i="24"/>
  <c r="C342" i="24"/>
  <c r="N342" i="24"/>
  <c r="W342" i="24"/>
  <c r="D342" i="24"/>
  <c r="F342" i="24"/>
  <c r="E379" i="21"/>
  <c r="C379" i="21"/>
  <c r="Y379" i="21"/>
  <c r="G379" i="21"/>
  <c r="D379" i="21"/>
  <c r="B379" i="21"/>
  <c r="S379" i="21"/>
  <c r="A380" i="21"/>
  <c r="F379" i="21"/>
  <c r="Q379" i="21"/>
  <c r="R379" i="21"/>
  <c r="J379" i="21"/>
  <c r="H379" i="21"/>
  <c r="O379" i="21"/>
  <c r="P379" i="21"/>
  <c r="N379" i="21"/>
  <c r="L379" i="21"/>
  <c r="M379" i="21"/>
  <c r="K379" i="21"/>
  <c r="I379" i="21"/>
  <c r="X379" i="21"/>
  <c r="U379" i="21"/>
  <c r="T379" i="21"/>
  <c r="V379" i="21"/>
  <c r="W379" i="21"/>
  <c r="A513" i="21"/>
  <c r="J512" i="21"/>
  <c r="C512" i="21"/>
  <c r="G512" i="21"/>
  <c r="H512" i="21"/>
  <c r="B512" i="21"/>
  <c r="D512" i="21"/>
  <c r="F512" i="21"/>
  <c r="E512" i="21"/>
  <c r="I512" i="21"/>
  <c r="O512" i="21"/>
  <c r="P512" i="21"/>
  <c r="W512" i="21"/>
  <c r="R512" i="21"/>
  <c r="L512" i="21"/>
  <c r="U512" i="21"/>
  <c r="T512" i="21"/>
  <c r="K512" i="21"/>
  <c r="Q512" i="21"/>
  <c r="S512" i="21"/>
  <c r="Y512" i="21"/>
  <c r="X512" i="21"/>
  <c r="V512" i="21"/>
  <c r="N512" i="21"/>
  <c r="M512" i="21"/>
  <c r="P710" i="21"/>
  <c r="C710" i="21"/>
  <c r="N710" i="21"/>
  <c r="Q710" i="21"/>
  <c r="J710" i="21"/>
  <c r="D710" i="21"/>
  <c r="E710" i="21"/>
  <c r="G710" i="21"/>
  <c r="T710" i="21"/>
  <c r="Y710" i="21"/>
  <c r="S710" i="21"/>
  <c r="H710" i="21"/>
  <c r="I710" i="21"/>
  <c r="K710" i="21"/>
  <c r="X710" i="21"/>
  <c r="F710" i="21"/>
  <c r="W710" i="21"/>
  <c r="L710" i="21"/>
  <c r="M710" i="21"/>
  <c r="O710" i="21"/>
  <c r="B710" i="21"/>
  <c r="R710" i="21"/>
  <c r="A711" i="21"/>
  <c r="V710" i="21"/>
  <c r="U710" i="21"/>
  <c r="L644" i="21"/>
  <c r="I644" i="21"/>
  <c r="B644" i="21"/>
  <c r="R644" i="21"/>
  <c r="O644" i="21"/>
  <c r="P644" i="21"/>
  <c r="M644" i="21"/>
  <c r="F644" i="21"/>
  <c r="C644" i="21"/>
  <c r="S644" i="21"/>
  <c r="D644" i="21"/>
  <c r="A645" i="21"/>
  <c r="Q644" i="21"/>
  <c r="J644" i="21"/>
  <c r="G644" i="21"/>
  <c r="H644" i="21"/>
  <c r="E644" i="21"/>
  <c r="Y644" i="21"/>
  <c r="N644" i="21"/>
  <c r="K644" i="21"/>
  <c r="T644" i="21"/>
  <c r="W644" i="21"/>
  <c r="X644" i="21"/>
  <c r="U644" i="21"/>
  <c r="V644" i="21"/>
  <c r="T479" i="21"/>
  <c r="J479" i="21"/>
  <c r="O479" i="21"/>
  <c r="X479" i="21"/>
  <c r="R479" i="21"/>
  <c r="S479" i="21"/>
  <c r="Q479" i="21"/>
  <c r="A480" i="21"/>
  <c r="P479" i="21"/>
  <c r="Y479" i="21"/>
  <c r="K479" i="21"/>
  <c r="L479" i="21"/>
  <c r="M479" i="21"/>
  <c r="N479" i="21"/>
  <c r="D479" i="21"/>
  <c r="H479" i="21"/>
  <c r="E479" i="21"/>
  <c r="B479" i="21"/>
  <c r="F479" i="21"/>
  <c r="I479" i="21"/>
  <c r="G479" i="21"/>
  <c r="C479" i="21"/>
  <c r="W479" i="21"/>
  <c r="V479" i="21"/>
  <c r="U479" i="21"/>
  <c r="D544" i="23"/>
  <c r="T544" i="23"/>
  <c r="I544" i="23"/>
  <c r="Y544" i="23"/>
  <c r="N544" i="23"/>
  <c r="G544" i="23"/>
  <c r="W544" i="23"/>
  <c r="H544" i="23"/>
  <c r="X544" i="23"/>
  <c r="M544" i="23"/>
  <c r="B544" i="23"/>
  <c r="R544" i="23"/>
  <c r="K544" i="23"/>
  <c r="L544" i="23"/>
  <c r="A545" i="23"/>
  <c r="Q544" i="23"/>
  <c r="F544" i="23"/>
  <c r="V544" i="23"/>
  <c r="O544" i="23"/>
  <c r="P544" i="23"/>
  <c r="E544" i="23"/>
  <c r="U544" i="23"/>
  <c r="J544" i="23"/>
  <c r="C544" i="23"/>
  <c r="S544" i="23"/>
  <c r="F411" i="23"/>
  <c r="C411" i="23"/>
  <c r="S411" i="23"/>
  <c r="P411" i="23"/>
  <c r="I411" i="23"/>
  <c r="J411" i="23"/>
  <c r="G411" i="23"/>
  <c r="W411" i="23"/>
  <c r="T411" i="23"/>
  <c r="Q411" i="23"/>
  <c r="N411" i="23"/>
  <c r="K411" i="23"/>
  <c r="D411" i="23"/>
  <c r="X411" i="23"/>
  <c r="Y411" i="23"/>
  <c r="B411" i="23"/>
  <c r="R411" i="23"/>
  <c r="O411" i="23"/>
  <c r="H411" i="23"/>
  <c r="E411" i="23"/>
  <c r="M411" i="23"/>
  <c r="L411" i="23"/>
  <c r="U411" i="23"/>
  <c r="V411" i="23"/>
  <c r="O508" i="24"/>
  <c r="M508" i="24"/>
  <c r="F508" i="24"/>
  <c r="L508" i="24"/>
  <c r="H508" i="24"/>
  <c r="C508" i="24"/>
  <c r="S508" i="24"/>
  <c r="Q508" i="24"/>
  <c r="J508" i="24"/>
  <c r="P508" i="24"/>
  <c r="G508" i="24"/>
  <c r="E508" i="24"/>
  <c r="Y508" i="24"/>
  <c r="N508" i="24"/>
  <c r="A509" i="24"/>
  <c r="K508" i="24"/>
  <c r="I508" i="24"/>
  <c r="B508" i="24"/>
  <c r="R508" i="24"/>
  <c r="D508" i="24"/>
  <c r="X508" i="24"/>
  <c r="V508" i="24"/>
  <c r="U508" i="24"/>
  <c r="W508" i="24"/>
  <c r="T508" i="24"/>
  <c r="M772" i="24"/>
  <c r="K772" i="24"/>
  <c r="J772" i="24"/>
  <c r="H772" i="24"/>
  <c r="G772" i="24"/>
  <c r="I772" i="24"/>
  <c r="F772" i="24"/>
  <c r="D772" i="24"/>
  <c r="C772" i="24"/>
  <c r="B772" i="24"/>
  <c r="Y772" i="24"/>
  <c r="E772" i="24"/>
  <c r="A773" i="24"/>
  <c r="S772" i="24"/>
  <c r="R772" i="24"/>
  <c r="Q772" i="24"/>
  <c r="P772" i="24"/>
  <c r="O772" i="24"/>
  <c r="N772" i="24"/>
  <c r="L772" i="24"/>
  <c r="X772" i="24"/>
  <c r="W772" i="24"/>
  <c r="U772" i="24"/>
  <c r="T772" i="24"/>
  <c r="V772" i="24"/>
  <c r="Q176" i="24"/>
  <c r="J176" i="24"/>
  <c r="O176" i="24"/>
  <c r="X176" i="24"/>
  <c r="A177" i="24"/>
  <c r="Y176" i="24"/>
  <c r="N176" i="24"/>
  <c r="W176" i="24"/>
  <c r="C176" i="24"/>
  <c r="D176" i="24"/>
  <c r="E176" i="24"/>
  <c r="B176" i="24"/>
  <c r="R176" i="24"/>
  <c r="H176" i="24"/>
  <c r="K176" i="24"/>
  <c r="T176" i="24"/>
  <c r="I176" i="24"/>
  <c r="F176" i="24"/>
  <c r="G176" i="24"/>
  <c r="P176" i="24"/>
  <c r="S176" i="24"/>
  <c r="L176" i="24"/>
  <c r="M176" i="24"/>
  <c r="V176" i="24"/>
  <c r="U176" i="24"/>
  <c r="Y309" i="24"/>
  <c r="C309" i="24"/>
  <c r="R309" i="24"/>
  <c r="W309" i="24"/>
  <c r="D309" i="24"/>
  <c r="J309" i="24"/>
  <c r="N309" i="24"/>
  <c r="S309" i="24"/>
  <c r="P309" i="24"/>
  <c r="Q309" i="24"/>
  <c r="K309" i="24"/>
  <c r="L309" i="24"/>
  <c r="O309" i="24"/>
  <c r="A310" i="24"/>
  <c r="M309" i="24"/>
  <c r="X309" i="24"/>
  <c r="F309" i="24"/>
  <c r="E309" i="24"/>
  <c r="T309" i="24"/>
  <c r="I309" i="24"/>
  <c r="H309" i="24"/>
  <c r="B309" i="24"/>
  <c r="G309" i="24"/>
  <c r="V309" i="24"/>
  <c r="U309" i="24"/>
  <c r="O541" i="24"/>
  <c r="M541" i="24"/>
  <c r="F541" i="24"/>
  <c r="D541" i="24"/>
  <c r="P541" i="24"/>
  <c r="C541" i="24"/>
  <c r="S541" i="24"/>
  <c r="Q541" i="24"/>
  <c r="J541" i="24"/>
  <c r="H541" i="24"/>
  <c r="G541" i="24"/>
  <c r="E541" i="24"/>
  <c r="Y541" i="24"/>
  <c r="N541" i="24"/>
  <c r="L541" i="24"/>
  <c r="K541" i="24"/>
  <c r="I541" i="24"/>
  <c r="B541" i="24"/>
  <c r="R541" i="24"/>
  <c r="A542" i="24"/>
  <c r="X541" i="24"/>
  <c r="U541" i="24"/>
  <c r="W541" i="24"/>
  <c r="T541" i="24"/>
  <c r="V541" i="24"/>
  <c r="D279" i="21"/>
  <c r="I279" i="21"/>
  <c r="H279" i="21"/>
  <c r="B279" i="21"/>
  <c r="P279" i="21"/>
  <c r="E279" i="21"/>
  <c r="C279" i="21"/>
  <c r="F279" i="21"/>
  <c r="G279" i="21"/>
  <c r="J279" i="21"/>
  <c r="A280" i="21"/>
  <c r="L279" i="21"/>
  <c r="O279" i="21"/>
  <c r="M279" i="21"/>
  <c r="N279" i="21"/>
  <c r="K279" i="21"/>
  <c r="Y279" i="21"/>
  <c r="R279" i="21"/>
  <c r="Q279" i="21"/>
  <c r="S279" i="21"/>
  <c r="W279" i="21"/>
  <c r="V279" i="21"/>
  <c r="U279" i="21"/>
  <c r="T279" i="21"/>
  <c r="X279" i="21"/>
  <c r="K442" i="24"/>
  <c r="D442" i="24"/>
  <c r="Y442" i="24"/>
  <c r="C442" i="24"/>
  <c r="R442" i="24"/>
  <c r="W442" i="24"/>
  <c r="X442" i="24"/>
  <c r="E442" i="24"/>
  <c r="L442" i="24"/>
  <c r="N442" i="24"/>
  <c r="S442" i="24"/>
  <c r="H442" i="24"/>
  <c r="Q442" i="24"/>
  <c r="U442" i="24"/>
  <c r="O442" i="24"/>
  <c r="T442" i="24"/>
  <c r="M442" i="24"/>
  <c r="P442" i="24"/>
  <c r="F442" i="24"/>
  <c r="J442" i="24"/>
  <c r="I442" i="24"/>
  <c r="A443" i="24"/>
  <c r="B442" i="24"/>
  <c r="G442" i="24"/>
  <c r="V442" i="24"/>
  <c r="D677" i="21"/>
  <c r="E677" i="21"/>
  <c r="Y677" i="21"/>
  <c r="N677" i="21"/>
  <c r="K677" i="21"/>
  <c r="H677" i="21"/>
  <c r="I677" i="21"/>
  <c r="B677" i="21"/>
  <c r="R677" i="21"/>
  <c r="O677" i="21"/>
  <c r="L677" i="21"/>
  <c r="M677" i="21"/>
  <c r="F677" i="21"/>
  <c r="C677" i="21"/>
  <c r="S677" i="21"/>
  <c r="P677" i="21"/>
  <c r="Q677" i="21"/>
  <c r="J677" i="21"/>
  <c r="G677" i="21"/>
  <c r="A678" i="21"/>
  <c r="X677" i="21"/>
  <c r="W677" i="21"/>
  <c r="T677" i="21"/>
  <c r="V677" i="21"/>
  <c r="U677" i="21"/>
  <c r="O245" i="23"/>
  <c r="P245" i="23"/>
  <c r="L245" i="23"/>
  <c r="H245" i="23"/>
  <c r="N245" i="23"/>
  <c r="K245" i="23"/>
  <c r="G245" i="23"/>
  <c r="C245" i="23"/>
  <c r="E245" i="23"/>
  <c r="I245" i="23"/>
  <c r="J245" i="23"/>
  <c r="F245" i="23"/>
  <c r="D245" i="23"/>
  <c r="A279" i="23"/>
  <c r="M245" i="23"/>
  <c r="B245" i="23"/>
  <c r="S245" i="23"/>
  <c r="R245" i="23"/>
  <c r="Y245" i="23"/>
  <c r="T245" i="23"/>
  <c r="Q245" i="23"/>
  <c r="V245" i="23"/>
  <c r="U245" i="23"/>
  <c r="W245" i="23"/>
  <c r="X245" i="23"/>
  <c r="H412" i="21"/>
  <c r="F412" i="21"/>
  <c r="A413" i="21"/>
  <c r="E412" i="21"/>
  <c r="C412" i="21"/>
  <c r="Y412" i="21"/>
  <c r="G412" i="21"/>
  <c r="D412" i="21"/>
  <c r="B412" i="21"/>
  <c r="S412" i="21"/>
  <c r="J412" i="21"/>
  <c r="O412" i="21"/>
  <c r="L412" i="21"/>
  <c r="P412" i="21"/>
  <c r="N412" i="21"/>
  <c r="I412" i="21"/>
  <c r="M412" i="21"/>
  <c r="Q412" i="21"/>
  <c r="K412" i="21"/>
  <c r="R412" i="21"/>
  <c r="W412" i="21"/>
  <c r="X412" i="21"/>
  <c r="T412" i="21"/>
  <c r="V412" i="21"/>
  <c r="U412" i="21"/>
  <c r="N574" i="24"/>
  <c r="Y574" i="24"/>
  <c r="E574" i="24"/>
  <c r="L574" i="24"/>
  <c r="S574" i="24"/>
  <c r="C574" i="24"/>
  <c r="J574" i="24"/>
  <c r="Q574" i="24"/>
  <c r="X574" i="24"/>
  <c r="H574" i="24"/>
  <c r="O574" i="24"/>
  <c r="A575" i="24"/>
  <c r="F574" i="24"/>
  <c r="M574" i="24"/>
  <c r="T574" i="24"/>
  <c r="D574" i="24"/>
  <c r="K574" i="24"/>
  <c r="R574" i="24"/>
  <c r="B574" i="24"/>
  <c r="I574" i="24"/>
  <c r="P574" i="24"/>
  <c r="W574" i="24"/>
  <c r="G574" i="24"/>
  <c r="V574" i="24"/>
  <c r="U574" i="24"/>
  <c r="L809" i="21"/>
  <c r="M809" i="21"/>
  <c r="K809" i="21"/>
  <c r="A810" i="21"/>
  <c r="P809" i="21"/>
  <c r="Q809" i="21"/>
  <c r="O809" i="21"/>
  <c r="N809" i="21"/>
  <c r="D809" i="21"/>
  <c r="E809" i="21"/>
  <c r="C809" i="21"/>
  <c r="F809" i="21"/>
  <c r="B809" i="21"/>
  <c r="H809" i="21"/>
  <c r="I809" i="21"/>
  <c r="G809" i="21"/>
  <c r="J809" i="21"/>
  <c r="Y809" i="21"/>
  <c r="X809" i="21"/>
  <c r="T809" i="21"/>
  <c r="R809" i="21"/>
  <c r="W809" i="21"/>
  <c r="U809" i="21"/>
  <c r="S809" i="21"/>
  <c r="V809" i="21"/>
  <c r="L743" i="21"/>
  <c r="E743" i="21"/>
  <c r="Y743" i="21"/>
  <c r="S743" i="21"/>
  <c r="N743" i="21"/>
  <c r="P743" i="21"/>
  <c r="I743" i="21"/>
  <c r="G743" i="21"/>
  <c r="F743" i="21"/>
  <c r="R743" i="21"/>
  <c r="D743" i="21"/>
  <c r="T743" i="21"/>
  <c r="M743" i="21"/>
  <c r="K743" i="21"/>
  <c r="A744" i="21"/>
  <c r="H743" i="21"/>
  <c r="X743" i="21"/>
  <c r="Q743" i="21"/>
  <c r="O743" i="21"/>
  <c r="J743" i="21"/>
  <c r="B743" i="21"/>
  <c r="C743" i="21"/>
  <c r="V743" i="21"/>
  <c r="U743" i="21"/>
  <c r="W743" i="21"/>
  <c r="P640" i="24"/>
  <c r="O640" i="24"/>
  <c r="N640" i="24"/>
  <c r="M640" i="24"/>
  <c r="L640" i="24"/>
  <c r="K640" i="24"/>
  <c r="J640" i="24"/>
  <c r="I640" i="24"/>
  <c r="H640" i="24"/>
  <c r="G640" i="24"/>
  <c r="F640" i="24"/>
  <c r="E640" i="24"/>
  <c r="D640" i="24"/>
  <c r="A641" i="24"/>
  <c r="B640" i="24"/>
  <c r="C640" i="24"/>
  <c r="Y640" i="24"/>
  <c r="S640" i="24"/>
  <c r="X640" i="24"/>
  <c r="T640" i="24"/>
  <c r="W640" i="24"/>
  <c r="V640" i="24"/>
  <c r="R640" i="24"/>
  <c r="U640" i="24"/>
  <c r="Q640" i="24"/>
  <c r="H511" i="23"/>
  <c r="X511" i="23"/>
  <c r="Q511" i="23"/>
  <c r="F511" i="23"/>
  <c r="V511" i="23"/>
  <c r="K511" i="23"/>
  <c r="L511" i="23"/>
  <c r="E511" i="23"/>
  <c r="U511" i="23"/>
  <c r="J511" i="23"/>
  <c r="A512" i="23"/>
  <c r="O511" i="23"/>
  <c r="P511" i="23"/>
  <c r="I511" i="23"/>
  <c r="Y511" i="23"/>
  <c r="N511" i="23"/>
  <c r="C511" i="23"/>
  <c r="S511" i="23"/>
  <c r="D511" i="23"/>
  <c r="T511" i="23"/>
  <c r="M511" i="23"/>
  <c r="B511" i="23"/>
  <c r="R511" i="23"/>
  <c r="G511" i="23"/>
  <c r="W511" i="23"/>
  <c r="G242" i="24"/>
  <c r="D242" i="24"/>
  <c r="H242" i="24"/>
  <c r="Q242" i="24"/>
  <c r="N242" i="24"/>
  <c r="E242" i="24"/>
  <c r="B242" i="24"/>
  <c r="M242" i="24"/>
  <c r="K242" i="24"/>
  <c r="J242" i="24"/>
  <c r="A243" i="24"/>
  <c r="I242" i="24"/>
  <c r="L242" i="24"/>
  <c r="F242" i="24"/>
  <c r="P242" i="24"/>
  <c r="C242" i="24"/>
  <c r="R242" i="24"/>
  <c r="O242" i="24"/>
  <c r="Y242" i="24"/>
  <c r="S242" i="24"/>
  <c r="X242" i="24"/>
  <c r="U242" i="24"/>
  <c r="V242" i="24"/>
  <c r="W242" i="24"/>
  <c r="T242" i="24"/>
  <c r="P445" i="23"/>
  <c r="I445" i="23"/>
  <c r="Y445" i="23"/>
  <c r="J445" i="23"/>
  <c r="C445" i="23"/>
  <c r="S445" i="23"/>
  <c r="D445" i="23"/>
  <c r="T445" i="23"/>
  <c r="M445" i="23"/>
  <c r="A446" i="23"/>
  <c r="N445" i="23"/>
  <c r="G445" i="23"/>
  <c r="W445" i="23"/>
  <c r="H445" i="23"/>
  <c r="X445" i="23"/>
  <c r="Q445" i="23"/>
  <c r="B445" i="23"/>
  <c r="R445" i="23"/>
  <c r="K445" i="23"/>
  <c r="L445" i="23"/>
  <c r="E445" i="23"/>
  <c r="U445" i="23"/>
  <c r="F445" i="23"/>
  <c r="V445" i="23"/>
  <c r="O445" i="23"/>
  <c r="D346" i="21"/>
  <c r="X346" i="21"/>
  <c r="Y346" i="21"/>
  <c r="R346" i="21"/>
  <c r="K346" i="21"/>
  <c r="H346" i="21"/>
  <c r="E346" i="21"/>
  <c r="B346" i="21"/>
  <c r="A347" i="21"/>
  <c r="O346" i="21"/>
  <c r="P346" i="21"/>
  <c r="I346" i="21"/>
  <c r="F346" i="21"/>
  <c r="C346" i="21"/>
  <c r="S346" i="21"/>
  <c r="T346" i="21"/>
  <c r="Q346" i="21"/>
  <c r="J346" i="21"/>
  <c r="G346" i="21"/>
  <c r="L346" i="21"/>
  <c r="M346" i="21"/>
  <c r="N346" i="21"/>
  <c r="V346" i="21"/>
  <c r="W346" i="21"/>
  <c r="U346" i="21"/>
  <c r="H805" i="24"/>
  <c r="G805" i="24"/>
  <c r="F805" i="24"/>
  <c r="E805" i="24"/>
  <c r="I805" i="24"/>
  <c r="T805" i="24"/>
  <c r="D805" i="24"/>
  <c r="B805" i="24"/>
  <c r="A806" i="24"/>
  <c r="Y805" i="24"/>
  <c r="C805" i="24"/>
  <c r="P805" i="24"/>
  <c r="R805" i="24"/>
  <c r="Q805" i="24"/>
  <c r="O805" i="24"/>
  <c r="S805" i="24"/>
  <c r="L805" i="24"/>
  <c r="M805" i="24"/>
  <c r="K805" i="24"/>
  <c r="J805" i="24"/>
  <c r="N805" i="24"/>
  <c r="W805" i="24"/>
  <c r="U805" i="24"/>
  <c r="V805" i="24"/>
  <c r="X805" i="24"/>
  <c r="H545" i="21"/>
  <c r="F545" i="21"/>
  <c r="K545" i="21"/>
  <c r="E545" i="21"/>
  <c r="J545" i="21"/>
  <c r="A546" i="21"/>
  <c r="I545" i="21"/>
  <c r="C545" i="21"/>
  <c r="D545" i="21"/>
  <c r="B545" i="21"/>
  <c r="G545" i="21"/>
  <c r="Q545" i="21"/>
  <c r="Y545" i="21"/>
  <c r="T545" i="21"/>
  <c r="V545" i="21"/>
  <c r="L545" i="21"/>
  <c r="N545" i="21"/>
  <c r="M545" i="21"/>
  <c r="O545" i="21"/>
  <c r="U545" i="21"/>
  <c r="W545" i="21"/>
  <c r="R545" i="21"/>
  <c r="X545" i="21"/>
  <c r="S545" i="21"/>
  <c r="P545" i="21"/>
  <c r="L776" i="21"/>
  <c r="M776" i="21"/>
  <c r="N776" i="21"/>
  <c r="P776" i="21"/>
  <c r="G776" i="21"/>
  <c r="F776" i="21"/>
  <c r="D776" i="21"/>
  <c r="E776" i="21"/>
  <c r="K776" i="21"/>
  <c r="A777" i="21"/>
  <c r="H776" i="21"/>
  <c r="I776" i="21"/>
  <c r="O776" i="21"/>
  <c r="J776" i="21"/>
  <c r="B776" i="21"/>
  <c r="C776" i="21"/>
  <c r="X776" i="21"/>
  <c r="U776" i="21"/>
  <c r="Y776" i="21"/>
  <c r="T776" i="21"/>
  <c r="Q776" i="21"/>
  <c r="V776" i="21"/>
  <c r="S776" i="21"/>
  <c r="W776" i="21"/>
  <c r="R776" i="21"/>
  <c r="T706" i="24"/>
  <c r="D706" i="24"/>
  <c r="K706" i="24"/>
  <c r="R706" i="24"/>
  <c r="B706" i="24"/>
  <c r="E706" i="24"/>
  <c r="P706" i="24"/>
  <c r="X706" i="24"/>
  <c r="G706" i="24"/>
  <c r="N706" i="24"/>
  <c r="Q706" i="24"/>
  <c r="A707" i="24"/>
  <c r="L706" i="24"/>
  <c r="S706" i="24"/>
  <c r="C706" i="24"/>
  <c r="J706" i="24"/>
  <c r="M706" i="24"/>
  <c r="Y706" i="24"/>
  <c r="H706" i="24"/>
  <c r="O706" i="24"/>
  <c r="W706" i="24"/>
  <c r="F706" i="24"/>
  <c r="I706" i="24"/>
  <c r="U706" i="24"/>
  <c r="V706" i="24"/>
  <c r="M178" i="19"/>
  <c r="B178" i="19"/>
  <c r="R178" i="19"/>
  <c r="K178" i="19"/>
  <c r="A212" i="19"/>
  <c r="P178" i="19"/>
  <c r="Q178" i="19"/>
  <c r="F178" i="19"/>
  <c r="V178" i="19"/>
  <c r="O178" i="19"/>
  <c r="D178" i="19"/>
  <c r="T178" i="19"/>
  <c r="E178" i="19"/>
  <c r="U178" i="19"/>
  <c r="J178" i="19"/>
  <c r="C178" i="19"/>
  <c r="S178" i="19"/>
  <c r="H178" i="19"/>
  <c r="X178" i="19"/>
  <c r="I178" i="19"/>
  <c r="Y178" i="19"/>
  <c r="N178" i="19"/>
  <c r="G178" i="19"/>
  <c r="W178" i="19"/>
  <c r="L178" i="19"/>
  <c r="A179" i="19"/>
  <c r="U110" i="19"/>
  <c r="X110" i="19"/>
  <c r="D110" i="19"/>
  <c r="K110" i="19"/>
  <c r="R110" i="19"/>
  <c r="B110" i="19"/>
  <c r="Q110" i="19"/>
  <c r="T110" i="19"/>
  <c r="W110" i="19"/>
  <c r="G110" i="19"/>
  <c r="J110" i="19"/>
  <c r="A144" i="19"/>
  <c r="I110" i="19"/>
  <c r="P110" i="19"/>
  <c r="S110" i="19"/>
  <c r="C110" i="19"/>
  <c r="F110" i="19"/>
  <c r="Y110" i="19"/>
  <c r="E110" i="19"/>
  <c r="H110" i="19"/>
  <c r="O110" i="19"/>
  <c r="V110" i="19"/>
  <c r="M110" i="19"/>
  <c r="N110" i="19"/>
  <c r="L110" i="19"/>
  <c r="M211" i="19"/>
  <c r="A245" i="19"/>
  <c r="N211" i="19"/>
  <c r="G211" i="19"/>
  <c r="W211" i="19"/>
  <c r="P211" i="19"/>
  <c r="Q211" i="19"/>
  <c r="B211" i="19"/>
  <c r="R211" i="19"/>
  <c r="K211" i="19"/>
  <c r="D211" i="19"/>
  <c r="T211" i="19"/>
  <c r="E211" i="19"/>
  <c r="U211" i="19"/>
  <c r="F211" i="19"/>
  <c r="V211" i="19"/>
  <c r="O211" i="19"/>
  <c r="H211" i="19"/>
  <c r="X211" i="19"/>
  <c r="I211" i="19"/>
  <c r="Y211" i="19"/>
  <c r="J211" i="19"/>
  <c r="C211" i="19"/>
  <c r="S211" i="19"/>
  <c r="L211" i="19"/>
  <c r="E277" i="19"/>
  <c r="U277" i="19"/>
  <c r="J277" i="19"/>
  <c r="C277" i="19"/>
  <c r="S277" i="19"/>
  <c r="L277" i="19"/>
  <c r="I277" i="19"/>
  <c r="Y277" i="19"/>
  <c r="N277" i="19"/>
  <c r="G277" i="19"/>
  <c r="W277" i="19"/>
  <c r="P277" i="19"/>
  <c r="M277" i="19"/>
  <c r="B277" i="19"/>
  <c r="R277" i="19"/>
  <c r="K277" i="19"/>
  <c r="D277" i="19"/>
  <c r="T277" i="19"/>
  <c r="Q277" i="19"/>
  <c r="F277" i="19"/>
  <c r="V277" i="19"/>
  <c r="O277" i="19"/>
  <c r="H277" i="19"/>
  <c r="X277" i="19"/>
  <c r="U143" i="19"/>
  <c r="X143" i="19"/>
  <c r="D143" i="19"/>
  <c r="C143" i="19"/>
  <c r="F143" i="19"/>
  <c r="Q143" i="19"/>
  <c r="T143" i="19"/>
  <c r="W143" i="19"/>
  <c r="V143" i="19"/>
  <c r="B143" i="19"/>
  <c r="I143" i="19"/>
  <c r="P143" i="19"/>
  <c r="S143" i="19"/>
  <c r="R143" i="19"/>
  <c r="Y143" i="19"/>
  <c r="E143" i="19"/>
  <c r="H143" i="19"/>
  <c r="G143" i="19"/>
  <c r="J143" i="19"/>
  <c r="O143" i="19"/>
  <c r="L143" i="19"/>
  <c r="M143" i="19"/>
  <c r="N143" i="19"/>
  <c r="K143" i="19"/>
  <c r="D244" i="19"/>
  <c r="T244" i="19"/>
  <c r="I244" i="19"/>
  <c r="A278" i="19"/>
  <c r="N244" i="19"/>
  <c r="G244" i="19"/>
  <c r="W244" i="19"/>
  <c r="H244" i="19"/>
  <c r="X244" i="19"/>
  <c r="M244" i="19"/>
  <c r="B244" i="19"/>
  <c r="R244" i="19"/>
  <c r="K244" i="19"/>
  <c r="L244" i="19"/>
  <c r="Y244" i="19"/>
  <c r="Q244" i="19"/>
  <c r="F244" i="19"/>
  <c r="V244" i="19"/>
  <c r="O244" i="19"/>
  <c r="P244" i="19"/>
  <c r="E244" i="19"/>
  <c r="U244" i="19"/>
  <c r="J244" i="19"/>
  <c r="C244" i="19"/>
  <c r="S244" i="19"/>
  <c r="H142" i="23"/>
  <c r="G142" i="23"/>
  <c r="J142" i="23"/>
  <c r="U142" i="23"/>
  <c r="X142" i="23"/>
  <c r="D142" i="23"/>
  <c r="C142" i="23"/>
  <c r="F142" i="23"/>
  <c r="Q142" i="23"/>
  <c r="T142" i="23"/>
  <c r="W142" i="23"/>
  <c r="V142" i="23"/>
  <c r="B142" i="23"/>
  <c r="I142" i="23"/>
  <c r="P142" i="23"/>
  <c r="S142" i="23"/>
  <c r="R142" i="23"/>
  <c r="Y142" i="23"/>
  <c r="E142" i="23"/>
  <c r="O142" i="23"/>
  <c r="N142" i="23"/>
  <c r="K142" i="23"/>
  <c r="L142" i="23"/>
  <c r="M142" i="23"/>
  <c r="H109" i="23"/>
  <c r="G109" i="23"/>
  <c r="R109" i="23"/>
  <c r="Y109" i="23"/>
  <c r="E109" i="23"/>
  <c r="X109" i="23"/>
  <c r="D109" i="23"/>
  <c r="C109" i="23"/>
  <c r="J109" i="23"/>
  <c r="U109" i="23"/>
  <c r="T109" i="23"/>
  <c r="W109" i="23"/>
  <c r="A143" i="23"/>
  <c r="F109" i="23"/>
  <c r="Q109" i="23"/>
  <c r="P109" i="23"/>
  <c r="S109" i="23"/>
  <c r="V109" i="23"/>
  <c r="B109" i="23"/>
  <c r="I109" i="23"/>
  <c r="N109" i="23"/>
  <c r="M109" i="23"/>
  <c r="O109" i="23"/>
  <c r="K109" i="23"/>
  <c r="L109" i="23"/>
  <c r="T74" i="21"/>
  <c r="O74" i="21"/>
  <c r="F74" i="21"/>
  <c r="L74" i="21"/>
  <c r="A108" i="21"/>
  <c r="A142" i="21" s="1"/>
  <c r="I74" i="21"/>
  <c r="M74" i="21"/>
  <c r="H74" i="21"/>
  <c r="V74" i="21"/>
  <c r="E74" i="21"/>
  <c r="G74" i="21"/>
  <c r="K74" i="21"/>
  <c r="X74" i="21"/>
  <c r="C74" i="21"/>
  <c r="U74" i="21"/>
  <c r="W74" i="21"/>
  <c r="N74" i="21"/>
  <c r="D74" i="21"/>
  <c r="R74" i="21"/>
  <c r="Q74" i="21"/>
  <c r="S74" i="21"/>
  <c r="J74" i="21"/>
  <c r="P74" i="21"/>
  <c r="T76" i="23"/>
  <c r="A110" i="23"/>
  <c r="K76" i="23"/>
  <c r="R76" i="23"/>
  <c r="Y76" i="23"/>
  <c r="E76" i="23"/>
  <c r="P76" i="23"/>
  <c r="W76" i="23"/>
  <c r="G76" i="23"/>
  <c r="J76" i="23"/>
  <c r="U76" i="23"/>
  <c r="H76" i="23"/>
  <c r="S76" i="23"/>
  <c r="C76" i="23"/>
  <c r="F76" i="23"/>
  <c r="Q76" i="23"/>
  <c r="X76" i="23"/>
  <c r="D76" i="23"/>
  <c r="O76" i="23"/>
  <c r="V76" i="23"/>
  <c r="B76" i="23"/>
  <c r="I76" i="23"/>
  <c r="L76" i="23"/>
  <c r="N76" i="23"/>
  <c r="M76" i="23"/>
  <c r="E348" i="19"/>
  <c r="I348" i="19"/>
  <c r="M348" i="19"/>
  <c r="Q348" i="19"/>
  <c r="U348" i="19"/>
  <c r="Y348" i="19"/>
  <c r="A382" i="19"/>
  <c r="B348" i="19"/>
  <c r="F348" i="19"/>
  <c r="J348" i="19"/>
  <c r="N348" i="19"/>
  <c r="R348" i="19"/>
  <c r="V348" i="19"/>
  <c r="C348" i="19"/>
  <c r="G348" i="19"/>
  <c r="K348" i="19"/>
  <c r="O348" i="19"/>
  <c r="S348" i="19"/>
  <c r="W348" i="19"/>
  <c r="D348" i="19"/>
  <c r="H348" i="19"/>
  <c r="L348" i="19"/>
  <c r="P348" i="19"/>
  <c r="T348" i="19"/>
  <c r="X348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449" i="19"/>
  <c r="E315" i="19"/>
  <c r="I315" i="19"/>
  <c r="M315" i="19"/>
  <c r="Q315" i="19"/>
  <c r="U315" i="19"/>
  <c r="Y315" i="19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A349" i="19"/>
  <c r="D315" i="19"/>
  <c r="H315" i="19"/>
  <c r="L315" i="19"/>
  <c r="P315" i="19"/>
  <c r="T315" i="19"/>
  <c r="X315" i="19"/>
  <c r="A316" i="19"/>
  <c r="B514" i="19"/>
  <c r="F514" i="19"/>
  <c r="J514" i="19"/>
  <c r="N514" i="19"/>
  <c r="R514" i="19"/>
  <c r="V514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A515" i="19"/>
  <c r="E514" i="19"/>
  <c r="I514" i="19"/>
  <c r="M514" i="19"/>
  <c r="Q514" i="19"/>
  <c r="U514" i="19"/>
  <c r="Y5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381" i="19"/>
  <c r="I381" i="19"/>
  <c r="M381" i="19"/>
  <c r="Q381" i="19"/>
  <c r="U381" i="19"/>
  <c r="Y381" i="19"/>
  <c r="B381" i="19"/>
  <c r="F381" i="19"/>
  <c r="J381" i="19"/>
  <c r="N381" i="19"/>
  <c r="R381" i="19"/>
  <c r="V381" i="19"/>
  <c r="A415" i="19"/>
  <c r="C381" i="19"/>
  <c r="G381" i="19"/>
  <c r="K381" i="19"/>
  <c r="O381" i="19"/>
  <c r="S381" i="19"/>
  <c r="W381" i="19"/>
  <c r="D381" i="19"/>
  <c r="H381" i="19"/>
  <c r="L381" i="19"/>
  <c r="P381" i="19"/>
  <c r="T381" i="19"/>
  <c r="X381" i="19"/>
  <c r="D179" i="21"/>
  <c r="T179" i="21"/>
  <c r="M179" i="21"/>
  <c r="R179" i="21"/>
  <c r="G179" i="21"/>
  <c r="W179" i="21"/>
  <c r="H179" i="21"/>
  <c r="X179" i="21"/>
  <c r="Q179" i="21"/>
  <c r="F179" i="21"/>
  <c r="V179" i="21"/>
  <c r="K179" i="21"/>
  <c r="L179" i="21"/>
  <c r="E179" i="21"/>
  <c r="U179" i="21"/>
  <c r="J179" i="21"/>
  <c r="O179" i="21"/>
  <c r="P179" i="21"/>
  <c r="I179" i="21"/>
  <c r="N179" i="21"/>
  <c r="S179" i="21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481" i="19"/>
  <c r="I481" i="19"/>
  <c r="M481" i="19"/>
  <c r="Q481" i="19"/>
  <c r="U481" i="19"/>
  <c r="Y481" i="19"/>
  <c r="B142" i="21" l="1"/>
  <c r="F142" i="21"/>
  <c r="J142" i="21"/>
  <c r="N142" i="21"/>
  <c r="R142" i="21"/>
  <c r="V142" i="21"/>
  <c r="C142" i="21"/>
  <c r="G142" i="21"/>
  <c r="K142" i="21"/>
  <c r="O142" i="21"/>
  <c r="S142" i="21"/>
  <c r="W142" i="21"/>
  <c r="D142" i="21"/>
  <c r="H142" i="21"/>
  <c r="L142" i="21"/>
  <c r="P142" i="21"/>
  <c r="T142" i="21"/>
  <c r="X142" i="21"/>
  <c r="E142" i="21"/>
  <c r="I142" i="21"/>
  <c r="M142" i="21"/>
  <c r="Q142" i="21"/>
  <c r="U142" i="21"/>
  <c r="Y142" i="21"/>
  <c r="C212" i="21"/>
  <c r="B1441" i="2"/>
  <c r="Y40" i="21"/>
  <c r="Y40" i="24"/>
  <c r="C41" i="21"/>
  <c r="B41" i="21"/>
  <c r="B41" i="24"/>
  <c r="Y177" i="21"/>
  <c r="C41" i="24"/>
  <c r="B178" i="21"/>
  <c r="C178" i="21"/>
  <c r="Y211" i="21"/>
  <c r="W213" i="21"/>
  <c r="V213" i="21"/>
  <c r="U213" i="21"/>
  <c r="O213" i="21"/>
  <c r="S213" i="21"/>
  <c r="G213" i="21"/>
  <c r="J213" i="21"/>
  <c r="M213" i="21"/>
  <c r="P213" i="21"/>
  <c r="T213" i="21"/>
  <c r="D213" i="21"/>
  <c r="K213" i="21"/>
  <c r="N213" i="21"/>
  <c r="Q213" i="21"/>
  <c r="E213" i="21"/>
  <c r="X213" i="21"/>
  <c r="H213" i="21"/>
  <c r="B213" i="21"/>
  <c r="R213" i="21"/>
  <c r="F213" i="21"/>
  <c r="I213" i="21"/>
  <c r="L213" i="21"/>
  <c r="C213" i="21"/>
  <c r="J246" i="21"/>
  <c r="D246" i="21"/>
  <c r="K246" i="21"/>
  <c r="B246" i="21"/>
  <c r="Y246" i="21"/>
  <c r="R246" i="21"/>
  <c r="H246" i="21"/>
  <c r="G246" i="21"/>
  <c r="I246" i="21"/>
  <c r="L246" i="21"/>
  <c r="V246" i="21"/>
  <c r="X246" i="21"/>
  <c r="S246" i="21"/>
  <c r="F246" i="21"/>
  <c r="E246" i="21"/>
  <c r="M246" i="21"/>
  <c r="O246" i="21"/>
  <c r="W246" i="21"/>
  <c r="T246" i="21"/>
  <c r="P246" i="21"/>
  <c r="A247" i="21"/>
  <c r="N246" i="21"/>
  <c r="C246" i="21"/>
  <c r="U246" i="21"/>
  <c r="Q246" i="21"/>
  <c r="S806" i="24"/>
  <c r="C806" i="24"/>
  <c r="J806" i="24"/>
  <c r="Q806" i="24"/>
  <c r="P806" i="24"/>
  <c r="O806" i="24"/>
  <c r="A807" i="24"/>
  <c r="F806" i="24"/>
  <c r="M806" i="24"/>
  <c r="L806" i="24"/>
  <c r="K806" i="24"/>
  <c r="R806" i="24"/>
  <c r="B806" i="24"/>
  <c r="I806" i="24"/>
  <c r="H806" i="24"/>
  <c r="G806" i="24"/>
  <c r="N806" i="24"/>
  <c r="Y806" i="24"/>
  <c r="E806" i="24"/>
  <c r="D806" i="24"/>
  <c r="U806" i="24"/>
  <c r="T806" i="24"/>
  <c r="V806" i="24"/>
  <c r="X806" i="24"/>
  <c r="W806" i="24"/>
  <c r="P641" i="24"/>
  <c r="S641" i="24"/>
  <c r="A642" i="24"/>
  <c r="F641" i="24"/>
  <c r="I641" i="24"/>
  <c r="L641" i="24"/>
  <c r="O641" i="24"/>
  <c r="R641" i="24"/>
  <c r="Y641" i="24"/>
  <c r="E641" i="24"/>
  <c r="X641" i="24"/>
  <c r="H641" i="24"/>
  <c r="K641" i="24"/>
  <c r="N641" i="24"/>
  <c r="Q641" i="24"/>
  <c r="T641" i="24"/>
  <c r="D641" i="24"/>
  <c r="G641" i="24"/>
  <c r="J641" i="24"/>
  <c r="M641" i="24"/>
  <c r="B641" i="24"/>
  <c r="C641" i="24"/>
  <c r="V641" i="24"/>
  <c r="U641" i="24"/>
  <c r="W641" i="24"/>
  <c r="H744" i="21"/>
  <c r="X744" i="21"/>
  <c r="Q744" i="21"/>
  <c r="J744" i="21"/>
  <c r="G744" i="21"/>
  <c r="W744" i="21"/>
  <c r="L744" i="21"/>
  <c r="E744" i="21"/>
  <c r="Y744" i="21"/>
  <c r="N744" i="21"/>
  <c r="K744" i="21"/>
  <c r="A745" i="21"/>
  <c r="P744" i="21"/>
  <c r="I744" i="21"/>
  <c r="B744" i="21"/>
  <c r="R744" i="21"/>
  <c r="O744" i="21"/>
  <c r="D744" i="21"/>
  <c r="T744" i="21"/>
  <c r="M744" i="21"/>
  <c r="F744" i="21"/>
  <c r="C744" i="21"/>
  <c r="S744" i="21"/>
  <c r="V744" i="21"/>
  <c r="U744" i="21"/>
  <c r="H810" i="21"/>
  <c r="I810" i="21"/>
  <c r="N810" i="21"/>
  <c r="O810" i="21"/>
  <c r="L810" i="21"/>
  <c r="M810" i="21"/>
  <c r="A811" i="21"/>
  <c r="P810" i="21"/>
  <c r="F810" i="21"/>
  <c r="G810" i="21"/>
  <c r="D810" i="21"/>
  <c r="E810" i="21"/>
  <c r="J810" i="21"/>
  <c r="K810" i="21"/>
  <c r="B810" i="21"/>
  <c r="C810" i="21"/>
  <c r="Q810" i="21"/>
  <c r="S810" i="21"/>
  <c r="V810" i="21"/>
  <c r="T810" i="21"/>
  <c r="R810" i="21"/>
  <c r="X810" i="21"/>
  <c r="U810" i="21"/>
  <c r="Y810" i="21"/>
  <c r="W810" i="21"/>
  <c r="L678" i="21"/>
  <c r="I678" i="21"/>
  <c r="B678" i="21"/>
  <c r="R678" i="21"/>
  <c r="O678" i="21"/>
  <c r="P678" i="21"/>
  <c r="M678" i="21"/>
  <c r="F678" i="21"/>
  <c r="C678" i="21"/>
  <c r="S678" i="21"/>
  <c r="D678" i="21"/>
  <c r="A679" i="21"/>
  <c r="Q678" i="21"/>
  <c r="J678" i="21"/>
  <c r="G678" i="21"/>
  <c r="H678" i="21"/>
  <c r="E678" i="21"/>
  <c r="Y678" i="21"/>
  <c r="N678" i="21"/>
  <c r="K678" i="21"/>
  <c r="U678" i="21"/>
  <c r="T678" i="21"/>
  <c r="V678" i="21"/>
  <c r="W678" i="21"/>
  <c r="X678" i="21"/>
  <c r="A774" i="24"/>
  <c r="F773" i="24"/>
  <c r="M773" i="24"/>
  <c r="T773" i="24"/>
  <c r="D773" i="24"/>
  <c r="G773" i="24"/>
  <c r="R773" i="24"/>
  <c r="B773" i="24"/>
  <c r="I773" i="24"/>
  <c r="P773" i="24"/>
  <c r="S773" i="24"/>
  <c r="C773" i="24"/>
  <c r="N773" i="24"/>
  <c r="Y773" i="24"/>
  <c r="E773" i="24"/>
  <c r="L773" i="24"/>
  <c r="O773" i="24"/>
  <c r="J773" i="24"/>
  <c r="Q773" i="24"/>
  <c r="X773" i="24"/>
  <c r="H773" i="24"/>
  <c r="K773" i="24"/>
  <c r="W773" i="24"/>
  <c r="V773" i="24"/>
  <c r="U773" i="24"/>
  <c r="L545" i="23"/>
  <c r="A546" i="23"/>
  <c r="Q545" i="23"/>
  <c r="F545" i="23"/>
  <c r="V545" i="23"/>
  <c r="O545" i="23"/>
  <c r="P545" i="23"/>
  <c r="E545" i="23"/>
  <c r="U545" i="23"/>
  <c r="J545" i="23"/>
  <c r="C545" i="23"/>
  <c r="S545" i="23"/>
  <c r="D545" i="23"/>
  <c r="T545" i="23"/>
  <c r="I545" i="23"/>
  <c r="Y545" i="23"/>
  <c r="N545" i="23"/>
  <c r="G545" i="23"/>
  <c r="W545" i="23"/>
  <c r="H545" i="23"/>
  <c r="X545" i="23"/>
  <c r="M545" i="23"/>
  <c r="B545" i="23"/>
  <c r="R545" i="23"/>
  <c r="K545" i="23"/>
  <c r="P480" i="21"/>
  <c r="I480" i="21"/>
  <c r="B480" i="21"/>
  <c r="R480" i="21"/>
  <c r="O480" i="21"/>
  <c r="T480" i="21"/>
  <c r="Q480" i="21"/>
  <c r="F480" i="21"/>
  <c r="C480" i="21"/>
  <c r="S480" i="21"/>
  <c r="D480" i="21"/>
  <c r="X480" i="21"/>
  <c r="Y480" i="21"/>
  <c r="J480" i="21"/>
  <c r="G480" i="21"/>
  <c r="W480" i="21"/>
  <c r="H480" i="21"/>
  <c r="E480" i="21"/>
  <c r="A481" i="21"/>
  <c r="N480" i="21"/>
  <c r="K480" i="21"/>
  <c r="L480" i="21"/>
  <c r="M480" i="21"/>
  <c r="U480" i="21"/>
  <c r="V480" i="21"/>
  <c r="E380" i="21"/>
  <c r="B380" i="21"/>
  <c r="C380" i="21"/>
  <c r="S380" i="21"/>
  <c r="P380" i="21"/>
  <c r="I380" i="21"/>
  <c r="F380" i="21"/>
  <c r="G380" i="21"/>
  <c r="A381" i="21"/>
  <c r="T380" i="21"/>
  <c r="Q380" i="21"/>
  <c r="J380" i="21"/>
  <c r="K380" i="21"/>
  <c r="D380" i="21"/>
  <c r="X380" i="21"/>
  <c r="Y380" i="21"/>
  <c r="R380" i="21"/>
  <c r="O380" i="21"/>
  <c r="H380" i="21"/>
  <c r="M380" i="21"/>
  <c r="L380" i="21"/>
  <c r="N380" i="21"/>
  <c r="V380" i="21"/>
  <c r="W380" i="21"/>
  <c r="U380" i="21"/>
  <c r="S276" i="24"/>
  <c r="P276" i="24"/>
  <c r="X276" i="24"/>
  <c r="N276" i="24"/>
  <c r="M276" i="24"/>
  <c r="A277" i="24"/>
  <c r="G276" i="24"/>
  <c r="U276" i="24"/>
  <c r="T276" i="24"/>
  <c r="O276" i="24"/>
  <c r="B276" i="24"/>
  <c r="L276" i="24"/>
  <c r="V276" i="24"/>
  <c r="D276" i="24"/>
  <c r="C276" i="24"/>
  <c r="Q276" i="24"/>
  <c r="W276" i="24"/>
  <c r="J276" i="24"/>
  <c r="I276" i="24"/>
  <c r="H276" i="24"/>
  <c r="R276" i="24"/>
  <c r="F276" i="24"/>
  <c r="K276" i="24"/>
  <c r="Y276" i="24"/>
  <c r="E276" i="24"/>
  <c r="O476" i="24"/>
  <c r="H476" i="24"/>
  <c r="E476" i="24"/>
  <c r="A477" i="24"/>
  <c r="N476" i="24"/>
  <c r="C476" i="24"/>
  <c r="S476" i="24"/>
  <c r="P476" i="24"/>
  <c r="I476" i="24"/>
  <c r="B476" i="24"/>
  <c r="R476" i="24"/>
  <c r="G476" i="24"/>
  <c r="W476" i="24"/>
  <c r="T476" i="24"/>
  <c r="Q476" i="24"/>
  <c r="F476" i="24"/>
  <c r="K476" i="24"/>
  <c r="D476" i="24"/>
  <c r="X476" i="24"/>
  <c r="Y476" i="24"/>
  <c r="J476" i="24"/>
  <c r="L476" i="24"/>
  <c r="M476" i="24"/>
  <c r="U476" i="24"/>
  <c r="V476" i="24"/>
  <c r="A609" i="24"/>
  <c r="F608" i="24"/>
  <c r="M608" i="24"/>
  <c r="T608" i="24"/>
  <c r="D608" i="24"/>
  <c r="K608" i="24"/>
  <c r="R608" i="24"/>
  <c r="B608" i="24"/>
  <c r="I608" i="24"/>
  <c r="P608" i="24"/>
  <c r="W608" i="24"/>
  <c r="G608" i="24"/>
  <c r="N608" i="24"/>
  <c r="Y608" i="24"/>
  <c r="E608" i="24"/>
  <c r="L608" i="24"/>
  <c r="S608" i="24"/>
  <c r="C608" i="24"/>
  <c r="J608" i="24"/>
  <c r="Q608" i="24"/>
  <c r="X608" i="24"/>
  <c r="H608" i="24"/>
  <c r="O608" i="24"/>
  <c r="V608" i="24"/>
  <c r="U608" i="24"/>
  <c r="P479" i="23"/>
  <c r="I479" i="23"/>
  <c r="Y479" i="23"/>
  <c r="N479" i="23"/>
  <c r="G479" i="23"/>
  <c r="W479" i="23"/>
  <c r="D479" i="23"/>
  <c r="T479" i="23"/>
  <c r="M479" i="23"/>
  <c r="B479" i="23"/>
  <c r="R479" i="23"/>
  <c r="K479" i="23"/>
  <c r="A480" i="23"/>
  <c r="H479" i="23"/>
  <c r="X479" i="23"/>
  <c r="Q479" i="23"/>
  <c r="F479" i="23"/>
  <c r="V479" i="23"/>
  <c r="O479" i="23"/>
  <c r="L479" i="23"/>
  <c r="E479" i="23"/>
  <c r="U479" i="23"/>
  <c r="J479" i="23"/>
  <c r="C479" i="23"/>
  <c r="S479" i="23"/>
  <c r="E346" i="23"/>
  <c r="B346" i="23"/>
  <c r="C346" i="23"/>
  <c r="S346" i="23"/>
  <c r="P346" i="23"/>
  <c r="I346" i="23"/>
  <c r="F346" i="23"/>
  <c r="G346" i="23"/>
  <c r="A380" i="23"/>
  <c r="T346" i="23"/>
  <c r="Q346" i="23"/>
  <c r="J346" i="23"/>
  <c r="K346" i="23"/>
  <c r="D346" i="23"/>
  <c r="X346" i="23"/>
  <c r="Y346" i="23"/>
  <c r="R346" i="23"/>
  <c r="O346" i="23"/>
  <c r="H346" i="23"/>
  <c r="N346" i="23"/>
  <c r="M346" i="23"/>
  <c r="L346" i="23"/>
  <c r="U346" i="23"/>
  <c r="V346" i="23"/>
  <c r="W346" i="23"/>
  <c r="H777" i="21"/>
  <c r="X777" i="21"/>
  <c r="Q777" i="21"/>
  <c r="J777" i="21"/>
  <c r="K777" i="21"/>
  <c r="L777" i="21"/>
  <c r="E777" i="21"/>
  <c r="Y777" i="21"/>
  <c r="N777" i="21"/>
  <c r="O777" i="21"/>
  <c r="P777" i="21"/>
  <c r="I777" i="21"/>
  <c r="A778" i="21"/>
  <c r="R777" i="21"/>
  <c r="S777" i="21"/>
  <c r="D777" i="21"/>
  <c r="T777" i="21"/>
  <c r="M777" i="21"/>
  <c r="F777" i="21"/>
  <c r="G777" i="21"/>
  <c r="C777" i="21"/>
  <c r="B777" i="21"/>
  <c r="U777" i="21"/>
  <c r="V777" i="21"/>
  <c r="W777" i="21"/>
  <c r="I347" i="21"/>
  <c r="B347" i="21"/>
  <c r="R347" i="21"/>
  <c r="O347" i="21"/>
  <c r="H347" i="21"/>
  <c r="Q347" i="21"/>
  <c r="F347" i="21"/>
  <c r="C347" i="21"/>
  <c r="S347" i="21"/>
  <c r="P347" i="21"/>
  <c r="Y347" i="21"/>
  <c r="J347" i="21"/>
  <c r="G347" i="21"/>
  <c r="W347" i="21"/>
  <c r="T347" i="21"/>
  <c r="E347" i="21"/>
  <c r="A348" i="21"/>
  <c r="N347" i="21"/>
  <c r="K347" i="21"/>
  <c r="D347" i="21"/>
  <c r="X347" i="21"/>
  <c r="L347" i="21"/>
  <c r="M347" i="21"/>
  <c r="U347" i="21"/>
  <c r="V347" i="21"/>
  <c r="P446" i="23"/>
  <c r="I446" i="23"/>
  <c r="Y446" i="23"/>
  <c r="N446" i="23"/>
  <c r="C446" i="23"/>
  <c r="S446" i="23"/>
  <c r="D446" i="23"/>
  <c r="T446" i="23"/>
  <c r="M446" i="23"/>
  <c r="B446" i="23"/>
  <c r="R446" i="23"/>
  <c r="G446" i="23"/>
  <c r="W446" i="23"/>
  <c r="H446" i="23"/>
  <c r="X446" i="23"/>
  <c r="Q446" i="23"/>
  <c r="F446" i="23"/>
  <c r="V446" i="23"/>
  <c r="K446" i="23"/>
  <c r="L446" i="23"/>
  <c r="E446" i="23"/>
  <c r="U446" i="23"/>
  <c r="J446" i="23"/>
  <c r="A447" i="23"/>
  <c r="O446" i="23"/>
  <c r="O243" i="24"/>
  <c r="P243" i="24"/>
  <c r="M243" i="24"/>
  <c r="Q243" i="24"/>
  <c r="K243" i="24"/>
  <c r="S243" i="24"/>
  <c r="T243" i="24"/>
  <c r="B243" i="24"/>
  <c r="Y243" i="24"/>
  <c r="R243" i="24"/>
  <c r="D243" i="24"/>
  <c r="E243" i="24"/>
  <c r="X243" i="24"/>
  <c r="F243" i="24"/>
  <c r="C243" i="24"/>
  <c r="L243" i="24"/>
  <c r="H243" i="24"/>
  <c r="I243" i="24"/>
  <c r="A244" i="24"/>
  <c r="J243" i="24"/>
  <c r="G243" i="24"/>
  <c r="N243" i="24"/>
  <c r="V243" i="24"/>
  <c r="W243" i="24"/>
  <c r="U243" i="24"/>
  <c r="G575" i="24"/>
  <c r="N575" i="24"/>
  <c r="Y575" i="24"/>
  <c r="E575" i="24"/>
  <c r="D575" i="24"/>
  <c r="S575" i="24"/>
  <c r="C575" i="24"/>
  <c r="J575" i="24"/>
  <c r="Q575" i="24"/>
  <c r="P575" i="24"/>
  <c r="O575" i="24"/>
  <c r="A576" i="24"/>
  <c r="F575" i="24"/>
  <c r="M575" i="24"/>
  <c r="L575" i="24"/>
  <c r="K575" i="24"/>
  <c r="R575" i="24"/>
  <c r="B575" i="24"/>
  <c r="I575" i="24"/>
  <c r="H575" i="24"/>
  <c r="U575" i="24"/>
  <c r="X575" i="24"/>
  <c r="W575" i="24"/>
  <c r="T575" i="24"/>
  <c r="V575" i="24"/>
  <c r="L279" i="23"/>
  <c r="E279" i="23"/>
  <c r="U279" i="23"/>
  <c r="J279" i="23"/>
  <c r="C279" i="23"/>
  <c r="S279" i="23"/>
  <c r="P279" i="23"/>
  <c r="I279" i="23"/>
  <c r="Y279" i="23"/>
  <c r="N279" i="23"/>
  <c r="G279" i="23"/>
  <c r="W279" i="23"/>
  <c r="D279" i="23"/>
  <c r="T279" i="23"/>
  <c r="M279" i="23"/>
  <c r="B279" i="23"/>
  <c r="R279" i="23"/>
  <c r="K279" i="23"/>
  <c r="H279" i="23"/>
  <c r="X279" i="23"/>
  <c r="Q279" i="23"/>
  <c r="F279" i="23"/>
  <c r="V279" i="23"/>
  <c r="O279" i="23"/>
  <c r="L645" i="21"/>
  <c r="E645" i="21"/>
  <c r="Y645" i="21"/>
  <c r="N645" i="21"/>
  <c r="K645" i="21"/>
  <c r="P645" i="21"/>
  <c r="I645" i="21"/>
  <c r="B645" i="21"/>
  <c r="R645" i="21"/>
  <c r="O645" i="21"/>
  <c r="D645" i="21"/>
  <c r="T645" i="21"/>
  <c r="M645" i="21"/>
  <c r="F645" i="21"/>
  <c r="C645" i="21"/>
  <c r="S645" i="21"/>
  <c r="H645" i="21"/>
  <c r="X645" i="21"/>
  <c r="Q645" i="21"/>
  <c r="J645" i="21"/>
  <c r="G645" i="21"/>
  <c r="A646" i="21"/>
  <c r="W645" i="21"/>
  <c r="U645" i="21"/>
  <c r="V645" i="21"/>
  <c r="L343" i="24"/>
  <c r="K343" i="24"/>
  <c r="Y343" i="24"/>
  <c r="T343" i="24"/>
  <c r="C343" i="24"/>
  <c r="Q343" i="24"/>
  <c r="E343" i="24"/>
  <c r="A344" i="24"/>
  <c r="N343" i="24"/>
  <c r="M343" i="24"/>
  <c r="S343" i="24"/>
  <c r="F343" i="24"/>
  <c r="G343" i="24"/>
  <c r="U343" i="24"/>
  <c r="P343" i="24"/>
  <c r="O343" i="24"/>
  <c r="B343" i="24"/>
  <c r="H343" i="24"/>
  <c r="V343" i="24"/>
  <c r="W343" i="24"/>
  <c r="J343" i="24"/>
  <c r="I343" i="24"/>
  <c r="D343" i="24"/>
  <c r="R343" i="24"/>
  <c r="X343" i="24"/>
  <c r="P246" i="23"/>
  <c r="B246" i="23"/>
  <c r="C246" i="23"/>
  <c r="A280" i="23"/>
  <c r="D246" i="23"/>
  <c r="E246" i="23"/>
  <c r="F246" i="23"/>
  <c r="G246" i="23"/>
  <c r="H246" i="23"/>
  <c r="I246" i="23"/>
  <c r="J246" i="23"/>
  <c r="K246" i="23"/>
  <c r="L246" i="23"/>
  <c r="M246" i="23"/>
  <c r="N246" i="23"/>
  <c r="O246" i="23"/>
  <c r="V246" i="23"/>
  <c r="U246" i="23"/>
  <c r="Y246" i="23"/>
  <c r="S246" i="23"/>
  <c r="W246" i="23"/>
  <c r="T246" i="23"/>
  <c r="X246" i="23"/>
  <c r="R246" i="23"/>
  <c r="Q246" i="23"/>
  <c r="L409" i="24"/>
  <c r="A410" i="24"/>
  <c r="I409" i="24"/>
  <c r="D409" i="24"/>
  <c r="R409" i="24"/>
  <c r="Q409" i="24"/>
  <c r="E409" i="24"/>
  <c r="G409" i="24"/>
  <c r="Y409" i="24"/>
  <c r="T409" i="24"/>
  <c r="O409" i="24"/>
  <c r="F409" i="24"/>
  <c r="C409" i="24"/>
  <c r="U409" i="24"/>
  <c r="W409" i="24"/>
  <c r="N409" i="24"/>
  <c r="M409" i="24"/>
  <c r="H409" i="24"/>
  <c r="V409" i="24"/>
  <c r="S409" i="24"/>
  <c r="J409" i="24"/>
  <c r="P409" i="24"/>
  <c r="K409" i="24"/>
  <c r="B409" i="24"/>
  <c r="X409" i="24"/>
  <c r="H447" i="21"/>
  <c r="F447" i="21"/>
  <c r="S447" i="21"/>
  <c r="E447" i="21"/>
  <c r="A448" i="21"/>
  <c r="Y447" i="21"/>
  <c r="C447" i="21"/>
  <c r="D447" i="21"/>
  <c r="B447" i="21"/>
  <c r="G447" i="21"/>
  <c r="J447" i="21"/>
  <c r="K447" i="21"/>
  <c r="M447" i="21"/>
  <c r="O447" i="21"/>
  <c r="P447" i="21"/>
  <c r="I447" i="21"/>
  <c r="Q447" i="21"/>
  <c r="N447" i="21"/>
  <c r="R447" i="21"/>
  <c r="L447" i="21"/>
  <c r="T447" i="21"/>
  <c r="V447" i="21"/>
  <c r="W447" i="21"/>
  <c r="X447" i="21"/>
  <c r="U447" i="21"/>
  <c r="K213" i="23"/>
  <c r="J213" i="23"/>
  <c r="M213" i="23"/>
  <c r="X213" i="23"/>
  <c r="H213" i="23"/>
  <c r="G213" i="23"/>
  <c r="F213" i="23"/>
  <c r="I213" i="23"/>
  <c r="T213" i="23"/>
  <c r="D213" i="23"/>
  <c r="S213" i="23"/>
  <c r="R213" i="23"/>
  <c r="Y213" i="23"/>
  <c r="E213" i="23"/>
  <c r="P213" i="23"/>
  <c r="O213" i="23"/>
  <c r="N213" i="23"/>
  <c r="Q213" i="23"/>
  <c r="A247" i="23"/>
  <c r="L213" i="23"/>
  <c r="B213" i="23"/>
  <c r="C213" i="23"/>
  <c r="V213" i="23"/>
  <c r="W213" i="23"/>
  <c r="U213" i="23"/>
  <c r="M707" i="24"/>
  <c r="L707" i="24"/>
  <c r="K707" i="24"/>
  <c r="N707" i="24"/>
  <c r="I707" i="24"/>
  <c r="H707" i="24"/>
  <c r="G707" i="24"/>
  <c r="J707" i="24"/>
  <c r="E707" i="24"/>
  <c r="D707" i="24"/>
  <c r="C707" i="24"/>
  <c r="F707" i="24"/>
  <c r="Q707" i="24"/>
  <c r="P707" i="24"/>
  <c r="O707" i="24"/>
  <c r="A708" i="24"/>
  <c r="B707" i="24"/>
  <c r="X707" i="24"/>
  <c r="W707" i="24"/>
  <c r="R707" i="24"/>
  <c r="T707" i="24"/>
  <c r="U707" i="24"/>
  <c r="V707" i="24"/>
  <c r="Y707" i="24"/>
  <c r="S707" i="24"/>
  <c r="A547" i="21"/>
  <c r="J546" i="21"/>
  <c r="F546" i="21"/>
  <c r="I546" i="21"/>
  <c r="B546" i="21"/>
  <c r="G546" i="21"/>
  <c r="E546" i="21"/>
  <c r="C546" i="21"/>
  <c r="D546" i="21"/>
  <c r="H546" i="21"/>
  <c r="Q546" i="21"/>
  <c r="S546" i="21"/>
  <c r="W546" i="21"/>
  <c r="M546" i="21"/>
  <c r="V546" i="21"/>
  <c r="T546" i="21"/>
  <c r="R546" i="21"/>
  <c r="O546" i="21"/>
  <c r="P546" i="21"/>
  <c r="Y546" i="21"/>
  <c r="K546" i="21"/>
  <c r="L546" i="21"/>
  <c r="U546" i="21"/>
  <c r="N546" i="21"/>
  <c r="X546" i="21"/>
  <c r="P512" i="23"/>
  <c r="I512" i="23"/>
  <c r="W512" i="23"/>
  <c r="D512" i="23"/>
  <c r="C512" i="23"/>
  <c r="M512" i="23"/>
  <c r="Q512" i="23"/>
  <c r="G512" i="23"/>
  <c r="R512" i="23"/>
  <c r="U512" i="23"/>
  <c r="J512" i="23"/>
  <c r="F512" i="23"/>
  <c r="X512" i="23"/>
  <c r="L512" i="23"/>
  <c r="N512" i="23"/>
  <c r="K512" i="23"/>
  <c r="Y512" i="23"/>
  <c r="V512" i="23"/>
  <c r="T512" i="23"/>
  <c r="B512" i="23"/>
  <c r="O512" i="23"/>
  <c r="A513" i="23"/>
  <c r="E512" i="23"/>
  <c r="H512" i="23"/>
  <c r="S512" i="23"/>
  <c r="O310" i="24"/>
  <c r="B310" i="24"/>
  <c r="L310" i="24"/>
  <c r="V310" i="24"/>
  <c r="E310" i="24"/>
  <c r="D310" i="24"/>
  <c r="N310" i="24"/>
  <c r="H310" i="24"/>
  <c r="R310" i="24"/>
  <c r="A311" i="24"/>
  <c r="G310" i="24"/>
  <c r="U310" i="24"/>
  <c r="T310" i="24"/>
  <c r="X310" i="24"/>
  <c r="C310" i="24"/>
  <c r="Q310" i="24"/>
  <c r="W310" i="24"/>
  <c r="J310" i="24"/>
  <c r="I310" i="24"/>
  <c r="M310" i="24"/>
  <c r="S310" i="24"/>
  <c r="F310" i="24"/>
  <c r="P310" i="24"/>
  <c r="K310" i="24"/>
  <c r="Y310" i="24"/>
  <c r="I74" i="24"/>
  <c r="A108" i="24"/>
  <c r="Q74" i="24"/>
  <c r="K74" i="24"/>
  <c r="O74" i="24"/>
  <c r="L74" i="24"/>
  <c r="T74" i="24"/>
  <c r="C74" i="24"/>
  <c r="M74" i="24"/>
  <c r="P74" i="24"/>
  <c r="R74" i="24"/>
  <c r="S74" i="24"/>
  <c r="F74" i="24"/>
  <c r="D74" i="24"/>
  <c r="E74" i="24"/>
  <c r="X74" i="24"/>
  <c r="J74" i="24"/>
  <c r="G74" i="24"/>
  <c r="H74" i="24"/>
  <c r="N74" i="24"/>
  <c r="V74" i="24"/>
  <c r="W74" i="24"/>
  <c r="U74" i="24"/>
  <c r="X513" i="21"/>
  <c r="R513" i="21"/>
  <c r="A514" i="21"/>
  <c r="Q513" i="21"/>
  <c r="K513" i="21"/>
  <c r="P513" i="21"/>
  <c r="Y513" i="21"/>
  <c r="O513" i="21"/>
  <c r="T513" i="21"/>
  <c r="J513" i="21"/>
  <c r="S513" i="21"/>
  <c r="L513" i="21"/>
  <c r="M513" i="21"/>
  <c r="N513" i="21"/>
  <c r="C513" i="21"/>
  <c r="D513" i="21"/>
  <c r="B513" i="21"/>
  <c r="H513" i="21"/>
  <c r="I513" i="21"/>
  <c r="F513" i="21"/>
  <c r="E513" i="21"/>
  <c r="G513" i="21"/>
  <c r="U513" i="21"/>
  <c r="W513" i="21"/>
  <c r="V513" i="21"/>
  <c r="X740" i="24"/>
  <c r="H740" i="24"/>
  <c r="O740" i="24"/>
  <c r="A741" i="24"/>
  <c r="F740" i="24"/>
  <c r="M740" i="24"/>
  <c r="T740" i="24"/>
  <c r="D740" i="24"/>
  <c r="K740" i="24"/>
  <c r="R740" i="24"/>
  <c r="B740" i="24"/>
  <c r="I740" i="24"/>
  <c r="P740" i="24"/>
  <c r="W740" i="24"/>
  <c r="G740" i="24"/>
  <c r="N740" i="24"/>
  <c r="Y740" i="24"/>
  <c r="E740" i="24"/>
  <c r="L740" i="24"/>
  <c r="S740" i="24"/>
  <c r="C740" i="24"/>
  <c r="J740" i="24"/>
  <c r="Q740" i="24"/>
  <c r="U740" i="24"/>
  <c r="V740" i="24"/>
  <c r="I313" i="23"/>
  <c r="B313" i="23"/>
  <c r="R313" i="23"/>
  <c r="K313" i="23"/>
  <c r="D313" i="23"/>
  <c r="X313" i="23"/>
  <c r="Q313" i="23"/>
  <c r="F313" i="23"/>
  <c r="A314" i="23"/>
  <c r="O313" i="23"/>
  <c r="H313" i="23"/>
  <c r="Y313" i="23"/>
  <c r="J313" i="23"/>
  <c r="C313" i="23"/>
  <c r="S313" i="23"/>
  <c r="P313" i="23"/>
  <c r="E313" i="23"/>
  <c r="A347" i="23"/>
  <c r="N313" i="23"/>
  <c r="G313" i="23"/>
  <c r="W313" i="23"/>
  <c r="T313" i="23"/>
  <c r="M313" i="23"/>
  <c r="L313" i="23"/>
  <c r="U313" i="23"/>
  <c r="V313" i="23"/>
  <c r="Y413" i="21"/>
  <c r="G413" i="21"/>
  <c r="B413" i="21"/>
  <c r="S413" i="21"/>
  <c r="F413" i="21"/>
  <c r="D413" i="21"/>
  <c r="E413" i="21"/>
  <c r="C413" i="21"/>
  <c r="A414" i="21"/>
  <c r="J413" i="21"/>
  <c r="K413" i="21"/>
  <c r="L413" i="21"/>
  <c r="P413" i="21"/>
  <c r="H413" i="21"/>
  <c r="I413" i="21"/>
  <c r="R413" i="21"/>
  <c r="Q413" i="21"/>
  <c r="N413" i="21"/>
  <c r="O413" i="21"/>
  <c r="M413" i="21"/>
  <c r="V413" i="21"/>
  <c r="W413" i="21"/>
  <c r="X413" i="21"/>
  <c r="T413" i="21"/>
  <c r="U413" i="21"/>
  <c r="H443" i="24"/>
  <c r="V443" i="24"/>
  <c r="E443" i="24"/>
  <c r="G443" i="24"/>
  <c r="Y443" i="24"/>
  <c r="T443" i="24"/>
  <c r="X443" i="24"/>
  <c r="C443" i="24"/>
  <c r="U443" i="24"/>
  <c r="W443" i="24"/>
  <c r="N443" i="24"/>
  <c r="M443" i="24"/>
  <c r="Q443" i="24"/>
  <c r="S443" i="24"/>
  <c r="J443" i="24"/>
  <c r="P443" i="24"/>
  <c r="K443" i="24"/>
  <c r="B443" i="24"/>
  <c r="O443" i="24"/>
  <c r="F443" i="24"/>
  <c r="L443" i="24"/>
  <c r="A444" i="24"/>
  <c r="I443" i="24"/>
  <c r="D443" i="24"/>
  <c r="R443" i="24"/>
  <c r="P280" i="21"/>
  <c r="J280" i="21"/>
  <c r="E280" i="21"/>
  <c r="A281" i="21"/>
  <c r="D280" i="21"/>
  <c r="I280" i="21"/>
  <c r="G280" i="21"/>
  <c r="H280" i="21"/>
  <c r="F280" i="21"/>
  <c r="L280" i="21"/>
  <c r="K280" i="21"/>
  <c r="N280" i="21"/>
  <c r="M280" i="21"/>
  <c r="O280" i="21"/>
  <c r="B280" i="21"/>
  <c r="C280" i="21"/>
  <c r="W280" i="21"/>
  <c r="X280" i="21"/>
  <c r="U280" i="21"/>
  <c r="Q280" i="21"/>
  <c r="Y280" i="21"/>
  <c r="T280" i="21"/>
  <c r="V280" i="21"/>
  <c r="S280" i="21"/>
  <c r="R280" i="21"/>
  <c r="C542" i="24"/>
  <c r="S542" i="24"/>
  <c r="P542" i="24"/>
  <c r="M542" i="24"/>
  <c r="F542" i="24"/>
  <c r="G542" i="24"/>
  <c r="D542" i="24"/>
  <c r="A543" i="24"/>
  <c r="Q542" i="24"/>
  <c r="J542" i="24"/>
  <c r="K542" i="24"/>
  <c r="H542" i="24"/>
  <c r="E542" i="24"/>
  <c r="Y542" i="24"/>
  <c r="N542" i="24"/>
  <c r="O542" i="24"/>
  <c r="L542" i="24"/>
  <c r="I542" i="24"/>
  <c r="B542" i="24"/>
  <c r="R542" i="24"/>
  <c r="V542" i="24"/>
  <c r="W542" i="24"/>
  <c r="T542" i="24"/>
  <c r="U542" i="24"/>
  <c r="X542" i="24"/>
  <c r="D177" i="24"/>
  <c r="I177" i="24"/>
  <c r="A178" i="24"/>
  <c r="H177" i="24"/>
  <c r="B177" i="24"/>
  <c r="C177" i="24"/>
  <c r="P177" i="24"/>
  <c r="F177" i="24"/>
  <c r="G177" i="24"/>
  <c r="E177" i="24"/>
  <c r="J177" i="24"/>
  <c r="M177" i="24"/>
  <c r="N177" i="24"/>
  <c r="K177" i="24"/>
  <c r="L177" i="24"/>
  <c r="O177" i="24"/>
  <c r="V177" i="24"/>
  <c r="S177" i="24"/>
  <c r="Y177" i="24"/>
  <c r="R177" i="24"/>
  <c r="U177" i="24"/>
  <c r="X177" i="24"/>
  <c r="Q177" i="24"/>
  <c r="W177" i="24"/>
  <c r="T177" i="24"/>
  <c r="K509" i="24"/>
  <c r="D509" i="24"/>
  <c r="T509" i="24"/>
  <c r="M509" i="24"/>
  <c r="F509" i="24"/>
  <c r="O509" i="24"/>
  <c r="H509" i="24"/>
  <c r="X509" i="24"/>
  <c r="Q509" i="24"/>
  <c r="J509" i="24"/>
  <c r="C509" i="24"/>
  <c r="S509" i="24"/>
  <c r="L509" i="24"/>
  <c r="E509" i="24"/>
  <c r="Y509" i="24"/>
  <c r="N509" i="24"/>
  <c r="G509" i="24"/>
  <c r="A510" i="24"/>
  <c r="P509" i="24"/>
  <c r="I509" i="24"/>
  <c r="B509" i="24"/>
  <c r="R509" i="24"/>
  <c r="V509" i="24"/>
  <c r="W509" i="24"/>
  <c r="U509" i="24"/>
  <c r="H711" i="21"/>
  <c r="E711" i="21"/>
  <c r="Y711" i="21"/>
  <c r="N711" i="21"/>
  <c r="K711" i="21"/>
  <c r="L711" i="21"/>
  <c r="I711" i="21"/>
  <c r="B711" i="21"/>
  <c r="R711" i="21"/>
  <c r="O711" i="21"/>
  <c r="P711" i="21"/>
  <c r="M711" i="21"/>
  <c r="F711" i="21"/>
  <c r="C711" i="21"/>
  <c r="S711" i="21"/>
  <c r="D711" i="21"/>
  <c r="A712" i="21"/>
  <c r="Q711" i="21"/>
  <c r="J711" i="21"/>
  <c r="G711" i="21"/>
  <c r="V711" i="21"/>
  <c r="T711" i="21"/>
  <c r="X711" i="21"/>
  <c r="W711" i="21"/>
  <c r="U711" i="21"/>
  <c r="F379" i="23"/>
  <c r="D379" i="23"/>
  <c r="E379" i="23"/>
  <c r="C379" i="23"/>
  <c r="A413" i="23"/>
  <c r="Y379" i="23"/>
  <c r="G379" i="23"/>
  <c r="B379" i="23"/>
  <c r="S379" i="23"/>
  <c r="R379" i="23"/>
  <c r="O379" i="23"/>
  <c r="I379" i="23"/>
  <c r="K379" i="23"/>
  <c r="H379" i="23"/>
  <c r="N379" i="23"/>
  <c r="J379" i="23"/>
  <c r="P379" i="23"/>
  <c r="M379" i="23"/>
  <c r="Q379" i="23"/>
  <c r="L379" i="23"/>
  <c r="X379" i="23"/>
  <c r="V379" i="23"/>
  <c r="T379" i="23"/>
  <c r="W379" i="23"/>
  <c r="U379" i="23"/>
  <c r="F314" i="21"/>
  <c r="G314" i="21"/>
  <c r="E314" i="21"/>
  <c r="J314" i="21"/>
  <c r="D314" i="21"/>
  <c r="I314" i="21"/>
  <c r="A315" i="21"/>
  <c r="H314" i="21"/>
  <c r="B314" i="21"/>
  <c r="C314" i="21"/>
  <c r="P314" i="21"/>
  <c r="M314" i="21"/>
  <c r="N314" i="21"/>
  <c r="K314" i="21"/>
  <c r="O314" i="21"/>
  <c r="L314" i="21"/>
  <c r="R314" i="21"/>
  <c r="W314" i="21"/>
  <c r="Q314" i="21"/>
  <c r="U314" i="21"/>
  <c r="V314" i="21"/>
  <c r="X314" i="21"/>
  <c r="Y314" i="21"/>
  <c r="T314" i="21"/>
  <c r="S314" i="21"/>
  <c r="E412" i="23"/>
  <c r="C412" i="23"/>
  <c r="H412" i="23"/>
  <c r="Y412" i="23"/>
  <c r="G412" i="23"/>
  <c r="B412" i="23"/>
  <c r="S412" i="23"/>
  <c r="F412" i="23"/>
  <c r="D412" i="23"/>
  <c r="R412" i="23"/>
  <c r="N412" i="23"/>
  <c r="K412" i="23"/>
  <c r="P412" i="23"/>
  <c r="Q412" i="23"/>
  <c r="J412" i="23"/>
  <c r="M412" i="23"/>
  <c r="O412" i="23"/>
  <c r="L412" i="23"/>
  <c r="I412" i="23"/>
  <c r="U412" i="23"/>
  <c r="V412" i="23"/>
  <c r="W412" i="23"/>
  <c r="T412" i="23"/>
  <c r="X412" i="23"/>
  <c r="E674" i="24"/>
  <c r="D674" i="24"/>
  <c r="A675" i="24"/>
  <c r="P674" i="24"/>
  <c r="O674" i="24"/>
  <c r="N674" i="24"/>
  <c r="M674" i="24"/>
  <c r="L674" i="24"/>
  <c r="K674" i="24"/>
  <c r="J674" i="24"/>
  <c r="I674" i="24"/>
  <c r="H674" i="24"/>
  <c r="G674" i="24"/>
  <c r="F674" i="24"/>
  <c r="B674" i="24"/>
  <c r="C674" i="24"/>
  <c r="Y674" i="24"/>
  <c r="T674" i="24"/>
  <c r="W674" i="24"/>
  <c r="Q674" i="24"/>
  <c r="V674" i="24"/>
  <c r="R674" i="24"/>
  <c r="U674" i="24"/>
  <c r="X674" i="24"/>
  <c r="S674" i="24"/>
  <c r="K376" i="24"/>
  <c r="D376" i="24"/>
  <c r="W376" i="24"/>
  <c r="T376" i="24"/>
  <c r="B376" i="24"/>
  <c r="U376" i="24"/>
  <c r="R376" i="24"/>
  <c r="H376" i="24"/>
  <c r="E376" i="24"/>
  <c r="X376" i="24"/>
  <c r="F376" i="24"/>
  <c r="Y376" i="24"/>
  <c r="C376" i="24"/>
  <c r="V376" i="24"/>
  <c r="O376" i="24"/>
  <c r="I376" i="24"/>
  <c r="A377" i="24"/>
  <c r="J376" i="24"/>
  <c r="M376" i="24"/>
  <c r="G376" i="24"/>
  <c r="N376" i="24"/>
  <c r="S376" i="24"/>
  <c r="P376" i="24"/>
  <c r="L376" i="24"/>
  <c r="Q376" i="24"/>
  <c r="H579" i="21"/>
  <c r="F579" i="21"/>
  <c r="G579" i="21"/>
  <c r="E579" i="21"/>
  <c r="J579" i="21"/>
  <c r="K579" i="21"/>
  <c r="I579" i="21"/>
  <c r="A580" i="21"/>
  <c r="D579" i="21"/>
  <c r="B579" i="21"/>
  <c r="C579" i="21"/>
  <c r="U579" i="21"/>
  <c r="N579" i="21"/>
  <c r="T579" i="21"/>
  <c r="X579" i="21"/>
  <c r="O579" i="21"/>
  <c r="S579" i="21"/>
  <c r="M579" i="21"/>
  <c r="Q579" i="21"/>
  <c r="P579" i="21"/>
  <c r="R579" i="21"/>
  <c r="V579" i="21"/>
  <c r="L579" i="21"/>
  <c r="Y579" i="21"/>
  <c r="W579" i="21"/>
  <c r="G210" i="24"/>
  <c r="W210" i="24"/>
  <c r="T210" i="24"/>
  <c r="Q210" i="24"/>
  <c r="F210" i="24"/>
  <c r="K210" i="24"/>
  <c r="D210" i="24"/>
  <c r="X210" i="24"/>
  <c r="Y210" i="24"/>
  <c r="J210" i="24"/>
  <c r="O210" i="24"/>
  <c r="H210" i="24"/>
  <c r="E210" i="24"/>
  <c r="A211" i="24"/>
  <c r="N210" i="24"/>
  <c r="C210" i="24"/>
  <c r="S210" i="24"/>
  <c r="P210" i="24"/>
  <c r="I210" i="24"/>
  <c r="B210" i="24"/>
  <c r="R210" i="24"/>
  <c r="L210" i="24"/>
  <c r="M210" i="24"/>
  <c r="U210" i="24"/>
  <c r="V210" i="24"/>
  <c r="D612" i="21"/>
  <c r="I612" i="21"/>
  <c r="J612" i="21"/>
  <c r="S612" i="21"/>
  <c r="H612" i="21"/>
  <c r="Q612" i="21"/>
  <c r="R612" i="21"/>
  <c r="P612" i="21"/>
  <c r="Y612" i="21"/>
  <c r="C612" i="21"/>
  <c r="X612" i="21"/>
  <c r="B612" i="21"/>
  <c r="K612" i="21"/>
  <c r="E612" i="21"/>
  <c r="N612" i="21"/>
  <c r="L612" i="21"/>
  <c r="A613" i="21"/>
  <c r="O612" i="21"/>
  <c r="W612" i="21"/>
  <c r="M612" i="21"/>
  <c r="F612" i="21"/>
  <c r="G612" i="21"/>
  <c r="T612" i="21"/>
  <c r="V612" i="21"/>
  <c r="U612" i="21"/>
  <c r="C75" i="21"/>
  <c r="A109" i="21"/>
  <c r="A143" i="21" s="1"/>
  <c r="N278" i="19"/>
  <c r="G278" i="19"/>
  <c r="W278" i="19"/>
  <c r="P278" i="19"/>
  <c r="I278" i="19"/>
  <c r="Y278" i="19"/>
  <c r="B278" i="19"/>
  <c r="R278" i="19"/>
  <c r="K278" i="19"/>
  <c r="D278" i="19"/>
  <c r="T278" i="19"/>
  <c r="M278" i="19"/>
  <c r="F278" i="19"/>
  <c r="V278" i="19"/>
  <c r="O278" i="19"/>
  <c r="H278" i="19"/>
  <c r="X278" i="19"/>
  <c r="Q278" i="19"/>
  <c r="J278" i="19"/>
  <c r="C278" i="19"/>
  <c r="S278" i="19"/>
  <c r="L278" i="19"/>
  <c r="E278" i="19"/>
  <c r="U278" i="19"/>
  <c r="N212" i="19"/>
  <c r="G212" i="19"/>
  <c r="W212" i="19"/>
  <c r="P212" i="19"/>
  <c r="I212" i="19"/>
  <c r="Y212" i="19"/>
  <c r="B212" i="19"/>
  <c r="R212" i="19"/>
  <c r="K212" i="19"/>
  <c r="D212" i="19"/>
  <c r="T212" i="19"/>
  <c r="M212" i="19"/>
  <c r="A246" i="19"/>
  <c r="F212" i="19"/>
  <c r="V212" i="19"/>
  <c r="O212" i="19"/>
  <c r="H212" i="19"/>
  <c r="X212" i="19"/>
  <c r="Q212" i="19"/>
  <c r="J212" i="19"/>
  <c r="C212" i="19"/>
  <c r="S212" i="19"/>
  <c r="L212" i="19"/>
  <c r="E212" i="19"/>
  <c r="U212" i="19"/>
  <c r="R110" i="23"/>
  <c r="A144" i="23"/>
  <c r="I110" i="23"/>
  <c r="P110" i="23"/>
  <c r="S110" i="23"/>
  <c r="C110" i="23"/>
  <c r="J110" i="23"/>
  <c r="Y110" i="23"/>
  <c r="E110" i="23"/>
  <c r="H110" i="23"/>
  <c r="O110" i="23"/>
  <c r="F110" i="23"/>
  <c r="U110" i="23"/>
  <c r="X110" i="23"/>
  <c r="D110" i="23"/>
  <c r="K110" i="23"/>
  <c r="V110" i="23"/>
  <c r="B110" i="23"/>
  <c r="Q110" i="23"/>
  <c r="T110" i="23"/>
  <c r="W110" i="23"/>
  <c r="G110" i="23"/>
  <c r="M110" i="23"/>
  <c r="L110" i="23"/>
  <c r="N110" i="23"/>
  <c r="J143" i="23"/>
  <c r="U143" i="23"/>
  <c r="X143" i="23"/>
  <c r="D143" i="23"/>
  <c r="C143" i="23"/>
  <c r="F143" i="23"/>
  <c r="Q143" i="23"/>
  <c r="T143" i="23"/>
  <c r="W143" i="23"/>
  <c r="V143" i="23"/>
  <c r="B143" i="23"/>
  <c r="I143" i="23"/>
  <c r="P143" i="23"/>
  <c r="S143" i="23"/>
  <c r="R143" i="23"/>
  <c r="Y143" i="23"/>
  <c r="E143" i="23"/>
  <c r="H143" i="23"/>
  <c r="G143" i="23"/>
  <c r="K143" i="23"/>
  <c r="L143" i="23"/>
  <c r="N143" i="23"/>
  <c r="O143" i="23"/>
  <c r="M143" i="23"/>
  <c r="J144" i="19"/>
  <c r="Q144" i="19"/>
  <c r="T144" i="19"/>
  <c r="W144" i="19"/>
  <c r="G144" i="19"/>
  <c r="B144" i="19"/>
  <c r="F144" i="19"/>
  <c r="I144" i="19"/>
  <c r="P144" i="19"/>
  <c r="S144" i="19"/>
  <c r="C144" i="19"/>
  <c r="V144" i="19"/>
  <c r="Y144" i="19"/>
  <c r="E144" i="19"/>
  <c r="H144" i="19"/>
  <c r="O144" i="19"/>
  <c r="R144" i="19"/>
  <c r="U144" i="19"/>
  <c r="X144" i="19"/>
  <c r="D144" i="19"/>
  <c r="K144" i="19"/>
  <c r="M144" i="19"/>
  <c r="L144" i="19"/>
  <c r="N144" i="19"/>
  <c r="M108" i="21"/>
  <c r="H108" i="21"/>
  <c r="V108" i="21"/>
  <c r="E108" i="21"/>
  <c r="G108" i="21"/>
  <c r="K108" i="21"/>
  <c r="X108" i="21"/>
  <c r="C108" i="21"/>
  <c r="U108" i="21"/>
  <c r="W108" i="21"/>
  <c r="N108" i="21"/>
  <c r="D108" i="21"/>
  <c r="R108" i="21"/>
  <c r="Q108" i="21"/>
  <c r="S108" i="21"/>
  <c r="J108" i="21"/>
  <c r="P108" i="21"/>
  <c r="T108" i="21"/>
  <c r="O108" i="21"/>
  <c r="F108" i="21"/>
  <c r="L108" i="21"/>
  <c r="I108" i="21"/>
  <c r="Y245" i="19"/>
  <c r="Q245" i="19"/>
  <c r="F245" i="19"/>
  <c r="V245" i="19"/>
  <c r="O245" i="19"/>
  <c r="H245" i="19"/>
  <c r="X245" i="19"/>
  <c r="E245" i="19"/>
  <c r="U245" i="19"/>
  <c r="J245" i="19"/>
  <c r="C245" i="19"/>
  <c r="S245" i="19"/>
  <c r="L245" i="19"/>
  <c r="I245" i="19"/>
  <c r="A279" i="19"/>
  <c r="N245" i="19"/>
  <c r="G245" i="19"/>
  <c r="W245" i="19"/>
  <c r="P245" i="19"/>
  <c r="M245" i="19"/>
  <c r="B245" i="19"/>
  <c r="R245" i="19"/>
  <c r="K245" i="19"/>
  <c r="D245" i="19"/>
  <c r="T245" i="19"/>
  <c r="B179" i="19"/>
  <c r="R179" i="19"/>
  <c r="K179" i="19"/>
  <c r="A213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Q179" i="19"/>
  <c r="B349" i="19"/>
  <c r="F349" i="19"/>
  <c r="J349" i="19"/>
  <c r="N349" i="19"/>
  <c r="R349" i="19"/>
  <c r="V349" i="19"/>
  <c r="C349" i="19"/>
  <c r="G349" i="19"/>
  <c r="K349" i="19"/>
  <c r="O349" i="19"/>
  <c r="S349" i="19"/>
  <c r="W349" i="19"/>
  <c r="D349" i="19"/>
  <c r="H349" i="19"/>
  <c r="L349" i="19"/>
  <c r="P349" i="19"/>
  <c r="T349" i="19"/>
  <c r="X349" i="19"/>
  <c r="E349" i="19"/>
  <c r="I349" i="19"/>
  <c r="M349" i="19"/>
  <c r="Q349" i="19"/>
  <c r="U349" i="19"/>
  <c r="Y349" i="19"/>
  <c r="A383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B548" i="19"/>
  <c r="J548" i="19"/>
  <c r="R548" i="19"/>
  <c r="D548" i="19"/>
  <c r="L548" i="19"/>
  <c r="T548" i="19"/>
  <c r="F548" i="19"/>
  <c r="N548" i="19"/>
  <c r="V548" i="19"/>
  <c r="H548" i="19"/>
  <c r="P548" i="19"/>
  <c r="X548" i="19"/>
  <c r="A549" i="19"/>
  <c r="C515" i="19"/>
  <c r="G515" i="19"/>
  <c r="K515" i="19"/>
  <c r="O515" i="19"/>
  <c r="S515" i="19"/>
  <c r="W515" i="19"/>
  <c r="E515" i="19"/>
  <c r="I515" i="19"/>
  <c r="M515" i="19"/>
  <c r="Q515" i="19"/>
  <c r="U515" i="19"/>
  <c r="Y515" i="19"/>
  <c r="B515" i="19"/>
  <c r="J515" i="19"/>
  <c r="R515" i="19"/>
  <c r="D515" i="19"/>
  <c r="L515" i="19"/>
  <c r="T515" i="19"/>
  <c r="F515" i="19"/>
  <c r="N515" i="19"/>
  <c r="V515" i="19"/>
  <c r="A516" i="19"/>
  <c r="H515" i="19"/>
  <c r="P515" i="19"/>
  <c r="X515" i="19"/>
  <c r="B316" i="19"/>
  <c r="F316" i="19"/>
  <c r="J316" i="19"/>
  <c r="N316" i="19"/>
  <c r="R316" i="19"/>
  <c r="V316" i="19"/>
  <c r="C316" i="19"/>
  <c r="G316" i="19"/>
  <c r="K316" i="19"/>
  <c r="O316" i="19"/>
  <c r="S316" i="19"/>
  <c r="W316" i="19"/>
  <c r="A350" i="19"/>
  <c r="D316" i="19"/>
  <c r="H316" i="19"/>
  <c r="L316" i="19"/>
  <c r="P316" i="19"/>
  <c r="T316" i="19"/>
  <c r="X316" i="19"/>
  <c r="E316" i="19"/>
  <c r="I316" i="19"/>
  <c r="M316" i="19"/>
  <c r="Q316" i="19"/>
  <c r="U316" i="19"/>
  <c r="Y316" i="19"/>
  <c r="C449" i="19"/>
  <c r="G449" i="19"/>
  <c r="K449" i="19"/>
  <c r="O449" i="19"/>
  <c r="S449" i="19"/>
  <c r="W449" i="19"/>
  <c r="E449" i="19"/>
  <c r="I449" i="19"/>
  <c r="M449" i="19"/>
  <c r="Q449" i="19"/>
  <c r="U449" i="19"/>
  <c r="B449" i="19"/>
  <c r="J449" i="19"/>
  <c r="R449" i="19"/>
  <c r="Y449" i="19"/>
  <c r="D449" i="19"/>
  <c r="L449" i="19"/>
  <c r="T449" i="19"/>
  <c r="A450" i="19"/>
  <c r="F449" i="19"/>
  <c r="N449" i="19"/>
  <c r="V449" i="19"/>
  <c r="H449" i="19"/>
  <c r="P449" i="19"/>
  <c r="X449" i="19"/>
  <c r="B382" i="19"/>
  <c r="F382" i="19"/>
  <c r="J382" i="19"/>
  <c r="N382" i="19"/>
  <c r="R382" i="19"/>
  <c r="V382" i="19"/>
  <c r="A416" i="19"/>
  <c r="C382" i="19"/>
  <c r="G382" i="19"/>
  <c r="K382" i="19"/>
  <c r="O382" i="19"/>
  <c r="S382" i="19"/>
  <c r="W382" i="19"/>
  <c r="D382" i="19"/>
  <c r="H382" i="19"/>
  <c r="L382" i="19"/>
  <c r="P382" i="19"/>
  <c r="T382" i="19"/>
  <c r="X382" i="19"/>
  <c r="E382" i="19"/>
  <c r="I382" i="19"/>
  <c r="M382" i="19"/>
  <c r="Q382" i="19"/>
  <c r="U382" i="19"/>
  <c r="Y382" i="19"/>
  <c r="E482" i="19"/>
  <c r="I482" i="19"/>
  <c r="M482" i="19"/>
  <c r="Q482" i="19"/>
  <c r="U482" i="19"/>
  <c r="Y482" i="19"/>
  <c r="A483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B415" i="19"/>
  <c r="F415" i="19"/>
  <c r="J415" i="19"/>
  <c r="N415" i="19"/>
  <c r="R415" i="19"/>
  <c r="V415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E143" i="21" l="1"/>
  <c r="I143" i="21"/>
  <c r="M143" i="21"/>
  <c r="Q143" i="21"/>
  <c r="U143" i="21"/>
  <c r="Y143" i="21"/>
  <c r="B143" i="21"/>
  <c r="F143" i="21"/>
  <c r="J143" i="21"/>
  <c r="N143" i="21"/>
  <c r="R143" i="21"/>
  <c r="V143" i="21"/>
  <c r="C143" i="21"/>
  <c r="G143" i="21"/>
  <c r="K143" i="21"/>
  <c r="O143" i="21"/>
  <c r="S143" i="21"/>
  <c r="W143" i="21"/>
  <c r="D143" i="21"/>
  <c r="H143" i="21"/>
  <c r="L143" i="21"/>
  <c r="P143" i="21"/>
  <c r="T143" i="21"/>
  <c r="X143" i="21"/>
  <c r="B1465" i="2"/>
  <c r="Y41" i="21"/>
  <c r="Y41" i="24"/>
  <c r="C42" i="21"/>
  <c r="B42" i="21"/>
  <c r="C42" i="24"/>
  <c r="B42" i="24"/>
  <c r="Y178" i="21"/>
  <c r="B179" i="21"/>
  <c r="C179" i="21"/>
  <c r="Y212" i="21"/>
  <c r="P247" i="21"/>
  <c r="T247" i="21"/>
  <c r="D247" i="21"/>
  <c r="K247" i="21"/>
  <c r="L247" i="21"/>
  <c r="V247" i="21"/>
  <c r="I247" i="21"/>
  <c r="Q247" i="21"/>
  <c r="X247" i="21"/>
  <c r="H247" i="21"/>
  <c r="N247" i="21"/>
  <c r="U247" i="21"/>
  <c r="R247" i="21"/>
  <c r="F247" i="21"/>
  <c r="Y247" i="21"/>
  <c r="E247" i="21"/>
  <c r="C247" i="21"/>
  <c r="W247" i="21"/>
  <c r="O247" i="21"/>
  <c r="S247" i="21"/>
  <c r="G247" i="21"/>
  <c r="J247" i="21"/>
  <c r="M247" i="21"/>
  <c r="B247" i="21"/>
  <c r="Q675" i="24"/>
  <c r="X675" i="24"/>
  <c r="H675" i="24"/>
  <c r="K675" i="24"/>
  <c r="N675" i="24"/>
  <c r="M675" i="24"/>
  <c r="T675" i="24"/>
  <c r="D675" i="24"/>
  <c r="G675" i="24"/>
  <c r="J675" i="24"/>
  <c r="I675" i="24"/>
  <c r="P675" i="24"/>
  <c r="S675" i="24"/>
  <c r="A676" i="24"/>
  <c r="F675" i="24"/>
  <c r="Y675" i="24"/>
  <c r="E675" i="24"/>
  <c r="L675" i="24"/>
  <c r="O675" i="24"/>
  <c r="R675" i="24"/>
  <c r="B675" i="24"/>
  <c r="C675" i="24"/>
  <c r="W675" i="24"/>
  <c r="U675" i="24"/>
  <c r="V675" i="24"/>
  <c r="S413" i="23"/>
  <c r="B413" i="23"/>
  <c r="D413" i="23"/>
  <c r="F413" i="23"/>
  <c r="C413" i="23"/>
  <c r="E413" i="23"/>
  <c r="G413" i="23"/>
  <c r="Y413" i="23"/>
  <c r="N413" i="23"/>
  <c r="K413" i="23"/>
  <c r="H413" i="23"/>
  <c r="M413" i="23"/>
  <c r="Q413" i="23"/>
  <c r="L413" i="23"/>
  <c r="P413" i="23"/>
  <c r="R413" i="23"/>
  <c r="J413" i="23"/>
  <c r="I413" i="23"/>
  <c r="O413" i="23"/>
  <c r="W413" i="23"/>
  <c r="T413" i="23"/>
  <c r="U413" i="23"/>
  <c r="X413" i="23"/>
  <c r="V413" i="23"/>
  <c r="C347" i="23"/>
  <c r="S347" i="23"/>
  <c r="P347" i="23"/>
  <c r="I347" i="23"/>
  <c r="F347" i="23"/>
  <c r="A381" i="23"/>
  <c r="G347" i="23"/>
  <c r="W347" i="23"/>
  <c r="T347" i="23"/>
  <c r="Q347" i="23"/>
  <c r="J347" i="23"/>
  <c r="K347" i="23"/>
  <c r="D347" i="23"/>
  <c r="X347" i="23"/>
  <c r="Y347" i="23"/>
  <c r="N347" i="23"/>
  <c r="O347" i="23"/>
  <c r="H347" i="23"/>
  <c r="E347" i="23"/>
  <c r="B347" i="23"/>
  <c r="R347" i="23"/>
  <c r="M347" i="23"/>
  <c r="L347" i="23"/>
  <c r="V347" i="23"/>
  <c r="U347" i="23"/>
  <c r="F741" i="24"/>
  <c r="I741" i="24"/>
  <c r="H741" i="24"/>
  <c r="G741" i="24"/>
  <c r="A742" i="24"/>
  <c r="B741" i="24"/>
  <c r="E741" i="24"/>
  <c r="D741" i="24"/>
  <c r="C741" i="24"/>
  <c r="N741" i="24"/>
  <c r="Q741" i="24"/>
  <c r="P741" i="24"/>
  <c r="O741" i="24"/>
  <c r="J741" i="24"/>
  <c r="M741" i="24"/>
  <c r="L741" i="24"/>
  <c r="K741" i="24"/>
  <c r="U741" i="24"/>
  <c r="R741" i="24"/>
  <c r="S741" i="24"/>
  <c r="V741" i="24"/>
  <c r="T741" i="24"/>
  <c r="Y741" i="24"/>
  <c r="X741" i="24"/>
  <c r="W741" i="24"/>
  <c r="G311" i="24"/>
  <c r="F311" i="24"/>
  <c r="T311" i="24"/>
  <c r="A312" i="24"/>
  <c r="I311" i="24"/>
  <c r="S311" i="24"/>
  <c r="M311" i="24"/>
  <c r="W311" i="24"/>
  <c r="V311" i="24"/>
  <c r="E311" i="24"/>
  <c r="O311" i="24"/>
  <c r="Y311" i="24"/>
  <c r="L311" i="24"/>
  <c r="B311" i="24"/>
  <c r="P311" i="24"/>
  <c r="K311" i="24"/>
  <c r="U311" i="24"/>
  <c r="H311" i="24"/>
  <c r="N311" i="24"/>
  <c r="R311" i="24"/>
  <c r="Q311" i="24"/>
  <c r="J311" i="24"/>
  <c r="C311" i="24"/>
  <c r="D311" i="24"/>
  <c r="X311" i="24"/>
  <c r="A449" i="21"/>
  <c r="G448" i="21"/>
  <c r="B448" i="21"/>
  <c r="S448" i="21"/>
  <c r="E448" i="21"/>
  <c r="F448" i="21"/>
  <c r="D448" i="21"/>
  <c r="Y448" i="21"/>
  <c r="C448" i="21"/>
  <c r="H448" i="21"/>
  <c r="L448" i="21"/>
  <c r="Q448" i="21"/>
  <c r="I448" i="21"/>
  <c r="M448" i="21"/>
  <c r="P448" i="21"/>
  <c r="J448" i="21"/>
  <c r="N448" i="21"/>
  <c r="R448" i="21"/>
  <c r="K448" i="21"/>
  <c r="O448" i="21"/>
  <c r="T448" i="21"/>
  <c r="X448" i="21"/>
  <c r="W448" i="21"/>
  <c r="U448" i="21"/>
  <c r="V448" i="21"/>
  <c r="M410" i="24"/>
  <c r="D410" i="24"/>
  <c r="V410" i="24"/>
  <c r="E410" i="24"/>
  <c r="S410" i="24"/>
  <c r="Y410" i="24"/>
  <c r="P410" i="24"/>
  <c r="B410" i="24"/>
  <c r="T410" i="24"/>
  <c r="O410" i="24"/>
  <c r="U410" i="24"/>
  <c r="L410" i="24"/>
  <c r="N410" i="24"/>
  <c r="R410" i="24"/>
  <c r="Q410" i="24"/>
  <c r="H410" i="24"/>
  <c r="J410" i="24"/>
  <c r="A411" i="24"/>
  <c r="G410" i="24"/>
  <c r="K410" i="24"/>
  <c r="F410" i="24"/>
  <c r="X410" i="24"/>
  <c r="C410" i="24"/>
  <c r="I410" i="24"/>
  <c r="W410" i="24"/>
  <c r="G344" i="24"/>
  <c r="B344" i="24"/>
  <c r="P344" i="24"/>
  <c r="O344" i="24"/>
  <c r="U344" i="24"/>
  <c r="H344" i="24"/>
  <c r="I344" i="24"/>
  <c r="W344" i="24"/>
  <c r="R344" i="24"/>
  <c r="Q344" i="24"/>
  <c r="D344" i="24"/>
  <c r="J344" i="24"/>
  <c r="X344" i="24"/>
  <c r="Y344" i="24"/>
  <c r="L344" i="24"/>
  <c r="K344" i="24"/>
  <c r="F344" i="24"/>
  <c r="T344" i="24"/>
  <c r="C344" i="24"/>
  <c r="N344" i="24"/>
  <c r="M344" i="24"/>
  <c r="A345" i="24"/>
  <c r="V344" i="24"/>
  <c r="E344" i="24"/>
  <c r="S344" i="24"/>
  <c r="A109" i="24"/>
  <c r="C75" i="24"/>
  <c r="J244" i="24"/>
  <c r="L244" i="24"/>
  <c r="Q244" i="24"/>
  <c r="N244" i="24"/>
  <c r="E244" i="24"/>
  <c r="W244" i="24"/>
  <c r="P244" i="24"/>
  <c r="C244" i="24"/>
  <c r="Y244" i="24"/>
  <c r="R244" i="24"/>
  <c r="I244" i="24"/>
  <c r="B244" i="24"/>
  <c r="T244" i="24"/>
  <c r="G244" i="24"/>
  <c r="D244" i="24"/>
  <c r="A245" i="24"/>
  <c r="O244" i="24"/>
  <c r="F244" i="24"/>
  <c r="X244" i="24"/>
  <c r="K244" i="24"/>
  <c r="H244" i="24"/>
  <c r="M244" i="24"/>
  <c r="S244" i="24"/>
  <c r="U244" i="24"/>
  <c r="V244" i="24"/>
  <c r="C447" i="23"/>
  <c r="S447" i="23"/>
  <c r="H447" i="23"/>
  <c r="X447" i="23"/>
  <c r="Q447" i="23"/>
  <c r="F447" i="23"/>
  <c r="V447" i="23"/>
  <c r="G447" i="23"/>
  <c r="W447" i="23"/>
  <c r="L447" i="23"/>
  <c r="E447" i="23"/>
  <c r="U447" i="23"/>
  <c r="J447" i="23"/>
  <c r="K447" i="23"/>
  <c r="A448" i="23"/>
  <c r="P447" i="23"/>
  <c r="I447" i="23"/>
  <c r="Y447" i="23"/>
  <c r="N447" i="23"/>
  <c r="O447" i="23"/>
  <c r="D447" i="23"/>
  <c r="T447" i="23"/>
  <c r="M447" i="23"/>
  <c r="B447" i="23"/>
  <c r="R447" i="23"/>
  <c r="G348" i="21"/>
  <c r="E348" i="21"/>
  <c r="J348" i="21"/>
  <c r="D348" i="21"/>
  <c r="I348" i="21"/>
  <c r="A349" i="21"/>
  <c r="H348" i="21"/>
  <c r="B348" i="21"/>
  <c r="C348" i="21"/>
  <c r="P348" i="21"/>
  <c r="F348" i="21"/>
  <c r="L348" i="21"/>
  <c r="M348" i="21"/>
  <c r="N348" i="21"/>
  <c r="O348" i="21"/>
  <c r="K348" i="21"/>
  <c r="U348" i="21"/>
  <c r="V348" i="21"/>
  <c r="W348" i="21"/>
  <c r="T348" i="21"/>
  <c r="X348" i="21"/>
  <c r="S348" i="21"/>
  <c r="Y348" i="21"/>
  <c r="R348" i="21"/>
  <c r="Q348" i="21"/>
  <c r="P609" i="24"/>
  <c r="S609" i="24"/>
  <c r="C609" i="24"/>
  <c r="J609" i="24"/>
  <c r="Q609" i="24"/>
  <c r="L609" i="24"/>
  <c r="O609" i="24"/>
  <c r="A610" i="24"/>
  <c r="F609" i="24"/>
  <c r="M609" i="24"/>
  <c r="H609" i="24"/>
  <c r="K609" i="24"/>
  <c r="R609" i="24"/>
  <c r="B609" i="24"/>
  <c r="I609" i="24"/>
  <c r="D609" i="24"/>
  <c r="G609" i="24"/>
  <c r="N609" i="24"/>
  <c r="Y609" i="24"/>
  <c r="E609" i="24"/>
  <c r="W609" i="24"/>
  <c r="X609" i="24"/>
  <c r="U609" i="24"/>
  <c r="T609" i="24"/>
  <c r="V609" i="24"/>
  <c r="G546" i="23"/>
  <c r="W546" i="23"/>
  <c r="P546" i="23"/>
  <c r="I546" i="23"/>
  <c r="Y546" i="23"/>
  <c r="J546" i="23"/>
  <c r="K546" i="23"/>
  <c r="D546" i="23"/>
  <c r="T546" i="23"/>
  <c r="M546" i="23"/>
  <c r="A547" i="23"/>
  <c r="N546" i="23"/>
  <c r="O546" i="23"/>
  <c r="H546" i="23"/>
  <c r="X546" i="23"/>
  <c r="Q546" i="23"/>
  <c r="B546" i="23"/>
  <c r="R546" i="23"/>
  <c r="C546" i="23"/>
  <c r="S546" i="23"/>
  <c r="L546" i="23"/>
  <c r="E546" i="23"/>
  <c r="U546" i="23"/>
  <c r="F546" i="23"/>
  <c r="V546" i="23"/>
  <c r="P679" i="21"/>
  <c r="I679" i="21"/>
  <c r="B679" i="21"/>
  <c r="R679" i="21"/>
  <c r="O679" i="21"/>
  <c r="D679" i="21"/>
  <c r="T679" i="21"/>
  <c r="M679" i="21"/>
  <c r="F679" i="21"/>
  <c r="C679" i="21"/>
  <c r="S679" i="21"/>
  <c r="H679" i="21"/>
  <c r="X679" i="21"/>
  <c r="Q679" i="21"/>
  <c r="J679" i="21"/>
  <c r="G679" i="21"/>
  <c r="A680" i="21"/>
  <c r="L679" i="21"/>
  <c r="E679" i="21"/>
  <c r="Y679" i="21"/>
  <c r="N679" i="21"/>
  <c r="K679" i="21"/>
  <c r="V679" i="21"/>
  <c r="W679" i="21"/>
  <c r="U679" i="21"/>
  <c r="J642" i="24"/>
  <c r="Q642" i="24"/>
  <c r="X642" i="24"/>
  <c r="H642" i="24"/>
  <c r="O642" i="24"/>
  <c r="A643" i="24"/>
  <c r="F642" i="24"/>
  <c r="M642" i="24"/>
  <c r="T642" i="24"/>
  <c r="D642" i="24"/>
  <c r="K642" i="24"/>
  <c r="R642" i="24"/>
  <c r="B642" i="24"/>
  <c r="I642" i="24"/>
  <c r="P642" i="24"/>
  <c r="W642" i="24"/>
  <c r="G642" i="24"/>
  <c r="N642" i="24"/>
  <c r="Y642" i="24"/>
  <c r="E642" i="24"/>
  <c r="L642" i="24"/>
  <c r="S642" i="24"/>
  <c r="C642" i="24"/>
  <c r="V642" i="24"/>
  <c r="U642" i="24"/>
  <c r="J580" i="21"/>
  <c r="A581" i="21"/>
  <c r="B580" i="21"/>
  <c r="G580" i="21"/>
  <c r="F580" i="21"/>
  <c r="E580" i="21"/>
  <c r="I580" i="21"/>
  <c r="D580" i="21"/>
  <c r="H580" i="21"/>
  <c r="C580" i="21"/>
  <c r="M580" i="21"/>
  <c r="Q580" i="21"/>
  <c r="U580" i="21"/>
  <c r="S580" i="21"/>
  <c r="R580" i="21"/>
  <c r="V580" i="21"/>
  <c r="O580" i="21"/>
  <c r="L580" i="21"/>
  <c r="W580" i="21"/>
  <c r="K580" i="21"/>
  <c r="X580" i="21"/>
  <c r="Y580" i="21"/>
  <c r="P580" i="21"/>
  <c r="T580" i="21"/>
  <c r="N580" i="21"/>
  <c r="H377" i="24"/>
  <c r="M377" i="24"/>
  <c r="S377" i="24"/>
  <c r="B377" i="24"/>
  <c r="T377" i="24"/>
  <c r="K377" i="24"/>
  <c r="N377" i="24"/>
  <c r="E377" i="24"/>
  <c r="W377" i="24"/>
  <c r="F377" i="24"/>
  <c r="X377" i="24"/>
  <c r="Q377" i="24"/>
  <c r="R377" i="24"/>
  <c r="I377" i="24"/>
  <c r="A378" i="24"/>
  <c r="J377" i="24"/>
  <c r="C377" i="24"/>
  <c r="U377" i="24"/>
  <c r="D377" i="24"/>
  <c r="V377" i="24"/>
  <c r="O377" i="24"/>
  <c r="L377" i="24"/>
  <c r="P377" i="24"/>
  <c r="G377" i="24"/>
  <c r="Y377" i="24"/>
  <c r="G315" i="21"/>
  <c r="E315" i="21"/>
  <c r="J315" i="21"/>
  <c r="D315" i="21"/>
  <c r="I315" i="21"/>
  <c r="H315" i="21"/>
  <c r="A316" i="21"/>
  <c r="P315" i="21"/>
  <c r="F315" i="21"/>
  <c r="M315" i="21"/>
  <c r="N315" i="21"/>
  <c r="O315" i="21"/>
  <c r="K315" i="21"/>
  <c r="L315" i="21"/>
  <c r="B315" i="21"/>
  <c r="C315" i="21"/>
  <c r="W315" i="21"/>
  <c r="R315" i="21"/>
  <c r="U315" i="21"/>
  <c r="Y315" i="21"/>
  <c r="V315" i="21"/>
  <c r="X315" i="21"/>
  <c r="T315" i="21"/>
  <c r="Q315" i="21"/>
  <c r="S315" i="21"/>
  <c r="H712" i="21"/>
  <c r="I712" i="21"/>
  <c r="B712" i="21"/>
  <c r="R712" i="21"/>
  <c r="O712" i="21"/>
  <c r="L712" i="21"/>
  <c r="M712" i="21"/>
  <c r="F712" i="21"/>
  <c r="C712" i="21"/>
  <c r="S712" i="21"/>
  <c r="P712" i="21"/>
  <c r="Q712" i="21"/>
  <c r="J712" i="21"/>
  <c r="G712" i="21"/>
  <c r="A713" i="21"/>
  <c r="D712" i="21"/>
  <c r="E712" i="21"/>
  <c r="Y712" i="21"/>
  <c r="N712" i="21"/>
  <c r="K712" i="21"/>
  <c r="X712" i="21"/>
  <c r="W712" i="21"/>
  <c r="T712" i="21"/>
  <c r="V712" i="21"/>
  <c r="U712" i="21"/>
  <c r="I510" i="24"/>
  <c r="F510" i="24"/>
  <c r="C510" i="24"/>
  <c r="S510" i="24"/>
  <c r="H510" i="24"/>
  <c r="Q510" i="24"/>
  <c r="J510" i="24"/>
  <c r="G510" i="24"/>
  <c r="W510" i="24"/>
  <c r="P510" i="24"/>
  <c r="Y510" i="24"/>
  <c r="N510" i="24"/>
  <c r="K510" i="24"/>
  <c r="A511" i="24"/>
  <c r="T510" i="24"/>
  <c r="E510" i="24"/>
  <c r="B510" i="24"/>
  <c r="R510" i="24"/>
  <c r="O510" i="24"/>
  <c r="D510" i="24"/>
  <c r="X510" i="24"/>
  <c r="M510" i="24"/>
  <c r="L510" i="24"/>
  <c r="U510" i="24"/>
  <c r="V510" i="24"/>
  <c r="I178" i="24"/>
  <c r="D178" i="24"/>
  <c r="F178" i="24"/>
  <c r="H178" i="24"/>
  <c r="J178" i="24"/>
  <c r="P178" i="24"/>
  <c r="E178" i="24"/>
  <c r="G178" i="24"/>
  <c r="A179" i="24"/>
  <c r="M178" i="24"/>
  <c r="N178" i="24"/>
  <c r="K178" i="24"/>
  <c r="L178" i="24"/>
  <c r="O178" i="24"/>
  <c r="C178" i="24"/>
  <c r="B178" i="24"/>
  <c r="S178" i="24"/>
  <c r="T178" i="24"/>
  <c r="Y178" i="24"/>
  <c r="Q178" i="24"/>
  <c r="W178" i="24"/>
  <c r="V178" i="24"/>
  <c r="U178" i="24"/>
  <c r="R178" i="24"/>
  <c r="X178" i="24"/>
  <c r="Q543" i="24"/>
  <c r="J543" i="24"/>
  <c r="C543" i="24"/>
  <c r="S543" i="24"/>
  <c r="P543" i="24"/>
  <c r="E543" i="24"/>
  <c r="Y543" i="24"/>
  <c r="N543" i="24"/>
  <c r="G543" i="24"/>
  <c r="D543" i="24"/>
  <c r="T543" i="24"/>
  <c r="I543" i="24"/>
  <c r="B543" i="24"/>
  <c r="R543" i="24"/>
  <c r="K543" i="24"/>
  <c r="H543" i="24"/>
  <c r="X543" i="24"/>
  <c r="M543" i="24"/>
  <c r="F543" i="24"/>
  <c r="A544" i="24"/>
  <c r="O543" i="24"/>
  <c r="L543" i="24"/>
  <c r="W543" i="24"/>
  <c r="V543" i="24"/>
  <c r="U543" i="24"/>
  <c r="F444" i="24"/>
  <c r="X444" i="24"/>
  <c r="C444" i="24"/>
  <c r="I444" i="24"/>
  <c r="W444" i="24"/>
  <c r="R444" i="24"/>
  <c r="V444" i="24"/>
  <c r="E444" i="24"/>
  <c r="S444" i="24"/>
  <c r="Y444" i="24"/>
  <c r="P444" i="24"/>
  <c r="K444" i="24"/>
  <c r="O444" i="24"/>
  <c r="U444" i="24"/>
  <c r="L444" i="24"/>
  <c r="N444" i="24"/>
  <c r="M444" i="24"/>
  <c r="D444" i="24"/>
  <c r="Q444" i="24"/>
  <c r="H444" i="24"/>
  <c r="J444" i="24"/>
  <c r="A445" i="24"/>
  <c r="G444" i="24"/>
  <c r="B444" i="24"/>
  <c r="T444" i="24"/>
  <c r="H314" i="23"/>
  <c r="B314" i="23"/>
  <c r="A315" i="23"/>
  <c r="C314" i="23"/>
  <c r="P314" i="23"/>
  <c r="F314" i="23"/>
  <c r="G314" i="23"/>
  <c r="E314" i="23"/>
  <c r="J314" i="23"/>
  <c r="D314" i="23"/>
  <c r="I314" i="23"/>
  <c r="A348" i="23"/>
  <c r="N314" i="23"/>
  <c r="K314" i="23"/>
  <c r="M314" i="23"/>
  <c r="O314" i="23"/>
  <c r="L314" i="23"/>
  <c r="Q314" i="23"/>
  <c r="W314" i="23"/>
  <c r="X314" i="23"/>
  <c r="Y314" i="23"/>
  <c r="S314" i="23"/>
  <c r="T314" i="23"/>
  <c r="U314" i="23"/>
  <c r="R314" i="23"/>
  <c r="V314" i="23"/>
  <c r="I514" i="21"/>
  <c r="F514" i="21"/>
  <c r="C514" i="21"/>
  <c r="S514" i="21"/>
  <c r="P514" i="21"/>
  <c r="Q514" i="21"/>
  <c r="J514" i="21"/>
  <c r="G514" i="21"/>
  <c r="W514" i="21"/>
  <c r="T514" i="21"/>
  <c r="Y514" i="21"/>
  <c r="N514" i="21"/>
  <c r="K514" i="21"/>
  <c r="D514" i="21"/>
  <c r="X514" i="21"/>
  <c r="E514" i="21"/>
  <c r="B514" i="21"/>
  <c r="R514" i="21"/>
  <c r="O514" i="21"/>
  <c r="H514" i="21"/>
  <c r="A515" i="21"/>
  <c r="M514" i="21"/>
  <c r="L514" i="21"/>
  <c r="V514" i="21"/>
  <c r="U514" i="21"/>
  <c r="O513" i="23"/>
  <c r="H513" i="23"/>
  <c r="X513" i="23"/>
  <c r="M513" i="23"/>
  <c r="B513" i="23"/>
  <c r="R513" i="23"/>
  <c r="C513" i="23"/>
  <c r="S513" i="23"/>
  <c r="L513" i="23"/>
  <c r="A514" i="23"/>
  <c r="Q513" i="23"/>
  <c r="F513" i="23"/>
  <c r="V513" i="23"/>
  <c r="G513" i="23"/>
  <c r="W513" i="23"/>
  <c r="P513" i="23"/>
  <c r="E513" i="23"/>
  <c r="U513" i="23"/>
  <c r="J513" i="23"/>
  <c r="K513" i="23"/>
  <c r="D513" i="23"/>
  <c r="T513" i="23"/>
  <c r="I513" i="23"/>
  <c r="Y513" i="23"/>
  <c r="N513" i="23"/>
  <c r="E708" i="24"/>
  <c r="D708" i="24"/>
  <c r="A709" i="24"/>
  <c r="P708" i="24"/>
  <c r="O708" i="24"/>
  <c r="N708" i="24"/>
  <c r="M708" i="24"/>
  <c r="L708" i="24"/>
  <c r="K708" i="24"/>
  <c r="J708" i="24"/>
  <c r="I708" i="24"/>
  <c r="H708" i="24"/>
  <c r="G708" i="24"/>
  <c r="F708" i="24"/>
  <c r="B708" i="24"/>
  <c r="C708" i="24"/>
  <c r="T708" i="24"/>
  <c r="Y708" i="24"/>
  <c r="Q708" i="24"/>
  <c r="V708" i="24"/>
  <c r="W708" i="24"/>
  <c r="U708" i="24"/>
  <c r="X708" i="24"/>
  <c r="R708" i="24"/>
  <c r="S708" i="24"/>
  <c r="O247" i="23"/>
  <c r="H247" i="23"/>
  <c r="X247" i="23"/>
  <c r="Q247" i="23"/>
  <c r="J247" i="23"/>
  <c r="C247" i="23"/>
  <c r="S247" i="23"/>
  <c r="L247" i="23"/>
  <c r="E247" i="23"/>
  <c r="Y247" i="23"/>
  <c r="N247" i="23"/>
  <c r="G247" i="23"/>
  <c r="A281" i="23"/>
  <c r="P247" i="23"/>
  <c r="I247" i="23"/>
  <c r="B247" i="23"/>
  <c r="R247" i="23"/>
  <c r="K247" i="23"/>
  <c r="D247" i="23"/>
  <c r="T247" i="23"/>
  <c r="M247" i="23"/>
  <c r="F247" i="23"/>
  <c r="V247" i="23"/>
  <c r="W247" i="23"/>
  <c r="U247" i="23"/>
  <c r="D778" i="21"/>
  <c r="T778" i="21"/>
  <c r="M778" i="21"/>
  <c r="F778" i="21"/>
  <c r="A779" i="21"/>
  <c r="O778" i="21"/>
  <c r="H778" i="21"/>
  <c r="X778" i="21"/>
  <c r="Q778" i="21"/>
  <c r="J778" i="21"/>
  <c r="C778" i="21"/>
  <c r="S778" i="21"/>
  <c r="L778" i="21"/>
  <c r="E778" i="21"/>
  <c r="Y778" i="21"/>
  <c r="N778" i="21"/>
  <c r="G778" i="21"/>
  <c r="W778" i="21"/>
  <c r="P778" i="21"/>
  <c r="I778" i="21"/>
  <c r="B778" i="21"/>
  <c r="R778" i="21"/>
  <c r="K778" i="21"/>
  <c r="U778" i="21"/>
  <c r="V778" i="21"/>
  <c r="Q277" i="24"/>
  <c r="D277" i="24"/>
  <c r="J277" i="24"/>
  <c r="X277" i="24"/>
  <c r="C277" i="24"/>
  <c r="B277" i="24"/>
  <c r="P277" i="24"/>
  <c r="F277" i="24"/>
  <c r="T277" i="24"/>
  <c r="A278" i="24"/>
  <c r="I277" i="24"/>
  <c r="S277" i="24"/>
  <c r="R277" i="24"/>
  <c r="V277" i="24"/>
  <c r="E277" i="24"/>
  <c r="O277" i="24"/>
  <c r="Y277" i="24"/>
  <c r="L277" i="24"/>
  <c r="G277" i="24"/>
  <c r="K277" i="24"/>
  <c r="U277" i="24"/>
  <c r="H277" i="24"/>
  <c r="N277" i="24"/>
  <c r="M277" i="24"/>
  <c r="W277" i="24"/>
  <c r="K807" i="24"/>
  <c r="R807" i="24"/>
  <c r="B807" i="24"/>
  <c r="I807" i="24"/>
  <c r="P807" i="24"/>
  <c r="G807" i="24"/>
  <c r="N807" i="24"/>
  <c r="Y807" i="24"/>
  <c r="E807" i="24"/>
  <c r="L807" i="24"/>
  <c r="S807" i="24"/>
  <c r="C807" i="24"/>
  <c r="J807" i="24"/>
  <c r="Q807" i="24"/>
  <c r="X807" i="24"/>
  <c r="H807" i="24"/>
  <c r="O807" i="24"/>
  <c r="A808" i="24"/>
  <c r="F807" i="24"/>
  <c r="M807" i="24"/>
  <c r="T807" i="24"/>
  <c r="D807" i="24"/>
  <c r="W807" i="24"/>
  <c r="U807" i="24"/>
  <c r="V807" i="24"/>
  <c r="A614" i="21"/>
  <c r="B613" i="21"/>
  <c r="K613" i="21"/>
  <c r="I613" i="21"/>
  <c r="G613" i="21"/>
  <c r="E613" i="21"/>
  <c r="C613" i="21"/>
  <c r="H613" i="21"/>
  <c r="J613" i="21"/>
  <c r="D613" i="21"/>
  <c r="F613" i="21"/>
  <c r="W613" i="21"/>
  <c r="L613" i="21"/>
  <c r="N613" i="21"/>
  <c r="U613" i="21"/>
  <c r="S613" i="21"/>
  <c r="Y613" i="21"/>
  <c r="T613" i="21"/>
  <c r="P613" i="21"/>
  <c r="V613" i="21"/>
  <c r="R613" i="21"/>
  <c r="Q613" i="21"/>
  <c r="M613" i="21"/>
  <c r="X613" i="21"/>
  <c r="O613" i="21"/>
  <c r="I211" i="24"/>
  <c r="D211" i="24"/>
  <c r="B211" i="24"/>
  <c r="J211" i="24"/>
  <c r="C211" i="24"/>
  <c r="E211" i="24"/>
  <c r="P211" i="24"/>
  <c r="G211" i="24"/>
  <c r="H211" i="24"/>
  <c r="A212" i="24"/>
  <c r="F211" i="24"/>
  <c r="K211" i="24"/>
  <c r="L211" i="24"/>
  <c r="N211" i="24"/>
  <c r="O211" i="24"/>
  <c r="M211" i="24"/>
  <c r="U211" i="24"/>
  <c r="V211" i="24"/>
  <c r="S211" i="24"/>
  <c r="Q211" i="24"/>
  <c r="Y211" i="24"/>
  <c r="T211" i="24"/>
  <c r="W211" i="24"/>
  <c r="R211" i="24"/>
  <c r="X211" i="24"/>
  <c r="P281" i="21"/>
  <c r="I281" i="21"/>
  <c r="J281" i="21"/>
  <c r="K281" i="21"/>
  <c r="T281" i="21"/>
  <c r="Q281" i="21"/>
  <c r="R281" i="21"/>
  <c r="O281" i="21"/>
  <c r="D281" i="21"/>
  <c r="X281" i="21"/>
  <c r="Y281" i="21"/>
  <c r="S281" i="21"/>
  <c r="H281" i="21"/>
  <c r="E281" i="21"/>
  <c r="F281" i="21"/>
  <c r="G281" i="21"/>
  <c r="L281" i="21"/>
  <c r="M281" i="21"/>
  <c r="N281" i="21"/>
  <c r="B281" i="21"/>
  <c r="C281" i="21"/>
  <c r="W281" i="21"/>
  <c r="V281" i="21"/>
  <c r="U281" i="21"/>
  <c r="O576" i="24"/>
  <c r="A577" i="24"/>
  <c r="F576" i="24"/>
  <c r="M576" i="24"/>
  <c r="L576" i="24"/>
  <c r="K576" i="24"/>
  <c r="R576" i="24"/>
  <c r="B576" i="24"/>
  <c r="I576" i="24"/>
  <c r="H576" i="24"/>
  <c r="G576" i="24"/>
  <c r="N576" i="24"/>
  <c r="Y576" i="24"/>
  <c r="E576" i="24"/>
  <c r="D576" i="24"/>
  <c r="S576" i="24"/>
  <c r="C576" i="24"/>
  <c r="J576" i="24"/>
  <c r="Q576" i="24"/>
  <c r="P576" i="24"/>
  <c r="W576" i="24"/>
  <c r="T576" i="24"/>
  <c r="V576" i="24"/>
  <c r="U576" i="24"/>
  <c r="X576" i="24"/>
  <c r="K380" i="23"/>
  <c r="H380" i="23"/>
  <c r="E380" i="23"/>
  <c r="B380" i="23"/>
  <c r="A414" i="23"/>
  <c r="O380" i="23"/>
  <c r="P380" i="23"/>
  <c r="I380" i="23"/>
  <c r="F380" i="23"/>
  <c r="C380" i="23"/>
  <c r="S380" i="23"/>
  <c r="T380" i="23"/>
  <c r="Q380" i="23"/>
  <c r="J380" i="23"/>
  <c r="G380" i="23"/>
  <c r="D380" i="23"/>
  <c r="X380" i="23"/>
  <c r="Y380" i="23"/>
  <c r="R380" i="23"/>
  <c r="L380" i="23"/>
  <c r="M380" i="23"/>
  <c r="N380" i="23"/>
  <c r="V380" i="23"/>
  <c r="U380" i="23"/>
  <c r="W380" i="23"/>
  <c r="E477" i="24"/>
  <c r="J477" i="24"/>
  <c r="C477" i="24"/>
  <c r="I477" i="24"/>
  <c r="K477" i="24"/>
  <c r="B477" i="24"/>
  <c r="D477" i="24"/>
  <c r="F477" i="24"/>
  <c r="G477" i="24"/>
  <c r="A478" i="24"/>
  <c r="H477" i="24"/>
  <c r="T477" i="24"/>
  <c r="N477" i="24"/>
  <c r="Q477" i="24"/>
  <c r="U477" i="24"/>
  <c r="S477" i="24"/>
  <c r="R477" i="24"/>
  <c r="P477" i="24"/>
  <c r="W477" i="24"/>
  <c r="Y477" i="24"/>
  <c r="O477" i="24"/>
  <c r="V477" i="24"/>
  <c r="M477" i="24"/>
  <c r="L477" i="24"/>
  <c r="X477" i="24"/>
  <c r="Y481" i="21"/>
  <c r="C481" i="21"/>
  <c r="H481" i="21"/>
  <c r="B481" i="21"/>
  <c r="G481" i="21"/>
  <c r="F481" i="21"/>
  <c r="S481" i="21"/>
  <c r="E481" i="21"/>
  <c r="A482" i="21"/>
  <c r="D481" i="21"/>
  <c r="O481" i="21"/>
  <c r="Q481" i="21"/>
  <c r="N481" i="21"/>
  <c r="I481" i="21"/>
  <c r="L481" i="21"/>
  <c r="J481" i="21"/>
  <c r="R481" i="21"/>
  <c r="P481" i="21"/>
  <c r="K481" i="21"/>
  <c r="M481" i="21"/>
  <c r="V481" i="21"/>
  <c r="U481" i="21"/>
  <c r="T481" i="21"/>
  <c r="X481" i="21"/>
  <c r="W481" i="21"/>
  <c r="X774" i="24"/>
  <c r="H774" i="24"/>
  <c r="O774" i="24"/>
  <c r="A775" i="24"/>
  <c r="F774" i="24"/>
  <c r="M774" i="24"/>
  <c r="T774" i="24"/>
  <c r="D774" i="24"/>
  <c r="K774" i="24"/>
  <c r="R774" i="24"/>
  <c r="B774" i="24"/>
  <c r="I774" i="24"/>
  <c r="P774" i="24"/>
  <c r="W774" i="24"/>
  <c r="G774" i="24"/>
  <c r="N774" i="24"/>
  <c r="Y774" i="24"/>
  <c r="E774" i="24"/>
  <c r="L774" i="24"/>
  <c r="S774" i="24"/>
  <c r="C774" i="24"/>
  <c r="J774" i="24"/>
  <c r="Q774" i="24"/>
  <c r="U774" i="24"/>
  <c r="V774" i="24"/>
  <c r="H811" i="21"/>
  <c r="X811" i="21"/>
  <c r="Q811" i="21"/>
  <c r="J811" i="21"/>
  <c r="K811" i="21"/>
  <c r="L811" i="21"/>
  <c r="E811" i="21"/>
  <c r="Y811" i="21"/>
  <c r="N811" i="21"/>
  <c r="O811" i="21"/>
  <c r="P811" i="21"/>
  <c r="I811" i="21"/>
  <c r="A812" i="21"/>
  <c r="R811" i="21"/>
  <c r="S811" i="21"/>
  <c r="D811" i="21"/>
  <c r="T811" i="21"/>
  <c r="M811" i="21"/>
  <c r="F811" i="21"/>
  <c r="G811" i="21"/>
  <c r="C811" i="21"/>
  <c r="B811" i="21"/>
  <c r="U811" i="21"/>
  <c r="W811" i="21"/>
  <c r="V811" i="21"/>
  <c r="P745" i="21"/>
  <c r="M745" i="21"/>
  <c r="F745" i="21"/>
  <c r="C745" i="21"/>
  <c r="S745" i="21"/>
  <c r="D745" i="21"/>
  <c r="A746" i="21"/>
  <c r="Q745" i="21"/>
  <c r="J745" i="21"/>
  <c r="G745" i="21"/>
  <c r="H745" i="21"/>
  <c r="E745" i="21"/>
  <c r="Y745" i="21"/>
  <c r="N745" i="21"/>
  <c r="K745" i="21"/>
  <c r="L745" i="21"/>
  <c r="I745" i="21"/>
  <c r="B745" i="21"/>
  <c r="R745" i="21"/>
  <c r="O745" i="21"/>
  <c r="V745" i="21"/>
  <c r="X745" i="21"/>
  <c r="T745" i="21"/>
  <c r="U745" i="21"/>
  <c r="W745" i="21"/>
  <c r="K414" i="21"/>
  <c r="D414" i="21"/>
  <c r="X414" i="21"/>
  <c r="Y414" i="21"/>
  <c r="R414" i="21"/>
  <c r="O414" i="21"/>
  <c r="H414" i="21"/>
  <c r="E414" i="21"/>
  <c r="B414" i="21"/>
  <c r="C414" i="21"/>
  <c r="S414" i="21"/>
  <c r="P414" i="21"/>
  <c r="I414" i="21"/>
  <c r="F414" i="21"/>
  <c r="G414" i="21"/>
  <c r="A415" i="21"/>
  <c r="T414" i="21"/>
  <c r="Q414" i="21"/>
  <c r="J414" i="21"/>
  <c r="N414" i="21"/>
  <c r="M414" i="21"/>
  <c r="L414" i="21"/>
  <c r="U414" i="21"/>
  <c r="V414" i="21"/>
  <c r="W414" i="21"/>
  <c r="C108" i="24"/>
  <c r="D108" i="24"/>
  <c r="E108" i="24"/>
  <c r="X108" i="24"/>
  <c r="J108" i="24"/>
  <c r="L108" i="24"/>
  <c r="G108" i="24"/>
  <c r="H108" i="24"/>
  <c r="I108" i="24"/>
  <c r="A142" i="24"/>
  <c r="Q108" i="24"/>
  <c r="N108" i="24"/>
  <c r="K108" i="24"/>
  <c r="O108" i="24"/>
  <c r="P108" i="24"/>
  <c r="B108" i="24"/>
  <c r="R108" i="24"/>
  <c r="S108" i="24"/>
  <c r="T108" i="24"/>
  <c r="F108" i="24"/>
  <c r="M108" i="24"/>
  <c r="V108" i="24"/>
  <c r="U108" i="24"/>
  <c r="W108" i="24"/>
  <c r="R547" i="21"/>
  <c r="A548" i="21"/>
  <c r="Q547" i="21"/>
  <c r="K547" i="21"/>
  <c r="P547" i="21"/>
  <c r="Y547" i="21"/>
  <c r="O547" i="21"/>
  <c r="T547" i="21"/>
  <c r="J547" i="21"/>
  <c r="S547" i="21"/>
  <c r="X547" i="21"/>
  <c r="N547" i="21"/>
  <c r="M547" i="21"/>
  <c r="L547" i="21"/>
  <c r="D547" i="21"/>
  <c r="C547" i="21"/>
  <c r="H547" i="21"/>
  <c r="I547" i="21"/>
  <c r="G547" i="21"/>
  <c r="F547" i="21"/>
  <c r="E547" i="21"/>
  <c r="B547" i="21"/>
  <c r="U547" i="21"/>
  <c r="W547" i="21"/>
  <c r="V547" i="21"/>
  <c r="I280" i="23"/>
  <c r="T280" i="23"/>
  <c r="O280" i="23"/>
  <c r="H280" i="23"/>
  <c r="X280" i="23"/>
  <c r="Q280" i="23"/>
  <c r="F280" i="23"/>
  <c r="V280" i="23"/>
  <c r="C280" i="23"/>
  <c r="L280" i="23"/>
  <c r="U280" i="23"/>
  <c r="P280" i="23"/>
  <c r="Y280" i="23"/>
  <c r="D280" i="23"/>
  <c r="B280" i="23"/>
  <c r="S280" i="23"/>
  <c r="E280" i="23"/>
  <c r="J280" i="23"/>
  <c r="G280" i="23"/>
  <c r="W280" i="23"/>
  <c r="N280" i="23"/>
  <c r="K280" i="23"/>
  <c r="M280" i="23"/>
  <c r="R280" i="23"/>
  <c r="H646" i="21"/>
  <c r="A647" i="21"/>
  <c r="Y646" i="21"/>
  <c r="N646" i="21"/>
  <c r="K646" i="21"/>
  <c r="P646" i="21"/>
  <c r="E646" i="21"/>
  <c r="B646" i="21"/>
  <c r="R646" i="21"/>
  <c r="O646" i="21"/>
  <c r="T646" i="21"/>
  <c r="I646" i="21"/>
  <c r="F646" i="21"/>
  <c r="C646" i="21"/>
  <c r="S646" i="21"/>
  <c r="D646" i="21"/>
  <c r="X646" i="21"/>
  <c r="Q646" i="21"/>
  <c r="J646" i="21"/>
  <c r="G646" i="21"/>
  <c r="W646" i="21"/>
  <c r="M646" i="21"/>
  <c r="L646" i="21"/>
  <c r="V646" i="21"/>
  <c r="U646" i="21"/>
  <c r="K480" i="23"/>
  <c r="D480" i="23"/>
  <c r="T480" i="23"/>
  <c r="M480" i="23"/>
  <c r="B480" i="23"/>
  <c r="R480" i="23"/>
  <c r="O480" i="23"/>
  <c r="H480" i="23"/>
  <c r="X480" i="23"/>
  <c r="Q480" i="23"/>
  <c r="F480" i="23"/>
  <c r="V480" i="23"/>
  <c r="C480" i="23"/>
  <c r="S480" i="23"/>
  <c r="L480" i="23"/>
  <c r="E480" i="23"/>
  <c r="U480" i="23"/>
  <c r="J480" i="23"/>
  <c r="A481" i="23"/>
  <c r="G480" i="23"/>
  <c r="W480" i="23"/>
  <c r="P480" i="23"/>
  <c r="I480" i="23"/>
  <c r="Y480" i="23"/>
  <c r="N480" i="23"/>
  <c r="C381" i="21"/>
  <c r="S381" i="21"/>
  <c r="P381" i="21"/>
  <c r="E381" i="21"/>
  <c r="B381" i="21"/>
  <c r="R381" i="21"/>
  <c r="G381" i="21"/>
  <c r="W381" i="21"/>
  <c r="T381" i="21"/>
  <c r="I381" i="21"/>
  <c r="F381" i="21"/>
  <c r="K381" i="21"/>
  <c r="D381" i="21"/>
  <c r="X381" i="21"/>
  <c r="Q381" i="21"/>
  <c r="J381" i="21"/>
  <c r="O381" i="21"/>
  <c r="H381" i="21"/>
  <c r="A382" i="21"/>
  <c r="Y381" i="21"/>
  <c r="N381" i="21"/>
  <c r="M381" i="21"/>
  <c r="L381" i="21"/>
  <c r="U381" i="21"/>
  <c r="V381" i="21"/>
  <c r="B279" i="19"/>
  <c r="R279" i="19"/>
  <c r="K279" i="19"/>
  <c r="D279" i="19"/>
  <c r="T279" i="19"/>
  <c r="M279" i="19"/>
  <c r="Q279" i="19"/>
  <c r="J279" i="19"/>
  <c r="C279" i="19"/>
  <c r="S279" i="19"/>
  <c r="L279" i="19"/>
  <c r="E279" i="19"/>
  <c r="U279" i="19"/>
  <c r="N279" i="19"/>
  <c r="G279" i="19"/>
  <c r="W279" i="19"/>
  <c r="P279" i="19"/>
  <c r="I279" i="19"/>
  <c r="Y279" i="19"/>
  <c r="F279" i="19"/>
  <c r="V279" i="19"/>
  <c r="O279" i="19"/>
  <c r="H279" i="19"/>
  <c r="X279" i="19"/>
  <c r="I144" i="23"/>
  <c r="P144" i="23"/>
  <c r="S144" i="23"/>
  <c r="C144" i="23"/>
  <c r="F144" i="23"/>
  <c r="Y144" i="23"/>
  <c r="E144" i="23"/>
  <c r="H144" i="23"/>
  <c r="O144" i="23"/>
  <c r="V144" i="23"/>
  <c r="B144" i="23"/>
  <c r="U144" i="23"/>
  <c r="X144" i="23"/>
  <c r="D144" i="23"/>
  <c r="K144" i="23"/>
  <c r="R144" i="23"/>
  <c r="Q144" i="23"/>
  <c r="T144" i="23"/>
  <c r="W144" i="23"/>
  <c r="G144" i="23"/>
  <c r="J144" i="23"/>
  <c r="N144" i="23"/>
  <c r="M144" i="23"/>
  <c r="L144" i="23"/>
  <c r="C109" i="21"/>
  <c r="A110" i="21"/>
  <c r="A144" i="21" s="1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47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M246" i="19"/>
  <c r="B246" i="19"/>
  <c r="R246" i="19"/>
  <c r="K246" i="19"/>
  <c r="D246" i="19"/>
  <c r="T246" i="19"/>
  <c r="Y246" i="19"/>
  <c r="Q246" i="19"/>
  <c r="F246" i="19"/>
  <c r="V246" i="19"/>
  <c r="O246" i="19"/>
  <c r="H246" i="19"/>
  <c r="X246" i="19"/>
  <c r="E246" i="19"/>
  <c r="U246" i="19"/>
  <c r="J246" i="19"/>
  <c r="C246" i="19"/>
  <c r="S246" i="19"/>
  <c r="L246" i="19"/>
  <c r="I246" i="19"/>
  <c r="A280" i="19"/>
  <c r="N246" i="19"/>
  <c r="G246" i="19"/>
  <c r="W246" i="19"/>
  <c r="P246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D383" i="19"/>
  <c r="H383" i="19"/>
  <c r="L383" i="19"/>
  <c r="P383" i="19"/>
  <c r="T383" i="19"/>
  <c r="X383" i="19"/>
  <c r="E383" i="19"/>
  <c r="I383" i="19"/>
  <c r="M383" i="19"/>
  <c r="Q383" i="19"/>
  <c r="U383" i="19"/>
  <c r="Y383" i="19"/>
  <c r="B383" i="19"/>
  <c r="F383" i="19"/>
  <c r="J383" i="19"/>
  <c r="N383" i="19"/>
  <c r="R383" i="19"/>
  <c r="V383" i="19"/>
  <c r="A417" i="19"/>
  <c r="C383" i="19"/>
  <c r="G383" i="19"/>
  <c r="K383" i="19"/>
  <c r="O383" i="19"/>
  <c r="S383" i="19"/>
  <c r="W383" i="19"/>
  <c r="D416" i="19"/>
  <c r="H416" i="19"/>
  <c r="L416" i="19"/>
  <c r="P416" i="19"/>
  <c r="T416" i="19"/>
  <c r="X416" i="19"/>
  <c r="E416" i="19"/>
  <c r="I416" i="19"/>
  <c r="M416" i="19"/>
  <c r="Q416" i="19"/>
  <c r="U416" i="19"/>
  <c r="Y416" i="19"/>
  <c r="B416" i="19"/>
  <c r="F416" i="19"/>
  <c r="J416" i="19"/>
  <c r="N416" i="19"/>
  <c r="R416" i="19"/>
  <c r="V416" i="19"/>
  <c r="C416" i="19"/>
  <c r="G416" i="19"/>
  <c r="K416" i="19"/>
  <c r="O416" i="19"/>
  <c r="S416" i="19"/>
  <c r="W416" i="19"/>
  <c r="B549" i="19"/>
  <c r="F549" i="19"/>
  <c r="J549" i="19"/>
  <c r="N549" i="19"/>
  <c r="R549" i="19"/>
  <c r="V549" i="19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450" i="19"/>
  <c r="F450" i="19"/>
  <c r="J450" i="19"/>
  <c r="N450" i="19"/>
  <c r="R450" i="19"/>
  <c r="V450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A451" i="19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4" i="19"/>
  <c r="B350" i="19"/>
  <c r="F350" i="19"/>
  <c r="J350" i="19"/>
  <c r="N350" i="19"/>
  <c r="R350" i="19"/>
  <c r="V350" i="19"/>
  <c r="C350" i="19"/>
  <c r="G350" i="19"/>
  <c r="K350" i="19"/>
  <c r="O350" i="19"/>
  <c r="S350" i="19"/>
  <c r="W350" i="19"/>
  <c r="B516" i="19"/>
  <c r="F516" i="19"/>
  <c r="J516" i="19"/>
  <c r="N516" i="19"/>
  <c r="R516" i="19"/>
  <c r="V516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A517" i="19"/>
  <c r="E516" i="19"/>
  <c r="I516" i="19"/>
  <c r="M516" i="19"/>
  <c r="Q516" i="19"/>
  <c r="U516" i="19"/>
  <c r="Y516" i="19"/>
  <c r="D144" i="21" l="1"/>
  <c r="H144" i="21"/>
  <c r="L144" i="21"/>
  <c r="P144" i="21"/>
  <c r="T144" i="21"/>
  <c r="X144" i="21"/>
  <c r="E144" i="21"/>
  <c r="I144" i="21"/>
  <c r="M144" i="21"/>
  <c r="Q144" i="21"/>
  <c r="U144" i="21"/>
  <c r="Y144" i="21"/>
  <c r="B144" i="21"/>
  <c r="F144" i="21"/>
  <c r="J144" i="21"/>
  <c r="N144" i="21"/>
  <c r="R144" i="21"/>
  <c r="V144" i="21"/>
  <c r="C144" i="21"/>
  <c r="G144" i="21"/>
  <c r="K144" i="21"/>
  <c r="O144" i="21"/>
  <c r="S144" i="21"/>
  <c r="W144" i="21"/>
  <c r="B1489" i="2"/>
  <c r="Y42" i="24"/>
  <c r="Y42" i="21"/>
  <c r="B74" i="21"/>
  <c r="Y179" i="21"/>
  <c r="B74" i="24"/>
  <c r="B108" i="21"/>
  <c r="Y213" i="21"/>
  <c r="E647" i="21"/>
  <c r="J647" i="21"/>
  <c r="A648" i="21"/>
  <c r="I647" i="21"/>
  <c r="C647" i="21"/>
  <c r="D647" i="21"/>
  <c r="B647" i="21"/>
  <c r="G647" i="21"/>
  <c r="H647" i="21"/>
  <c r="F647" i="21"/>
  <c r="K647" i="21"/>
  <c r="Q647" i="21"/>
  <c r="X647" i="21"/>
  <c r="W647" i="21"/>
  <c r="P647" i="21"/>
  <c r="V647" i="21"/>
  <c r="L647" i="21"/>
  <c r="O647" i="21"/>
  <c r="U647" i="21"/>
  <c r="Y647" i="21"/>
  <c r="M647" i="21"/>
  <c r="T647" i="21"/>
  <c r="S647" i="21"/>
  <c r="N647" i="21"/>
  <c r="R647" i="21"/>
  <c r="G775" i="24"/>
  <c r="J775" i="24"/>
  <c r="M775" i="24"/>
  <c r="L775" i="24"/>
  <c r="C775" i="24"/>
  <c r="F775" i="24"/>
  <c r="I775" i="24"/>
  <c r="H775" i="24"/>
  <c r="O775" i="24"/>
  <c r="A776" i="24"/>
  <c r="B775" i="24"/>
  <c r="E775" i="24"/>
  <c r="D775" i="24"/>
  <c r="K775" i="24"/>
  <c r="N775" i="24"/>
  <c r="Q775" i="24"/>
  <c r="P775" i="24"/>
  <c r="T775" i="24"/>
  <c r="S775" i="24"/>
  <c r="Y775" i="24"/>
  <c r="V775" i="24"/>
  <c r="W775" i="24"/>
  <c r="U775" i="24"/>
  <c r="X775" i="24"/>
  <c r="R775" i="24"/>
  <c r="G482" i="21"/>
  <c r="Y482" i="21"/>
  <c r="S482" i="21"/>
  <c r="A483" i="21"/>
  <c r="D482" i="21"/>
  <c r="B482" i="21"/>
  <c r="C482" i="21"/>
  <c r="E482" i="21"/>
  <c r="F482" i="21"/>
  <c r="N482" i="21"/>
  <c r="R482" i="21"/>
  <c r="K482" i="21"/>
  <c r="O482" i="21"/>
  <c r="H482" i="21"/>
  <c r="L482" i="21"/>
  <c r="P482" i="21"/>
  <c r="I482" i="21"/>
  <c r="M482" i="21"/>
  <c r="Q482" i="21"/>
  <c r="J482" i="21"/>
  <c r="W482" i="21"/>
  <c r="T482" i="21"/>
  <c r="X482" i="21"/>
  <c r="U482" i="21"/>
  <c r="V482" i="21"/>
  <c r="J478" i="24"/>
  <c r="A479" i="24"/>
  <c r="D478" i="24"/>
  <c r="E478" i="24"/>
  <c r="H478" i="24"/>
  <c r="F478" i="24"/>
  <c r="B478" i="24"/>
  <c r="C478" i="24"/>
  <c r="I478" i="24"/>
  <c r="G478" i="24"/>
  <c r="M478" i="24"/>
  <c r="K478" i="24"/>
  <c r="V478" i="24"/>
  <c r="W478" i="24"/>
  <c r="U478" i="24"/>
  <c r="X478" i="24"/>
  <c r="Q478" i="24"/>
  <c r="T478" i="24"/>
  <c r="P478" i="24"/>
  <c r="S478" i="24"/>
  <c r="L478" i="24"/>
  <c r="R478" i="24"/>
  <c r="N478" i="24"/>
  <c r="Y478" i="24"/>
  <c r="O478" i="24"/>
  <c r="Q779" i="21"/>
  <c r="F779" i="21"/>
  <c r="C779" i="21"/>
  <c r="S779" i="21"/>
  <c r="P779" i="21"/>
  <c r="E779" i="21"/>
  <c r="Y779" i="21"/>
  <c r="J779" i="21"/>
  <c r="G779" i="21"/>
  <c r="D779" i="21"/>
  <c r="I779" i="21"/>
  <c r="A780" i="21"/>
  <c r="N779" i="21"/>
  <c r="K779" i="21"/>
  <c r="H779" i="21"/>
  <c r="M779" i="21"/>
  <c r="B779" i="21"/>
  <c r="R779" i="21"/>
  <c r="O779" i="21"/>
  <c r="L779" i="21"/>
  <c r="U779" i="21"/>
  <c r="V779" i="21"/>
  <c r="W779" i="21"/>
  <c r="X779" i="21"/>
  <c r="T779" i="21"/>
  <c r="J709" i="24"/>
  <c r="M709" i="24"/>
  <c r="T709" i="24"/>
  <c r="D709" i="24"/>
  <c r="G709" i="24"/>
  <c r="A710" i="24"/>
  <c r="F709" i="24"/>
  <c r="I709" i="24"/>
  <c r="P709" i="24"/>
  <c r="S709" i="24"/>
  <c r="R709" i="24"/>
  <c r="Y709" i="24"/>
  <c r="E709" i="24"/>
  <c r="L709" i="24"/>
  <c r="O709" i="24"/>
  <c r="N709" i="24"/>
  <c r="Q709" i="24"/>
  <c r="X709" i="24"/>
  <c r="H709" i="24"/>
  <c r="K709" i="24"/>
  <c r="C709" i="24"/>
  <c r="B709" i="24"/>
  <c r="U709" i="24"/>
  <c r="W709" i="24"/>
  <c r="V709" i="24"/>
  <c r="G515" i="21"/>
  <c r="H515" i="21"/>
  <c r="F515" i="21"/>
  <c r="S515" i="21"/>
  <c r="E515" i="21"/>
  <c r="A516" i="21"/>
  <c r="Y515" i="21"/>
  <c r="C515" i="21"/>
  <c r="D515" i="21"/>
  <c r="B515" i="21"/>
  <c r="M515" i="21"/>
  <c r="N515" i="21"/>
  <c r="I515" i="21"/>
  <c r="P515" i="21"/>
  <c r="R515" i="21"/>
  <c r="Q515" i="21"/>
  <c r="L515" i="21"/>
  <c r="J515" i="21"/>
  <c r="K515" i="21"/>
  <c r="O515" i="21"/>
  <c r="X515" i="21"/>
  <c r="W515" i="21"/>
  <c r="T515" i="21"/>
  <c r="V515" i="21"/>
  <c r="U515" i="21"/>
  <c r="E315" i="23"/>
  <c r="A349" i="23"/>
  <c r="D315" i="23"/>
  <c r="I315" i="23"/>
  <c r="G315" i="23"/>
  <c r="H315" i="23"/>
  <c r="F315" i="23"/>
  <c r="A316" i="23"/>
  <c r="P315" i="23"/>
  <c r="J315" i="23"/>
  <c r="K315" i="23"/>
  <c r="L315" i="23"/>
  <c r="N315" i="23"/>
  <c r="O315" i="23"/>
  <c r="M315" i="23"/>
  <c r="B315" i="23"/>
  <c r="C315" i="23"/>
  <c r="Y315" i="23"/>
  <c r="W315" i="23"/>
  <c r="R315" i="23"/>
  <c r="V315" i="23"/>
  <c r="T315" i="23"/>
  <c r="X315" i="23"/>
  <c r="S315" i="23"/>
  <c r="Q315" i="23"/>
  <c r="U315" i="23"/>
  <c r="Y680" i="21"/>
  <c r="N680" i="21"/>
  <c r="K680" i="21"/>
  <c r="D680" i="21"/>
  <c r="X680" i="21"/>
  <c r="E680" i="21"/>
  <c r="B680" i="21"/>
  <c r="R680" i="21"/>
  <c r="O680" i="21"/>
  <c r="H680" i="21"/>
  <c r="A681" i="21"/>
  <c r="I680" i="21"/>
  <c r="F680" i="21"/>
  <c r="C680" i="21"/>
  <c r="S680" i="21"/>
  <c r="P680" i="21"/>
  <c r="Q680" i="21"/>
  <c r="J680" i="21"/>
  <c r="G680" i="21"/>
  <c r="W680" i="21"/>
  <c r="T680" i="21"/>
  <c r="M680" i="21"/>
  <c r="L680" i="21"/>
  <c r="U680" i="21"/>
  <c r="V680" i="21"/>
  <c r="C449" i="21"/>
  <c r="S449" i="21"/>
  <c r="T449" i="21"/>
  <c r="Q449" i="21"/>
  <c r="J449" i="21"/>
  <c r="G449" i="21"/>
  <c r="D449" i="21"/>
  <c r="X449" i="21"/>
  <c r="Y449" i="21"/>
  <c r="R449" i="21"/>
  <c r="K449" i="21"/>
  <c r="H449" i="21"/>
  <c r="E449" i="21"/>
  <c r="B449" i="21"/>
  <c r="A450" i="21"/>
  <c r="O449" i="21"/>
  <c r="P449" i="21"/>
  <c r="I449" i="21"/>
  <c r="F449" i="21"/>
  <c r="M449" i="21"/>
  <c r="L449" i="21"/>
  <c r="N449" i="21"/>
  <c r="V449" i="21"/>
  <c r="U449" i="21"/>
  <c r="W449" i="21"/>
  <c r="S312" i="24"/>
  <c r="N312" i="24"/>
  <c r="E312" i="24"/>
  <c r="K312" i="24"/>
  <c r="Y312" i="24"/>
  <c r="H312" i="24"/>
  <c r="L312" i="24"/>
  <c r="G312" i="24"/>
  <c r="U312" i="24"/>
  <c r="D312" i="24"/>
  <c r="F312" i="24"/>
  <c r="X312" i="24"/>
  <c r="J312" i="24"/>
  <c r="A313" i="24"/>
  <c r="W312" i="24"/>
  <c r="B312" i="24"/>
  <c r="T312" i="24"/>
  <c r="V312" i="24"/>
  <c r="M312" i="24"/>
  <c r="C312" i="24"/>
  <c r="Q312" i="24"/>
  <c r="P312" i="24"/>
  <c r="R312" i="24"/>
  <c r="I312" i="24"/>
  <c r="O312" i="24"/>
  <c r="E742" i="24"/>
  <c r="D742" i="24"/>
  <c r="A743" i="24"/>
  <c r="P742" i="24"/>
  <c r="O742" i="24"/>
  <c r="N742" i="24"/>
  <c r="M742" i="24"/>
  <c r="L742" i="24"/>
  <c r="K742" i="24"/>
  <c r="J742" i="24"/>
  <c r="I742" i="24"/>
  <c r="H742" i="24"/>
  <c r="G742" i="24"/>
  <c r="F742" i="24"/>
  <c r="B742" i="24"/>
  <c r="C742" i="24"/>
  <c r="R742" i="24"/>
  <c r="Q742" i="24"/>
  <c r="V742" i="24"/>
  <c r="X742" i="24"/>
  <c r="Y742" i="24"/>
  <c r="U742" i="24"/>
  <c r="W742" i="24"/>
  <c r="S742" i="24"/>
  <c r="T742" i="24"/>
  <c r="D382" i="21"/>
  <c r="I382" i="21"/>
  <c r="C382" i="21"/>
  <c r="H382" i="21"/>
  <c r="B382" i="21"/>
  <c r="G382" i="21"/>
  <c r="P382" i="21"/>
  <c r="F382" i="21"/>
  <c r="A383" i="21"/>
  <c r="E382" i="21"/>
  <c r="J382" i="21"/>
  <c r="L382" i="21"/>
  <c r="K382" i="21"/>
  <c r="M382" i="21"/>
  <c r="N382" i="21"/>
  <c r="O382" i="21"/>
  <c r="Y382" i="21"/>
  <c r="T382" i="21"/>
  <c r="Q382" i="21"/>
  <c r="R382" i="21"/>
  <c r="V382" i="21"/>
  <c r="W382" i="21"/>
  <c r="S382" i="21"/>
  <c r="U382" i="21"/>
  <c r="X382" i="21"/>
  <c r="C548" i="21"/>
  <c r="S548" i="21"/>
  <c r="P548" i="21"/>
  <c r="E548" i="21"/>
  <c r="B548" i="21"/>
  <c r="R548" i="21"/>
  <c r="G548" i="21"/>
  <c r="W548" i="21"/>
  <c r="T548" i="21"/>
  <c r="I548" i="21"/>
  <c r="F548" i="21"/>
  <c r="K548" i="21"/>
  <c r="D548" i="21"/>
  <c r="X548" i="21"/>
  <c r="Q548" i="21"/>
  <c r="J548" i="21"/>
  <c r="O548" i="21"/>
  <c r="H548" i="21"/>
  <c r="A549" i="21"/>
  <c r="Y548" i="21"/>
  <c r="N548" i="21"/>
  <c r="L548" i="21"/>
  <c r="M548" i="21"/>
  <c r="V548" i="21"/>
  <c r="U548" i="21"/>
  <c r="C415" i="21"/>
  <c r="S415" i="21"/>
  <c r="P415" i="21"/>
  <c r="E415" i="21"/>
  <c r="B415" i="21"/>
  <c r="R415" i="21"/>
  <c r="G415" i="21"/>
  <c r="W415" i="21"/>
  <c r="T415" i="21"/>
  <c r="I415" i="21"/>
  <c r="F415" i="21"/>
  <c r="K415" i="21"/>
  <c r="D415" i="21"/>
  <c r="X415" i="21"/>
  <c r="Q415" i="21"/>
  <c r="J415" i="21"/>
  <c r="O415" i="21"/>
  <c r="H415" i="21"/>
  <c r="A416" i="21"/>
  <c r="Y415" i="21"/>
  <c r="N415" i="21"/>
  <c r="L415" i="21"/>
  <c r="M415" i="21"/>
  <c r="U415" i="21"/>
  <c r="V415" i="21"/>
  <c r="A615" i="21"/>
  <c r="J614" i="21"/>
  <c r="B614" i="21"/>
  <c r="G614" i="21"/>
  <c r="D614" i="21"/>
  <c r="I614" i="21"/>
  <c r="H614" i="21"/>
  <c r="F614" i="21"/>
  <c r="C614" i="21"/>
  <c r="E614" i="21"/>
  <c r="V614" i="21"/>
  <c r="Y614" i="21"/>
  <c r="U614" i="21"/>
  <c r="X614" i="21"/>
  <c r="S614" i="21"/>
  <c r="L614" i="21"/>
  <c r="M614" i="21"/>
  <c r="P614" i="21"/>
  <c r="N614" i="21"/>
  <c r="R614" i="21"/>
  <c r="W614" i="21"/>
  <c r="T614" i="21"/>
  <c r="O614" i="21"/>
  <c r="K614" i="21"/>
  <c r="Q614" i="21"/>
  <c r="X808" i="24"/>
  <c r="H808" i="24"/>
  <c r="O808" i="24"/>
  <c r="A809" i="24"/>
  <c r="F808" i="24"/>
  <c r="M808" i="24"/>
  <c r="T808" i="24"/>
  <c r="D808" i="24"/>
  <c r="K808" i="24"/>
  <c r="R808" i="24"/>
  <c r="B808" i="24"/>
  <c r="I808" i="24"/>
  <c r="P808" i="24"/>
  <c r="W808" i="24"/>
  <c r="G808" i="24"/>
  <c r="N808" i="24"/>
  <c r="Y808" i="24"/>
  <c r="E808" i="24"/>
  <c r="L808" i="24"/>
  <c r="S808" i="24"/>
  <c r="C808" i="24"/>
  <c r="J808" i="24"/>
  <c r="Q808" i="24"/>
  <c r="V808" i="24"/>
  <c r="U808" i="24"/>
  <c r="J281" i="23"/>
  <c r="C281" i="23"/>
  <c r="S281" i="23"/>
  <c r="L281" i="23"/>
  <c r="E281" i="23"/>
  <c r="U281" i="23"/>
  <c r="N281" i="23"/>
  <c r="G281" i="23"/>
  <c r="W281" i="23"/>
  <c r="P281" i="23"/>
  <c r="I281" i="23"/>
  <c r="Y281" i="23"/>
  <c r="B281" i="23"/>
  <c r="R281" i="23"/>
  <c r="K281" i="23"/>
  <c r="D281" i="23"/>
  <c r="T281" i="23"/>
  <c r="M281" i="23"/>
  <c r="F281" i="23"/>
  <c r="V281" i="23"/>
  <c r="O281" i="23"/>
  <c r="H281" i="23"/>
  <c r="X281" i="23"/>
  <c r="Q281" i="23"/>
  <c r="B544" i="24"/>
  <c r="R544" i="24"/>
  <c r="O544" i="24"/>
  <c r="H544" i="24"/>
  <c r="A545" i="24"/>
  <c r="Y544" i="24"/>
  <c r="F544" i="24"/>
  <c r="C544" i="24"/>
  <c r="S544" i="24"/>
  <c r="P544" i="24"/>
  <c r="E544" i="24"/>
  <c r="J544" i="24"/>
  <c r="G544" i="24"/>
  <c r="W544" i="24"/>
  <c r="T544" i="24"/>
  <c r="I544" i="24"/>
  <c r="N544" i="24"/>
  <c r="K544" i="24"/>
  <c r="D544" i="24"/>
  <c r="X544" i="24"/>
  <c r="Q544" i="24"/>
  <c r="M544" i="24"/>
  <c r="L544" i="24"/>
  <c r="V544" i="24"/>
  <c r="U544" i="24"/>
  <c r="S179" i="24"/>
  <c r="T179" i="24"/>
  <c r="Q179" i="24"/>
  <c r="F179" i="24"/>
  <c r="G179" i="24"/>
  <c r="D179" i="24"/>
  <c r="X179" i="24"/>
  <c r="Y179" i="24"/>
  <c r="J179" i="24"/>
  <c r="K179" i="24"/>
  <c r="H179" i="24"/>
  <c r="E179" i="24"/>
  <c r="R179" i="24"/>
  <c r="O179" i="24"/>
  <c r="P179" i="24"/>
  <c r="I179" i="24"/>
  <c r="M179" i="24"/>
  <c r="N179" i="24"/>
  <c r="L179" i="24"/>
  <c r="C179" i="24"/>
  <c r="B179" i="24"/>
  <c r="W179" i="24"/>
  <c r="V179" i="24"/>
  <c r="U179" i="24"/>
  <c r="F511" i="24"/>
  <c r="K511" i="24"/>
  <c r="E511" i="24"/>
  <c r="J511" i="24"/>
  <c r="A512" i="24"/>
  <c r="I511" i="24"/>
  <c r="C511" i="24"/>
  <c r="D511" i="24"/>
  <c r="B511" i="24"/>
  <c r="G511" i="24"/>
  <c r="H511" i="24"/>
  <c r="N511" i="24"/>
  <c r="Y511" i="24"/>
  <c r="M511" i="24"/>
  <c r="X511" i="24"/>
  <c r="W511" i="24"/>
  <c r="V511" i="24"/>
  <c r="Q511" i="24"/>
  <c r="L511" i="24"/>
  <c r="R511" i="24"/>
  <c r="O511" i="24"/>
  <c r="U511" i="24"/>
  <c r="P511" i="24"/>
  <c r="T511" i="24"/>
  <c r="S511" i="24"/>
  <c r="M713" i="21"/>
  <c r="F713" i="21"/>
  <c r="C713" i="21"/>
  <c r="S713" i="21"/>
  <c r="P713" i="21"/>
  <c r="Q713" i="21"/>
  <c r="J713" i="21"/>
  <c r="G713" i="21"/>
  <c r="D713" i="21"/>
  <c r="T713" i="21"/>
  <c r="E713" i="21"/>
  <c r="Y713" i="21"/>
  <c r="N713" i="21"/>
  <c r="K713" i="21"/>
  <c r="H713" i="21"/>
  <c r="X713" i="21"/>
  <c r="I713" i="21"/>
  <c r="B713" i="21"/>
  <c r="R713" i="21"/>
  <c r="O713" i="21"/>
  <c r="L713" i="21"/>
  <c r="A714" i="21"/>
  <c r="W713" i="21"/>
  <c r="V713" i="21"/>
  <c r="U713" i="21"/>
  <c r="Y581" i="21"/>
  <c r="K581" i="21"/>
  <c r="T581" i="21"/>
  <c r="J581" i="21"/>
  <c r="O581" i="21"/>
  <c r="X581" i="21"/>
  <c r="R581" i="21"/>
  <c r="S581" i="21"/>
  <c r="Q581" i="21"/>
  <c r="A582" i="21"/>
  <c r="P581" i="21"/>
  <c r="N581" i="21"/>
  <c r="L581" i="21"/>
  <c r="M581" i="21"/>
  <c r="F581" i="21"/>
  <c r="E581" i="21"/>
  <c r="I581" i="21"/>
  <c r="B581" i="21"/>
  <c r="D581" i="21"/>
  <c r="H581" i="21"/>
  <c r="C581" i="21"/>
  <c r="G581" i="21"/>
  <c r="W581" i="21"/>
  <c r="V581" i="21"/>
  <c r="U581" i="21"/>
  <c r="B109" i="24"/>
  <c r="C109" i="24"/>
  <c r="A143" i="24"/>
  <c r="A346" i="24"/>
  <c r="F345" i="24"/>
  <c r="T345" i="24"/>
  <c r="S345" i="24"/>
  <c r="N345" i="24"/>
  <c r="E345" i="24"/>
  <c r="B345" i="24"/>
  <c r="P345" i="24"/>
  <c r="V345" i="24"/>
  <c r="M345" i="24"/>
  <c r="H345" i="24"/>
  <c r="G345" i="24"/>
  <c r="U345" i="24"/>
  <c r="R345" i="24"/>
  <c r="I345" i="24"/>
  <c r="O345" i="24"/>
  <c r="J345" i="24"/>
  <c r="X345" i="24"/>
  <c r="W345" i="24"/>
  <c r="K345" i="24"/>
  <c r="Y345" i="24"/>
  <c r="D345" i="24"/>
  <c r="C345" i="24"/>
  <c r="Q345" i="24"/>
  <c r="L345" i="24"/>
  <c r="P381" i="23"/>
  <c r="I381" i="23"/>
  <c r="B381" i="23"/>
  <c r="R381" i="23"/>
  <c r="O381" i="23"/>
  <c r="T381" i="23"/>
  <c r="Q381" i="23"/>
  <c r="F381" i="23"/>
  <c r="C381" i="23"/>
  <c r="S381" i="23"/>
  <c r="D381" i="23"/>
  <c r="X381" i="23"/>
  <c r="Y381" i="23"/>
  <c r="J381" i="23"/>
  <c r="G381" i="23"/>
  <c r="W381" i="23"/>
  <c r="H381" i="23"/>
  <c r="E381" i="23"/>
  <c r="A415" i="23"/>
  <c r="N381" i="23"/>
  <c r="K381" i="23"/>
  <c r="L381" i="23"/>
  <c r="M381" i="23"/>
  <c r="V381" i="23"/>
  <c r="U381" i="23"/>
  <c r="J481" i="23"/>
  <c r="C481" i="23"/>
  <c r="S481" i="23"/>
  <c r="L481" i="23"/>
  <c r="E481" i="23"/>
  <c r="U481" i="23"/>
  <c r="N481" i="23"/>
  <c r="G481" i="23"/>
  <c r="W481" i="23"/>
  <c r="P481" i="23"/>
  <c r="I481" i="23"/>
  <c r="Y481" i="23"/>
  <c r="B481" i="23"/>
  <c r="R481" i="23"/>
  <c r="K481" i="23"/>
  <c r="D481" i="23"/>
  <c r="T481" i="23"/>
  <c r="M481" i="23"/>
  <c r="A482" i="23"/>
  <c r="F481" i="23"/>
  <c r="V481" i="23"/>
  <c r="O481" i="23"/>
  <c r="H481" i="23"/>
  <c r="X481" i="23"/>
  <c r="Q481" i="23"/>
  <c r="O142" i="24"/>
  <c r="P142" i="24"/>
  <c r="F142" i="24"/>
  <c r="C142" i="24"/>
  <c r="M142" i="24"/>
  <c r="S142" i="24"/>
  <c r="T142" i="24"/>
  <c r="J142" i="24"/>
  <c r="G142" i="24"/>
  <c r="L142" i="24"/>
  <c r="D142" i="24"/>
  <c r="E142" i="24"/>
  <c r="X142" i="24"/>
  <c r="Q142" i="24"/>
  <c r="K142" i="24"/>
  <c r="N142" i="24"/>
  <c r="H142" i="24"/>
  <c r="I142" i="24"/>
  <c r="B142" i="24"/>
  <c r="Y142" i="24"/>
  <c r="R142" i="24"/>
  <c r="W142" i="24"/>
  <c r="V142" i="24"/>
  <c r="U142" i="24"/>
  <c r="E812" i="21"/>
  <c r="Y812" i="21"/>
  <c r="N812" i="21"/>
  <c r="G812" i="21"/>
  <c r="W812" i="21"/>
  <c r="P812" i="21"/>
  <c r="I812" i="21"/>
  <c r="B812" i="21"/>
  <c r="R812" i="21"/>
  <c r="K812" i="21"/>
  <c r="D812" i="21"/>
  <c r="T812" i="21"/>
  <c r="M812" i="21"/>
  <c r="F812" i="21"/>
  <c r="A813" i="21"/>
  <c r="O812" i="21"/>
  <c r="H812" i="21"/>
  <c r="X812" i="21"/>
  <c r="Q812" i="21"/>
  <c r="J812" i="21"/>
  <c r="C812" i="21"/>
  <c r="S812" i="21"/>
  <c r="L812" i="21"/>
  <c r="V812" i="21"/>
  <c r="U812" i="21"/>
  <c r="T414" i="23"/>
  <c r="Q414" i="23"/>
  <c r="J414" i="23"/>
  <c r="K414" i="23"/>
  <c r="D414" i="23"/>
  <c r="X414" i="23"/>
  <c r="Y414" i="23"/>
  <c r="R414" i="23"/>
  <c r="O414" i="23"/>
  <c r="H414" i="23"/>
  <c r="E414" i="23"/>
  <c r="B414" i="23"/>
  <c r="C414" i="23"/>
  <c r="S414" i="23"/>
  <c r="P414" i="23"/>
  <c r="I414" i="23"/>
  <c r="F414" i="23"/>
  <c r="G414" i="23"/>
  <c r="N414" i="23"/>
  <c r="M414" i="23"/>
  <c r="L414" i="23"/>
  <c r="U414" i="23"/>
  <c r="W414" i="23"/>
  <c r="V414" i="23"/>
  <c r="L577" i="24"/>
  <c r="O577" i="24"/>
  <c r="A578" i="24"/>
  <c r="F577" i="24"/>
  <c r="M577" i="24"/>
  <c r="X577" i="24"/>
  <c r="H577" i="24"/>
  <c r="K577" i="24"/>
  <c r="R577" i="24"/>
  <c r="B577" i="24"/>
  <c r="I577" i="24"/>
  <c r="T577" i="24"/>
  <c r="D577" i="24"/>
  <c r="G577" i="24"/>
  <c r="N577" i="24"/>
  <c r="Y577" i="24"/>
  <c r="E577" i="24"/>
  <c r="P577" i="24"/>
  <c r="S577" i="24"/>
  <c r="C577" i="24"/>
  <c r="J577" i="24"/>
  <c r="Q577" i="24"/>
  <c r="U577" i="24"/>
  <c r="V577" i="24"/>
  <c r="W577" i="24"/>
  <c r="W278" i="24"/>
  <c r="B278" i="24"/>
  <c r="T278" i="24"/>
  <c r="V278" i="24"/>
  <c r="M278" i="24"/>
  <c r="L278" i="24"/>
  <c r="O278" i="24"/>
  <c r="A279" i="24"/>
  <c r="P278" i="24"/>
  <c r="R278" i="24"/>
  <c r="I278" i="24"/>
  <c r="J278" i="24"/>
  <c r="N278" i="24"/>
  <c r="E278" i="24"/>
  <c r="K278" i="24"/>
  <c r="Y278" i="24"/>
  <c r="H278" i="24"/>
  <c r="C278" i="24"/>
  <c r="Q278" i="24"/>
  <c r="G278" i="24"/>
  <c r="D278" i="24"/>
  <c r="X278" i="24"/>
  <c r="S278" i="24"/>
  <c r="U278" i="24"/>
  <c r="F278" i="24"/>
  <c r="J514" i="23"/>
  <c r="C514" i="23"/>
  <c r="S514" i="23"/>
  <c r="H514" i="23"/>
  <c r="X514" i="23"/>
  <c r="Q514" i="23"/>
  <c r="N514" i="23"/>
  <c r="G514" i="23"/>
  <c r="W514" i="23"/>
  <c r="L514" i="23"/>
  <c r="E514" i="23"/>
  <c r="U514" i="23"/>
  <c r="B514" i="23"/>
  <c r="R514" i="23"/>
  <c r="K514" i="23"/>
  <c r="A515" i="23"/>
  <c r="P514" i="23"/>
  <c r="I514" i="23"/>
  <c r="Y514" i="23"/>
  <c r="F514" i="23"/>
  <c r="V514" i="23"/>
  <c r="O514" i="23"/>
  <c r="D514" i="23"/>
  <c r="T514" i="23"/>
  <c r="M514" i="23"/>
  <c r="G445" i="24"/>
  <c r="Y445" i="24"/>
  <c r="D445" i="24"/>
  <c r="A446" i="24"/>
  <c r="Q445" i="24"/>
  <c r="L445" i="24"/>
  <c r="W445" i="24"/>
  <c r="F445" i="24"/>
  <c r="T445" i="24"/>
  <c r="O445" i="24"/>
  <c r="N445" i="24"/>
  <c r="E445" i="24"/>
  <c r="B445" i="24"/>
  <c r="P445" i="24"/>
  <c r="V445" i="24"/>
  <c r="M445" i="24"/>
  <c r="H445" i="24"/>
  <c r="C445" i="24"/>
  <c r="U445" i="24"/>
  <c r="R445" i="24"/>
  <c r="I445" i="24"/>
  <c r="K445" i="24"/>
  <c r="J445" i="24"/>
  <c r="X445" i="24"/>
  <c r="S445" i="24"/>
  <c r="K316" i="21"/>
  <c r="H316" i="21"/>
  <c r="E316" i="21"/>
  <c r="F316" i="21"/>
  <c r="O316" i="21"/>
  <c r="P316" i="21"/>
  <c r="I316" i="21"/>
  <c r="J316" i="21"/>
  <c r="S316" i="21"/>
  <c r="T316" i="21"/>
  <c r="Q316" i="21"/>
  <c r="R316" i="21"/>
  <c r="G316" i="21"/>
  <c r="D316" i="21"/>
  <c r="X316" i="21"/>
  <c r="Y316" i="21"/>
  <c r="L316" i="21"/>
  <c r="M316" i="21"/>
  <c r="N316" i="21"/>
  <c r="B316" i="21"/>
  <c r="C316" i="21"/>
  <c r="U316" i="21"/>
  <c r="W316" i="21"/>
  <c r="V316" i="21"/>
  <c r="M643" i="24"/>
  <c r="L643" i="24"/>
  <c r="O643" i="24"/>
  <c r="A644" i="24"/>
  <c r="F643" i="24"/>
  <c r="I643" i="24"/>
  <c r="H643" i="24"/>
  <c r="K643" i="24"/>
  <c r="R643" i="24"/>
  <c r="B643" i="24"/>
  <c r="Y643" i="24"/>
  <c r="E643" i="24"/>
  <c r="D643" i="24"/>
  <c r="G643" i="24"/>
  <c r="N643" i="24"/>
  <c r="Q643" i="24"/>
  <c r="P643" i="24"/>
  <c r="S643" i="24"/>
  <c r="C643" i="24"/>
  <c r="J643" i="24"/>
  <c r="W643" i="24"/>
  <c r="T643" i="24"/>
  <c r="U643" i="24"/>
  <c r="V643" i="24"/>
  <c r="X643" i="24"/>
  <c r="D349" i="21"/>
  <c r="I349" i="21"/>
  <c r="H349" i="21"/>
  <c r="A350" i="21"/>
  <c r="P349" i="21"/>
  <c r="F349" i="21"/>
  <c r="G349" i="21"/>
  <c r="E349" i="21"/>
  <c r="J349" i="21"/>
  <c r="K349" i="21"/>
  <c r="L349" i="21"/>
  <c r="O349" i="21"/>
  <c r="M349" i="21"/>
  <c r="N349" i="21"/>
  <c r="C349" i="21"/>
  <c r="B349" i="21"/>
  <c r="V349" i="21"/>
  <c r="W349" i="21"/>
  <c r="R349" i="21"/>
  <c r="Y349" i="21"/>
  <c r="T349" i="21"/>
  <c r="S349" i="21"/>
  <c r="X349" i="21"/>
  <c r="U349" i="21"/>
  <c r="Q349" i="21"/>
  <c r="B448" i="23"/>
  <c r="R448" i="23"/>
  <c r="K448" i="23"/>
  <c r="D448" i="23"/>
  <c r="T448" i="23"/>
  <c r="I448" i="23"/>
  <c r="Y448" i="23"/>
  <c r="F448" i="23"/>
  <c r="V448" i="23"/>
  <c r="O448" i="23"/>
  <c r="H448" i="23"/>
  <c r="X448" i="23"/>
  <c r="M448" i="23"/>
  <c r="J448" i="23"/>
  <c r="C448" i="23"/>
  <c r="S448" i="23"/>
  <c r="L448" i="23"/>
  <c r="A449" i="23"/>
  <c r="Q448" i="23"/>
  <c r="N448" i="23"/>
  <c r="G448" i="23"/>
  <c r="W448" i="23"/>
  <c r="P448" i="23"/>
  <c r="E448" i="23"/>
  <c r="U448" i="23"/>
  <c r="E245" i="24"/>
  <c r="J245" i="24"/>
  <c r="L245" i="24"/>
  <c r="O245" i="24"/>
  <c r="D245" i="24"/>
  <c r="I245" i="24"/>
  <c r="C245" i="24"/>
  <c r="N245" i="24"/>
  <c r="H245" i="24"/>
  <c r="B245" i="24"/>
  <c r="G245" i="24"/>
  <c r="M245" i="24"/>
  <c r="A246" i="24"/>
  <c r="F245" i="24"/>
  <c r="P245" i="24"/>
  <c r="K245" i="24"/>
  <c r="V245" i="24"/>
  <c r="T245" i="24"/>
  <c r="U245" i="24"/>
  <c r="Y245" i="24"/>
  <c r="S245" i="24"/>
  <c r="X245" i="24"/>
  <c r="R245" i="24"/>
  <c r="Q245" i="24"/>
  <c r="W245" i="24"/>
  <c r="A110" i="24"/>
  <c r="B411" i="24"/>
  <c r="P411" i="24"/>
  <c r="V411" i="24"/>
  <c r="M411" i="24"/>
  <c r="H411" i="24"/>
  <c r="C411" i="24"/>
  <c r="U411" i="24"/>
  <c r="R411" i="24"/>
  <c r="I411" i="24"/>
  <c r="K411" i="24"/>
  <c r="J411" i="24"/>
  <c r="X411" i="24"/>
  <c r="S411" i="24"/>
  <c r="G411" i="24"/>
  <c r="Y411" i="24"/>
  <c r="D411" i="24"/>
  <c r="A412" i="24"/>
  <c r="Q411" i="24"/>
  <c r="L411" i="24"/>
  <c r="W411" i="24"/>
  <c r="F411" i="24"/>
  <c r="T411" i="24"/>
  <c r="O411" i="24"/>
  <c r="N411" i="24"/>
  <c r="E411" i="24"/>
  <c r="N676" i="24"/>
  <c r="Y676" i="24"/>
  <c r="E676" i="24"/>
  <c r="L676" i="24"/>
  <c r="S676" i="24"/>
  <c r="C676" i="24"/>
  <c r="J676" i="24"/>
  <c r="Q676" i="24"/>
  <c r="X676" i="24"/>
  <c r="H676" i="24"/>
  <c r="O676" i="24"/>
  <c r="A677" i="24"/>
  <c r="F676" i="24"/>
  <c r="M676" i="24"/>
  <c r="T676" i="24"/>
  <c r="D676" i="24"/>
  <c r="K676" i="24"/>
  <c r="R676" i="24"/>
  <c r="B676" i="24"/>
  <c r="I676" i="24"/>
  <c r="P676" i="24"/>
  <c r="W676" i="24"/>
  <c r="G676" i="24"/>
  <c r="V676" i="24"/>
  <c r="U676" i="24"/>
  <c r="E746" i="21"/>
  <c r="Y746" i="21"/>
  <c r="N746" i="21"/>
  <c r="K746" i="21"/>
  <c r="D746" i="21"/>
  <c r="I746" i="21"/>
  <c r="B746" i="21"/>
  <c r="R746" i="21"/>
  <c r="O746" i="21"/>
  <c r="H746" i="21"/>
  <c r="M746" i="21"/>
  <c r="F746" i="21"/>
  <c r="C746" i="21"/>
  <c r="S746" i="21"/>
  <c r="L746" i="21"/>
  <c r="Q746" i="21"/>
  <c r="J746" i="21"/>
  <c r="G746" i="21"/>
  <c r="A747" i="21"/>
  <c r="P746" i="21"/>
  <c r="V746" i="21"/>
  <c r="T746" i="21"/>
  <c r="U746" i="21"/>
  <c r="W746" i="21"/>
  <c r="X746" i="21"/>
  <c r="H212" i="24"/>
  <c r="P212" i="24"/>
  <c r="D212" i="24"/>
  <c r="J212" i="24"/>
  <c r="I212" i="24"/>
  <c r="A213" i="24"/>
  <c r="E212" i="24"/>
  <c r="F212" i="24"/>
  <c r="G212" i="24"/>
  <c r="O212" i="24"/>
  <c r="K212" i="24"/>
  <c r="N212" i="24"/>
  <c r="M212" i="24"/>
  <c r="L212" i="24"/>
  <c r="C212" i="24"/>
  <c r="B212" i="24"/>
  <c r="Y212" i="24"/>
  <c r="W212" i="24"/>
  <c r="S212" i="24"/>
  <c r="T212" i="24"/>
  <c r="V212" i="24"/>
  <c r="U212" i="24"/>
  <c r="Q212" i="24"/>
  <c r="R212" i="24"/>
  <c r="X212" i="24"/>
  <c r="P348" i="23"/>
  <c r="B348" i="23"/>
  <c r="G348" i="23"/>
  <c r="A382" i="23"/>
  <c r="F348" i="23"/>
  <c r="D348" i="23"/>
  <c r="E348" i="23"/>
  <c r="J348" i="23"/>
  <c r="H348" i="23"/>
  <c r="I348" i="23"/>
  <c r="C348" i="23"/>
  <c r="N348" i="23"/>
  <c r="M348" i="23"/>
  <c r="K348" i="23"/>
  <c r="L348" i="23"/>
  <c r="O348" i="23"/>
  <c r="X348" i="23"/>
  <c r="U348" i="23"/>
  <c r="Y348" i="23"/>
  <c r="T348" i="23"/>
  <c r="Q348" i="23"/>
  <c r="R348" i="23"/>
  <c r="V348" i="23"/>
  <c r="S348" i="23"/>
  <c r="W348" i="23"/>
  <c r="S378" i="24"/>
  <c r="M378" i="24"/>
  <c r="X378" i="24"/>
  <c r="Q378" i="24"/>
  <c r="Y378" i="24"/>
  <c r="H378" i="24"/>
  <c r="W378" i="24"/>
  <c r="B378" i="24"/>
  <c r="A379" i="24"/>
  <c r="C378" i="24"/>
  <c r="R378" i="24"/>
  <c r="V378" i="24"/>
  <c r="J378" i="24"/>
  <c r="F378" i="24"/>
  <c r="N378" i="24"/>
  <c r="G378" i="24"/>
  <c r="P378" i="24"/>
  <c r="K378" i="24"/>
  <c r="E378" i="24"/>
  <c r="O378" i="24"/>
  <c r="T378" i="24"/>
  <c r="L378" i="24"/>
  <c r="U378" i="24"/>
  <c r="D378" i="24"/>
  <c r="I378" i="24"/>
  <c r="O547" i="23"/>
  <c r="E547" i="23"/>
  <c r="B547" i="23"/>
  <c r="R547" i="23"/>
  <c r="G547" i="23"/>
  <c r="W547" i="23"/>
  <c r="P547" i="23"/>
  <c r="I547" i="23"/>
  <c r="Y547" i="23"/>
  <c r="J547" i="23"/>
  <c r="H547" i="23"/>
  <c r="Q547" i="23"/>
  <c r="C547" i="23"/>
  <c r="S547" i="23"/>
  <c r="U547" i="23"/>
  <c r="F547" i="23"/>
  <c r="V547" i="23"/>
  <c r="K547" i="23"/>
  <c r="D547" i="23"/>
  <c r="T547" i="23"/>
  <c r="M547" i="23"/>
  <c r="A548" i="23"/>
  <c r="X547" i="23"/>
  <c r="N547" i="23"/>
  <c r="L547" i="23"/>
  <c r="K610" i="24"/>
  <c r="R610" i="24"/>
  <c r="B610" i="24"/>
  <c r="I610" i="24"/>
  <c r="H610" i="24"/>
  <c r="G610" i="24"/>
  <c r="N610" i="24"/>
  <c r="Y610" i="24"/>
  <c r="E610" i="24"/>
  <c r="D610" i="24"/>
  <c r="S610" i="24"/>
  <c r="C610" i="24"/>
  <c r="J610" i="24"/>
  <c r="Q610" i="24"/>
  <c r="P610" i="24"/>
  <c r="O610" i="24"/>
  <c r="A611" i="24"/>
  <c r="F610" i="24"/>
  <c r="M610" i="24"/>
  <c r="L610" i="24"/>
  <c r="U610" i="24"/>
  <c r="V610" i="24"/>
  <c r="T610" i="24"/>
  <c r="X610" i="24"/>
  <c r="W610" i="24"/>
  <c r="C280" i="19"/>
  <c r="S280" i="19"/>
  <c r="M280" i="19"/>
  <c r="F280" i="19"/>
  <c r="P280" i="19"/>
  <c r="R280" i="19"/>
  <c r="G280" i="19"/>
  <c r="W280" i="19"/>
  <c r="Q280" i="19"/>
  <c r="N280" i="19"/>
  <c r="X280" i="19"/>
  <c r="D280" i="19"/>
  <c r="K280" i="19"/>
  <c r="E280" i="19"/>
  <c r="U280" i="19"/>
  <c r="V280" i="19"/>
  <c r="B280" i="19"/>
  <c r="L280" i="19"/>
  <c r="O280" i="19"/>
  <c r="I280" i="19"/>
  <c r="Y280" i="19"/>
  <c r="H280" i="19"/>
  <c r="J280" i="19"/>
  <c r="T280" i="19"/>
  <c r="B247" i="19"/>
  <c r="R247" i="19"/>
  <c r="L247" i="19"/>
  <c r="E247" i="19"/>
  <c r="O247" i="19"/>
  <c r="Q247" i="19"/>
  <c r="S247" i="19"/>
  <c r="F247" i="19"/>
  <c r="V247" i="19"/>
  <c r="P247" i="19"/>
  <c r="M247" i="19"/>
  <c r="W247" i="19"/>
  <c r="A281" i="19"/>
  <c r="J247" i="19"/>
  <c r="D247" i="19"/>
  <c r="T247" i="19"/>
  <c r="U247" i="19"/>
  <c r="Y247" i="19"/>
  <c r="C247" i="19"/>
  <c r="N247" i="19"/>
  <c r="H247" i="19"/>
  <c r="X247" i="19"/>
  <c r="G247" i="19"/>
  <c r="I247" i="19"/>
  <c r="K247" i="19"/>
  <c r="C384" i="19"/>
  <c r="G384" i="19"/>
  <c r="K384" i="19"/>
  <c r="O384" i="19"/>
  <c r="S384" i="19"/>
  <c r="W384" i="19"/>
  <c r="D384" i="19"/>
  <c r="H384" i="19"/>
  <c r="L384" i="19"/>
  <c r="P384" i="19"/>
  <c r="T384" i="19"/>
  <c r="X384" i="19"/>
  <c r="E384" i="19"/>
  <c r="I384" i="19"/>
  <c r="M384" i="19"/>
  <c r="Q384" i="19"/>
  <c r="U384" i="19"/>
  <c r="Y384" i="19"/>
  <c r="B384" i="19"/>
  <c r="F384" i="19"/>
  <c r="J384" i="19"/>
  <c r="N384" i="19"/>
  <c r="R384" i="19"/>
  <c r="V384" i="19"/>
  <c r="A418" i="19"/>
  <c r="D550" i="19"/>
  <c r="H550" i="19"/>
  <c r="L550" i="19"/>
  <c r="P550" i="19"/>
  <c r="T550" i="19"/>
  <c r="X550" i="19"/>
  <c r="A551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B417" i="19"/>
  <c r="F417" i="19"/>
  <c r="J417" i="19"/>
  <c r="N417" i="19"/>
  <c r="R417" i="19"/>
  <c r="V417" i="19"/>
  <c r="D517" i="19"/>
  <c r="H517" i="19"/>
  <c r="L517" i="19"/>
  <c r="P517" i="19"/>
  <c r="T517" i="19"/>
  <c r="X517" i="19"/>
  <c r="E517" i="19"/>
  <c r="I517" i="19"/>
  <c r="M517" i="19"/>
  <c r="Q517" i="19"/>
  <c r="U517" i="19"/>
  <c r="Y517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A518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A452" i="19"/>
  <c r="C451" i="19"/>
  <c r="G451" i="19"/>
  <c r="K451" i="19"/>
  <c r="O451" i="19"/>
  <c r="S451" i="19"/>
  <c r="W451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A485" i="19"/>
  <c r="E484" i="19"/>
  <c r="I484" i="19"/>
  <c r="M484" i="19"/>
  <c r="Q484" i="19"/>
  <c r="U484" i="19"/>
  <c r="Y484" i="19"/>
  <c r="B484" i="19"/>
  <c r="F484" i="19"/>
  <c r="J484" i="19"/>
  <c r="N484" i="19"/>
  <c r="R484" i="19"/>
  <c r="V484" i="19"/>
  <c r="B1513" i="2" l="1"/>
  <c r="Y74" i="21"/>
  <c r="Y108" i="21"/>
  <c r="Y74" i="24"/>
  <c r="B75" i="21"/>
  <c r="Y108" i="24"/>
  <c r="B75" i="24"/>
  <c r="B109" i="21"/>
  <c r="E350" i="21"/>
  <c r="F350" i="21"/>
  <c r="G350" i="21"/>
  <c r="D350" i="21"/>
  <c r="X350" i="21"/>
  <c r="I350" i="21"/>
  <c r="J350" i="21"/>
  <c r="K350" i="21"/>
  <c r="H350" i="21"/>
  <c r="Q350" i="21"/>
  <c r="R350" i="21"/>
  <c r="O350" i="21"/>
  <c r="P350" i="21"/>
  <c r="Y350" i="21"/>
  <c r="S350" i="21"/>
  <c r="T350" i="21"/>
  <c r="M350" i="21"/>
  <c r="L350" i="21"/>
  <c r="N350" i="21"/>
  <c r="B350" i="21"/>
  <c r="C350" i="21"/>
  <c r="W350" i="21"/>
  <c r="V350" i="21"/>
  <c r="U350" i="21"/>
  <c r="Q515" i="23"/>
  <c r="F515" i="23"/>
  <c r="V515" i="23"/>
  <c r="O515" i="23"/>
  <c r="H515" i="23"/>
  <c r="X515" i="23"/>
  <c r="E515" i="23"/>
  <c r="U515" i="23"/>
  <c r="J515" i="23"/>
  <c r="C515" i="23"/>
  <c r="S515" i="23"/>
  <c r="L515" i="23"/>
  <c r="A516" i="23"/>
  <c r="I515" i="23"/>
  <c r="Y515" i="23"/>
  <c r="N515" i="23"/>
  <c r="G515" i="23"/>
  <c r="W515" i="23"/>
  <c r="P515" i="23"/>
  <c r="M515" i="23"/>
  <c r="B515" i="23"/>
  <c r="R515" i="23"/>
  <c r="K515" i="23"/>
  <c r="D515" i="23"/>
  <c r="T515" i="23"/>
  <c r="G813" i="21"/>
  <c r="D813" i="21"/>
  <c r="E813" i="21"/>
  <c r="Y813" i="21"/>
  <c r="J813" i="21"/>
  <c r="K813" i="21"/>
  <c r="H813" i="21"/>
  <c r="I813" i="21"/>
  <c r="A814" i="21"/>
  <c r="N813" i="21"/>
  <c r="O813" i="21"/>
  <c r="L813" i="21"/>
  <c r="M813" i="21"/>
  <c r="B813" i="21"/>
  <c r="R813" i="21"/>
  <c r="C813" i="21"/>
  <c r="S813" i="21"/>
  <c r="P813" i="21"/>
  <c r="Q813" i="21"/>
  <c r="F813" i="21"/>
  <c r="W813" i="21"/>
  <c r="X813" i="21"/>
  <c r="U813" i="21"/>
  <c r="T813" i="21"/>
  <c r="V813" i="21"/>
  <c r="G143" i="24"/>
  <c r="D143" i="24"/>
  <c r="E143" i="24"/>
  <c r="W143" i="24"/>
  <c r="P143" i="24"/>
  <c r="M143" i="24"/>
  <c r="K143" i="24"/>
  <c r="H143" i="24"/>
  <c r="I143" i="24"/>
  <c r="B143" i="24"/>
  <c r="T143" i="24"/>
  <c r="Q143" i="24"/>
  <c r="N143" i="24"/>
  <c r="O143" i="24"/>
  <c r="F143" i="24"/>
  <c r="X143" i="24"/>
  <c r="C143" i="24"/>
  <c r="Y143" i="24"/>
  <c r="R143" i="24"/>
  <c r="S143" i="24"/>
  <c r="J143" i="24"/>
  <c r="L143" i="24"/>
  <c r="V143" i="24"/>
  <c r="U143" i="24"/>
  <c r="I416" i="21"/>
  <c r="C416" i="21"/>
  <c r="H416" i="21"/>
  <c r="B416" i="21"/>
  <c r="G416" i="21"/>
  <c r="P416" i="21"/>
  <c r="F416" i="21"/>
  <c r="A417" i="21"/>
  <c r="E416" i="21"/>
  <c r="J416" i="21"/>
  <c r="D416" i="21"/>
  <c r="L416" i="21"/>
  <c r="M416" i="21"/>
  <c r="K416" i="21"/>
  <c r="N416" i="21"/>
  <c r="O416" i="21"/>
  <c r="X416" i="21"/>
  <c r="Q416" i="21"/>
  <c r="V416" i="21"/>
  <c r="U416" i="21"/>
  <c r="Y416" i="21"/>
  <c r="T416" i="21"/>
  <c r="S416" i="21"/>
  <c r="W416" i="21"/>
  <c r="R416" i="21"/>
  <c r="F383" i="21"/>
  <c r="H383" i="21"/>
  <c r="J383" i="21"/>
  <c r="P383" i="21"/>
  <c r="E383" i="21"/>
  <c r="G383" i="21"/>
  <c r="A384" i="21"/>
  <c r="I383" i="21"/>
  <c r="D383" i="21"/>
  <c r="K383" i="21"/>
  <c r="L383" i="21"/>
  <c r="O383" i="21"/>
  <c r="N383" i="21"/>
  <c r="M383" i="21"/>
  <c r="C383" i="21"/>
  <c r="B383" i="21"/>
  <c r="X383" i="21"/>
  <c r="Y383" i="21"/>
  <c r="R383" i="21"/>
  <c r="Q383" i="21"/>
  <c r="U383" i="21"/>
  <c r="W383" i="21"/>
  <c r="T383" i="21"/>
  <c r="V383" i="21"/>
  <c r="S383" i="21"/>
  <c r="C379" i="24"/>
  <c r="R379" i="24"/>
  <c r="S379" i="24"/>
  <c r="T379" i="24"/>
  <c r="H379" i="24"/>
  <c r="Y379" i="24"/>
  <c r="L379" i="24"/>
  <c r="G379" i="24"/>
  <c r="O379" i="24"/>
  <c r="W379" i="24"/>
  <c r="X379" i="24"/>
  <c r="B379" i="24"/>
  <c r="M379" i="24"/>
  <c r="V379" i="24"/>
  <c r="P379" i="24"/>
  <c r="A380" i="24"/>
  <c r="I379" i="24"/>
  <c r="F379" i="24"/>
  <c r="N379" i="24"/>
  <c r="Q379" i="24"/>
  <c r="D379" i="24"/>
  <c r="E379" i="24"/>
  <c r="J379" i="24"/>
  <c r="U379" i="24"/>
  <c r="K379" i="24"/>
  <c r="I110" i="24"/>
  <c r="B110" i="24"/>
  <c r="T110" i="24"/>
  <c r="K110" i="24"/>
  <c r="H110" i="24"/>
  <c r="M110" i="24"/>
  <c r="O110" i="24"/>
  <c r="F110" i="24"/>
  <c r="X110" i="24"/>
  <c r="Q110" i="24"/>
  <c r="N110" i="24"/>
  <c r="L110" i="24"/>
  <c r="S110" i="24"/>
  <c r="J110" i="24"/>
  <c r="C110" i="24"/>
  <c r="Y110" i="24"/>
  <c r="R110" i="24"/>
  <c r="E110" i="24"/>
  <c r="W110" i="24"/>
  <c r="P110" i="24"/>
  <c r="G110" i="24"/>
  <c r="D110" i="24"/>
  <c r="A144" i="24"/>
  <c r="V110" i="24"/>
  <c r="U110" i="24"/>
  <c r="J246" i="24"/>
  <c r="D246" i="24"/>
  <c r="I246" i="24"/>
  <c r="N246" i="24"/>
  <c r="C246" i="24"/>
  <c r="H246" i="24"/>
  <c r="O246" i="24"/>
  <c r="K246" i="24"/>
  <c r="B246" i="24"/>
  <c r="G246" i="24"/>
  <c r="A247" i="24"/>
  <c r="M246" i="24"/>
  <c r="F246" i="24"/>
  <c r="P246" i="24"/>
  <c r="E246" i="24"/>
  <c r="L246" i="24"/>
  <c r="X246" i="24"/>
  <c r="Q246" i="24"/>
  <c r="U246" i="24"/>
  <c r="Y246" i="24"/>
  <c r="R246" i="24"/>
  <c r="S246" i="24"/>
  <c r="W246" i="24"/>
  <c r="V246" i="24"/>
  <c r="T246" i="24"/>
  <c r="Q449" i="23"/>
  <c r="F449" i="23"/>
  <c r="V449" i="23"/>
  <c r="O449" i="23"/>
  <c r="D449" i="23"/>
  <c r="T449" i="23"/>
  <c r="E449" i="23"/>
  <c r="U449" i="23"/>
  <c r="J449" i="23"/>
  <c r="C449" i="23"/>
  <c r="S449" i="23"/>
  <c r="H449" i="23"/>
  <c r="X449" i="23"/>
  <c r="I449" i="23"/>
  <c r="Y449" i="23"/>
  <c r="N449" i="23"/>
  <c r="G449" i="23"/>
  <c r="W449" i="23"/>
  <c r="L449" i="23"/>
  <c r="M449" i="23"/>
  <c r="B449" i="23"/>
  <c r="R449" i="23"/>
  <c r="K449" i="23"/>
  <c r="A450" i="23"/>
  <c r="P449" i="23"/>
  <c r="I644" i="24"/>
  <c r="H644" i="24"/>
  <c r="K644" i="24"/>
  <c r="R644" i="24"/>
  <c r="B644" i="24"/>
  <c r="Y644" i="24"/>
  <c r="E644" i="24"/>
  <c r="D644" i="24"/>
  <c r="G644" i="24"/>
  <c r="N644" i="24"/>
  <c r="Q644" i="24"/>
  <c r="P644" i="24"/>
  <c r="S644" i="24"/>
  <c r="C644" i="24"/>
  <c r="J644" i="24"/>
  <c r="M644" i="24"/>
  <c r="L644" i="24"/>
  <c r="O644" i="24"/>
  <c r="A645" i="24"/>
  <c r="F644" i="24"/>
  <c r="T644" i="24"/>
  <c r="W644" i="24"/>
  <c r="X644" i="24"/>
  <c r="V644" i="24"/>
  <c r="U644" i="24"/>
  <c r="V279" i="24"/>
  <c r="I279" i="24"/>
  <c r="S279" i="24"/>
  <c r="N279" i="24"/>
  <c r="Q279" i="24"/>
  <c r="D279" i="24"/>
  <c r="E279" i="24"/>
  <c r="O279" i="24"/>
  <c r="Y279" i="24"/>
  <c r="L279" i="24"/>
  <c r="G279" i="24"/>
  <c r="B279" i="24"/>
  <c r="T279" i="24"/>
  <c r="U279" i="24"/>
  <c r="H279" i="24"/>
  <c r="J279" i="24"/>
  <c r="M279" i="24"/>
  <c r="W279" i="24"/>
  <c r="R279" i="24"/>
  <c r="F279" i="24"/>
  <c r="X279" i="24"/>
  <c r="C279" i="24"/>
  <c r="A280" i="24"/>
  <c r="P279" i="24"/>
  <c r="K279" i="24"/>
  <c r="I482" i="23"/>
  <c r="Y482" i="23"/>
  <c r="N482" i="23"/>
  <c r="C482" i="23"/>
  <c r="S482" i="23"/>
  <c r="L482" i="23"/>
  <c r="M482" i="23"/>
  <c r="B482" i="23"/>
  <c r="R482" i="23"/>
  <c r="G482" i="23"/>
  <c r="W482" i="23"/>
  <c r="P482" i="23"/>
  <c r="Q482" i="23"/>
  <c r="F482" i="23"/>
  <c r="V482" i="23"/>
  <c r="K482" i="23"/>
  <c r="D482" i="23"/>
  <c r="T482" i="23"/>
  <c r="E482" i="23"/>
  <c r="U482" i="23"/>
  <c r="J482" i="23"/>
  <c r="A483" i="23"/>
  <c r="O482" i="23"/>
  <c r="H482" i="23"/>
  <c r="X482" i="23"/>
  <c r="C346" i="24"/>
  <c r="B346" i="24"/>
  <c r="P346" i="24"/>
  <c r="K346" i="24"/>
  <c r="U346" i="24"/>
  <c r="H346" i="24"/>
  <c r="I346" i="24"/>
  <c r="S346" i="24"/>
  <c r="R346" i="24"/>
  <c r="Q346" i="24"/>
  <c r="D346" i="24"/>
  <c r="J346" i="24"/>
  <c r="X346" i="24"/>
  <c r="Y346" i="24"/>
  <c r="L346" i="24"/>
  <c r="G346" i="24"/>
  <c r="F346" i="24"/>
  <c r="T346" i="24"/>
  <c r="A347" i="24"/>
  <c r="N346" i="24"/>
  <c r="M346" i="24"/>
  <c r="W346" i="24"/>
  <c r="V346" i="24"/>
  <c r="E346" i="24"/>
  <c r="O346" i="24"/>
  <c r="J512" i="24"/>
  <c r="A513" i="24"/>
  <c r="H512" i="24"/>
  <c r="I512" i="24"/>
  <c r="C512" i="24"/>
  <c r="B512" i="24"/>
  <c r="G512" i="24"/>
  <c r="F512" i="24"/>
  <c r="E512" i="24"/>
  <c r="D512" i="24"/>
  <c r="O512" i="24"/>
  <c r="L512" i="24"/>
  <c r="R512" i="24"/>
  <c r="T512" i="24"/>
  <c r="X512" i="24"/>
  <c r="Y512" i="24"/>
  <c r="W512" i="24"/>
  <c r="Q512" i="24"/>
  <c r="N512" i="24"/>
  <c r="P512" i="24"/>
  <c r="V512" i="24"/>
  <c r="U512" i="24"/>
  <c r="S512" i="24"/>
  <c r="M512" i="24"/>
  <c r="K512" i="24"/>
  <c r="F809" i="24"/>
  <c r="I809" i="24"/>
  <c r="H809" i="24"/>
  <c r="G809" i="24"/>
  <c r="A810" i="24"/>
  <c r="B809" i="24"/>
  <c r="E809" i="24"/>
  <c r="D809" i="24"/>
  <c r="C809" i="24"/>
  <c r="N809" i="24"/>
  <c r="Q809" i="24"/>
  <c r="P809" i="24"/>
  <c r="O809" i="24"/>
  <c r="J809" i="24"/>
  <c r="M809" i="24"/>
  <c r="L809" i="24"/>
  <c r="K809" i="24"/>
  <c r="T809" i="24"/>
  <c r="W809" i="24"/>
  <c r="V809" i="24"/>
  <c r="X809" i="24"/>
  <c r="U809" i="24"/>
  <c r="R809" i="24"/>
  <c r="Y809" i="24"/>
  <c r="S809" i="24"/>
  <c r="M615" i="21"/>
  <c r="Q615" i="21"/>
  <c r="A616" i="21"/>
  <c r="R615" i="21"/>
  <c r="S615" i="21"/>
  <c r="P615" i="21"/>
  <c r="K615" i="21"/>
  <c r="O615" i="21"/>
  <c r="L615" i="21"/>
  <c r="Y615" i="21"/>
  <c r="T615" i="21"/>
  <c r="X615" i="21"/>
  <c r="J615" i="21"/>
  <c r="N615" i="21"/>
  <c r="H615" i="21"/>
  <c r="D615" i="21"/>
  <c r="F615" i="21"/>
  <c r="E615" i="21"/>
  <c r="B615" i="21"/>
  <c r="I615" i="21"/>
  <c r="G615" i="21"/>
  <c r="C615" i="21"/>
  <c r="V615" i="21"/>
  <c r="U615" i="21"/>
  <c r="W615" i="21"/>
  <c r="C549" i="21"/>
  <c r="D549" i="21"/>
  <c r="B549" i="21"/>
  <c r="G549" i="21"/>
  <c r="H549" i="21"/>
  <c r="F549" i="21"/>
  <c r="S549" i="21"/>
  <c r="E549" i="21"/>
  <c r="A550" i="21"/>
  <c r="Y549" i="21"/>
  <c r="P549" i="21"/>
  <c r="N549" i="21"/>
  <c r="R549" i="21"/>
  <c r="Q549" i="21"/>
  <c r="L549" i="21"/>
  <c r="J549" i="21"/>
  <c r="O549" i="21"/>
  <c r="M549" i="21"/>
  <c r="K549" i="21"/>
  <c r="I549" i="21"/>
  <c r="T549" i="21"/>
  <c r="X549" i="21"/>
  <c r="V549" i="21"/>
  <c r="W549" i="21"/>
  <c r="U549" i="21"/>
  <c r="C313" i="24"/>
  <c r="A314" i="24"/>
  <c r="P313" i="24"/>
  <c r="K313" i="24"/>
  <c r="U313" i="24"/>
  <c r="H313" i="24"/>
  <c r="I313" i="24"/>
  <c r="S313" i="24"/>
  <c r="N313" i="24"/>
  <c r="Q313" i="24"/>
  <c r="D313" i="24"/>
  <c r="F313" i="24"/>
  <c r="X313" i="24"/>
  <c r="Y313" i="24"/>
  <c r="L313" i="24"/>
  <c r="G313" i="24"/>
  <c r="B313" i="24"/>
  <c r="T313" i="24"/>
  <c r="V313" i="24"/>
  <c r="J313" i="24"/>
  <c r="M313" i="24"/>
  <c r="W313" i="24"/>
  <c r="R313" i="24"/>
  <c r="E313" i="24"/>
  <c r="O313" i="24"/>
  <c r="C450" i="21"/>
  <c r="S450" i="21"/>
  <c r="P450" i="21"/>
  <c r="I450" i="21"/>
  <c r="B450" i="21"/>
  <c r="R450" i="21"/>
  <c r="G450" i="21"/>
  <c r="W450" i="21"/>
  <c r="T450" i="21"/>
  <c r="Q450" i="21"/>
  <c r="F450" i="21"/>
  <c r="K450" i="21"/>
  <c r="D450" i="21"/>
  <c r="X450" i="21"/>
  <c r="Y450" i="21"/>
  <c r="J450" i="21"/>
  <c r="O450" i="21"/>
  <c r="H450" i="21"/>
  <c r="E450" i="21"/>
  <c r="A451" i="21"/>
  <c r="N450" i="21"/>
  <c r="L450" i="21"/>
  <c r="M450" i="21"/>
  <c r="U450" i="21"/>
  <c r="V450" i="21"/>
  <c r="J349" i="23"/>
  <c r="P349" i="23"/>
  <c r="G349" i="23"/>
  <c r="A383" i="23"/>
  <c r="D349" i="23"/>
  <c r="E349" i="23"/>
  <c r="F349" i="23"/>
  <c r="H349" i="23"/>
  <c r="I349" i="23"/>
  <c r="O349" i="23"/>
  <c r="L349" i="23"/>
  <c r="K349" i="23"/>
  <c r="M349" i="23"/>
  <c r="N349" i="23"/>
  <c r="C349" i="23"/>
  <c r="B349" i="23"/>
  <c r="U349" i="23"/>
  <c r="R349" i="23"/>
  <c r="V349" i="23"/>
  <c r="X349" i="23"/>
  <c r="S349" i="23"/>
  <c r="W349" i="23"/>
  <c r="Q349" i="23"/>
  <c r="Y349" i="23"/>
  <c r="T349" i="23"/>
  <c r="A777" i="24"/>
  <c r="M776" i="24"/>
  <c r="L776" i="24"/>
  <c r="O776" i="24"/>
  <c r="N776" i="24"/>
  <c r="I776" i="24"/>
  <c r="H776" i="24"/>
  <c r="K776" i="24"/>
  <c r="J776" i="24"/>
  <c r="E776" i="24"/>
  <c r="D776" i="24"/>
  <c r="G776" i="24"/>
  <c r="F776" i="24"/>
  <c r="P776" i="24"/>
  <c r="C776" i="24"/>
  <c r="B776" i="24"/>
  <c r="V776" i="24"/>
  <c r="T776" i="24"/>
  <c r="Q776" i="24"/>
  <c r="X776" i="24"/>
  <c r="W776" i="24"/>
  <c r="S776" i="24"/>
  <c r="R776" i="24"/>
  <c r="Y776" i="24"/>
  <c r="U776" i="24"/>
  <c r="A649" i="21"/>
  <c r="J648" i="21"/>
  <c r="B648" i="21"/>
  <c r="F648" i="21"/>
  <c r="E648" i="21"/>
  <c r="D648" i="21"/>
  <c r="I648" i="21"/>
  <c r="H648" i="21"/>
  <c r="C648" i="21"/>
  <c r="G648" i="21"/>
  <c r="T648" i="21"/>
  <c r="X648" i="21"/>
  <c r="L648" i="21"/>
  <c r="P648" i="21"/>
  <c r="Y648" i="21"/>
  <c r="M648" i="21"/>
  <c r="Q648" i="21"/>
  <c r="U648" i="21"/>
  <c r="N648" i="21"/>
  <c r="R648" i="21"/>
  <c r="V648" i="21"/>
  <c r="K648" i="21"/>
  <c r="O648" i="21"/>
  <c r="S648" i="21"/>
  <c r="W648" i="21"/>
  <c r="K213" i="24"/>
  <c r="F213" i="24"/>
  <c r="E213" i="24"/>
  <c r="I213" i="24"/>
  <c r="D213" i="24"/>
  <c r="T213" i="24"/>
  <c r="H213" i="24"/>
  <c r="S213" i="24"/>
  <c r="G213" i="24"/>
  <c r="O213" i="24"/>
  <c r="Y213" i="24"/>
  <c r="R213" i="24"/>
  <c r="Q213" i="24"/>
  <c r="X213" i="24"/>
  <c r="P213" i="24"/>
  <c r="J213" i="24"/>
  <c r="N213" i="24"/>
  <c r="M213" i="24"/>
  <c r="L213" i="24"/>
  <c r="C213" i="24"/>
  <c r="B213" i="24"/>
  <c r="V213" i="24"/>
  <c r="U213" i="24"/>
  <c r="W213" i="24"/>
  <c r="O747" i="21"/>
  <c r="L747" i="21"/>
  <c r="A748" i="21"/>
  <c r="Q747" i="21"/>
  <c r="J747" i="21"/>
  <c r="C747" i="21"/>
  <c r="S747" i="21"/>
  <c r="P747" i="21"/>
  <c r="E747" i="21"/>
  <c r="Y747" i="21"/>
  <c r="N747" i="21"/>
  <c r="G747" i="21"/>
  <c r="D747" i="21"/>
  <c r="T747" i="21"/>
  <c r="I747" i="21"/>
  <c r="B747" i="21"/>
  <c r="R747" i="21"/>
  <c r="K747" i="21"/>
  <c r="H747" i="21"/>
  <c r="X747" i="21"/>
  <c r="M747" i="21"/>
  <c r="F747" i="21"/>
  <c r="U747" i="21"/>
  <c r="V747" i="21"/>
  <c r="W747" i="21"/>
  <c r="L677" i="24"/>
  <c r="O677" i="24"/>
  <c r="A678" i="24"/>
  <c r="F677" i="24"/>
  <c r="M677" i="24"/>
  <c r="H677" i="24"/>
  <c r="K677" i="24"/>
  <c r="R677" i="24"/>
  <c r="B677" i="24"/>
  <c r="I677" i="24"/>
  <c r="D677" i="24"/>
  <c r="G677" i="24"/>
  <c r="N677" i="24"/>
  <c r="Y677" i="24"/>
  <c r="E677" i="24"/>
  <c r="P677" i="24"/>
  <c r="S677" i="24"/>
  <c r="C677" i="24"/>
  <c r="J677" i="24"/>
  <c r="Q677" i="24"/>
  <c r="T677" i="24"/>
  <c r="V677" i="24"/>
  <c r="W677" i="24"/>
  <c r="X677" i="24"/>
  <c r="U677" i="24"/>
  <c r="F415" i="23"/>
  <c r="C415" i="23"/>
  <c r="S415" i="23"/>
  <c r="P415" i="23"/>
  <c r="I415" i="23"/>
  <c r="J415" i="23"/>
  <c r="G415" i="23"/>
  <c r="W415" i="23"/>
  <c r="T415" i="23"/>
  <c r="Q415" i="23"/>
  <c r="N415" i="23"/>
  <c r="K415" i="23"/>
  <c r="D415" i="23"/>
  <c r="X415" i="23"/>
  <c r="Y415" i="23"/>
  <c r="B415" i="23"/>
  <c r="R415" i="23"/>
  <c r="O415" i="23"/>
  <c r="H415" i="23"/>
  <c r="E415" i="23"/>
  <c r="L415" i="23"/>
  <c r="M415" i="23"/>
  <c r="U415" i="23"/>
  <c r="V415" i="23"/>
  <c r="T582" i="21"/>
  <c r="Q582" i="21"/>
  <c r="J582" i="21"/>
  <c r="C582" i="21"/>
  <c r="S582" i="21"/>
  <c r="D582" i="21"/>
  <c r="X582" i="21"/>
  <c r="Y582" i="21"/>
  <c r="N582" i="21"/>
  <c r="G582" i="21"/>
  <c r="W582" i="21"/>
  <c r="H582" i="21"/>
  <c r="E582" i="21"/>
  <c r="B582" i="21"/>
  <c r="R582" i="21"/>
  <c r="K582" i="21"/>
  <c r="P582" i="21"/>
  <c r="I582" i="21"/>
  <c r="F582" i="21"/>
  <c r="A583" i="21"/>
  <c r="O582" i="21"/>
  <c r="L582" i="21"/>
  <c r="M582" i="21"/>
  <c r="V582" i="21"/>
  <c r="U582" i="21"/>
  <c r="C681" i="21"/>
  <c r="G681" i="21"/>
  <c r="J681" i="21"/>
  <c r="D681" i="21"/>
  <c r="E681" i="21"/>
  <c r="B681" i="21"/>
  <c r="A682" i="21"/>
  <c r="F681" i="21"/>
  <c r="K681" i="21"/>
  <c r="H681" i="21"/>
  <c r="I681" i="21"/>
  <c r="L681" i="21"/>
  <c r="Y681" i="21"/>
  <c r="U681" i="21"/>
  <c r="O681" i="21"/>
  <c r="M681" i="21"/>
  <c r="S681" i="21"/>
  <c r="Q681" i="21"/>
  <c r="T681" i="21"/>
  <c r="W681" i="21"/>
  <c r="R681" i="21"/>
  <c r="X681" i="21"/>
  <c r="P681" i="21"/>
  <c r="N681" i="21"/>
  <c r="V681" i="21"/>
  <c r="D516" i="21"/>
  <c r="B516" i="21"/>
  <c r="C516" i="21"/>
  <c r="A517" i="21"/>
  <c r="F516" i="21"/>
  <c r="G516" i="21"/>
  <c r="E516" i="21"/>
  <c r="S516" i="21"/>
  <c r="Y516" i="21"/>
  <c r="K516" i="21"/>
  <c r="O516" i="21"/>
  <c r="P516" i="21"/>
  <c r="H516" i="21"/>
  <c r="L516" i="21"/>
  <c r="M516" i="21"/>
  <c r="Q516" i="21"/>
  <c r="N516" i="21"/>
  <c r="I516" i="21"/>
  <c r="J516" i="21"/>
  <c r="R516" i="21"/>
  <c r="V516" i="21"/>
  <c r="W516" i="21"/>
  <c r="U516" i="21"/>
  <c r="T516" i="21"/>
  <c r="X516" i="21"/>
  <c r="G780" i="21"/>
  <c r="D780" i="21"/>
  <c r="E780" i="21"/>
  <c r="Y780" i="21"/>
  <c r="N780" i="21"/>
  <c r="K780" i="21"/>
  <c r="H780" i="21"/>
  <c r="I780" i="21"/>
  <c r="B780" i="21"/>
  <c r="R780" i="21"/>
  <c r="O780" i="21"/>
  <c r="L780" i="21"/>
  <c r="M780" i="21"/>
  <c r="F780" i="21"/>
  <c r="A781" i="21"/>
  <c r="C780" i="21"/>
  <c r="S780" i="21"/>
  <c r="P780" i="21"/>
  <c r="Q780" i="21"/>
  <c r="J780" i="21"/>
  <c r="T780" i="21"/>
  <c r="X780" i="21"/>
  <c r="W780" i="21"/>
  <c r="V780" i="21"/>
  <c r="U780" i="21"/>
  <c r="G483" i="21"/>
  <c r="D483" i="21"/>
  <c r="X483" i="21"/>
  <c r="Y483" i="21"/>
  <c r="R483" i="21"/>
  <c r="K483" i="21"/>
  <c r="H483" i="21"/>
  <c r="E483" i="21"/>
  <c r="B483" i="21"/>
  <c r="A484" i="21"/>
  <c r="O483" i="21"/>
  <c r="P483" i="21"/>
  <c r="I483" i="21"/>
  <c r="F483" i="21"/>
  <c r="C483" i="21"/>
  <c r="S483" i="21"/>
  <c r="T483" i="21"/>
  <c r="Q483" i="21"/>
  <c r="J483" i="21"/>
  <c r="L483" i="21"/>
  <c r="N483" i="21"/>
  <c r="M483" i="21"/>
  <c r="W483" i="21"/>
  <c r="V483" i="21"/>
  <c r="U483" i="21"/>
  <c r="O611" i="24"/>
  <c r="A612" i="24"/>
  <c r="F611" i="24"/>
  <c r="M611" i="24"/>
  <c r="T611" i="24"/>
  <c r="D611" i="24"/>
  <c r="K611" i="24"/>
  <c r="R611" i="24"/>
  <c r="B611" i="24"/>
  <c r="I611" i="24"/>
  <c r="P611" i="24"/>
  <c r="G611" i="24"/>
  <c r="N611" i="24"/>
  <c r="Y611" i="24"/>
  <c r="E611" i="24"/>
  <c r="L611" i="24"/>
  <c r="S611" i="24"/>
  <c r="C611" i="24"/>
  <c r="J611" i="24"/>
  <c r="Q611" i="24"/>
  <c r="X611" i="24"/>
  <c r="H611" i="24"/>
  <c r="V611" i="24"/>
  <c r="W611" i="24"/>
  <c r="U611" i="24"/>
  <c r="M548" i="23"/>
  <c r="A549" i="23"/>
  <c r="N548" i="23"/>
  <c r="G548" i="23"/>
  <c r="W548" i="23"/>
  <c r="P548" i="23"/>
  <c r="Q548" i="23"/>
  <c r="B548" i="23"/>
  <c r="R548" i="23"/>
  <c r="K548" i="23"/>
  <c r="D548" i="23"/>
  <c r="T548" i="23"/>
  <c r="E548" i="23"/>
  <c r="U548" i="23"/>
  <c r="F548" i="23"/>
  <c r="V548" i="23"/>
  <c r="O548" i="23"/>
  <c r="H548" i="23"/>
  <c r="X548" i="23"/>
  <c r="I548" i="23"/>
  <c r="Y548" i="23"/>
  <c r="J548" i="23"/>
  <c r="C548" i="23"/>
  <c r="S548" i="23"/>
  <c r="L548" i="23"/>
  <c r="F382" i="23"/>
  <c r="D382" i="23"/>
  <c r="I382" i="23"/>
  <c r="J382" i="23"/>
  <c r="H382" i="23"/>
  <c r="A416" i="23"/>
  <c r="C382" i="23"/>
  <c r="P382" i="23"/>
  <c r="B382" i="23"/>
  <c r="G382" i="23"/>
  <c r="E382" i="23"/>
  <c r="K382" i="23"/>
  <c r="M382" i="23"/>
  <c r="O382" i="23"/>
  <c r="L382" i="23"/>
  <c r="N382" i="23"/>
  <c r="Y382" i="23"/>
  <c r="S382" i="23"/>
  <c r="Q382" i="23"/>
  <c r="X382" i="23"/>
  <c r="V382" i="23"/>
  <c r="U382" i="23"/>
  <c r="W382" i="23"/>
  <c r="R382" i="23"/>
  <c r="T382" i="23"/>
  <c r="Q412" i="24"/>
  <c r="D412" i="24"/>
  <c r="J412" i="24"/>
  <c r="X412" i="24"/>
  <c r="G412" i="24"/>
  <c r="B412" i="24"/>
  <c r="P412" i="24"/>
  <c r="F412" i="24"/>
  <c r="T412" i="24"/>
  <c r="C412" i="24"/>
  <c r="I412" i="24"/>
  <c r="W412" i="24"/>
  <c r="R412" i="24"/>
  <c r="V412" i="24"/>
  <c r="E412" i="24"/>
  <c r="S412" i="24"/>
  <c r="Y412" i="24"/>
  <c r="L412" i="24"/>
  <c r="K412" i="24"/>
  <c r="O412" i="24"/>
  <c r="U412" i="24"/>
  <c r="H412" i="24"/>
  <c r="N412" i="24"/>
  <c r="M412" i="24"/>
  <c r="A413" i="24"/>
  <c r="Y446" i="24"/>
  <c r="L446" i="24"/>
  <c r="K446" i="24"/>
  <c r="F446" i="24"/>
  <c r="T446" i="24"/>
  <c r="C446" i="24"/>
  <c r="N446" i="24"/>
  <c r="M446" i="24"/>
  <c r="A447" i="24"/>
  <c r="V446" i="24"/>
  <c r="E446" i="24"/>
  <c r="S446" i="24"/>
  <c r="G446" i="24"/>
  <c r="B446" i="24"/>
  <c r="P446" i="24"/>
  <c r="O446" i="24"/>
  <c r="U446" i="24"/>
  <c r="H446" i="24"/>
  <c r="I446" i="24"/>
  <c r="W446" i="24"/>
  <c r="R446" i="24"/>
  <c r="Q446" i="24"/>
  <c r="D446" i="24"/>
  <c r="J446" i="24"/>
  <c r="X446" i="24"/>
  <c r="J578" i="24"/>
  <c r="Q578" i="24"/>
  <c r="T578" i="24"/>
  <c r="W578" i="24"/>
  <c r="G578" i="24"/>
  <c r="A579" i="24"/>
  <c r="F578" i="24"/>
  <c r="I578" i="24"/>
  <c r="P578" i="24"/>
  <c r="S578" i="24"/>
  <c r="C578" i="24"/>
  <c r="R578" i="24"/>
  <c r="B578" i="24"/>
  <c r="E578" i="24"/>
  <c r="H578" i="24"/>
  <c r="O578" i="24"/>
  <c r="N578" i="24"/>
  <c r="Y578" i="24"/>
  <c r="X578" i="24"/>
  <c r="D578" i="24"/>
  <c r="K578" i="24"/>
  <c r="L578" i="24"/>
  <c r="M578" i="24"/>
  <c r="U578" i="24"/>
  <c r="V578" i="24"/>
  <c r="G714" i="21"/>
  <c r="W714" i="21"/>
  <c r="P714" i="21"/>
  <c r="I714" i="21"/>
  <c r="F714" i="21"/>
  <c r="K714" i="21"/>
  <c r="A715" i="21"/>
  <c r="T714" i="21"/>
  <c r="Q714" i="21"/>
  <c r="J714" i="21"/>
  <c r="O714" i="21"/>
  <c r="D714" i="21"/>
  <c r="X714" i="21"/>
  <c r="Y714" i="21"/>
  <c r="N714" i="21"/>
  <c r="C714" i="21"/>
  <c r="S714" i="21"/>
  <c r="H714" i="21"/>
  <c r="E714" i="21"/>
  <c r="B714" i="21"/>
  <c r="R714" i="21"/>
  <c r="L714" i="21"/>
  <c r="M714" i="21"/>
  <c r="U714" i="21"/>
  <c r="V714" i="21"/>
  <c r="B545" i="24"/>
  <c r="G545" i="24"/>
  <c r="E545" i="24"/>
  <c r="F545" i="24"/>
  <c r="K545" i="24"/>
  <c r="I545" i="24"/>
  <c r="J545" i="24"/>
  <c r="D545" i="24"/>
  <c r="A546" i="24"/>
  <c r="C545" i="24"/>
  <c r="H545" i="24"/>
  <c r="X545" i="24"/>
  <c r="L545" i="24"/>
  <c r="N545" i="24"/>
  <c r="Q545" i="24"/>
  <c r="U545" i="24"/>
  <c r="W545" i="24"/>
  <c r="R545" i="24"/>
  <c r="V545" i="24"/>
  <c r="Y545" i="24"/>
  <c r="P545" i="24"/>
  <c r="T545" i="24"/>
  <c r="O545" i="24"/>
  <c r="S545" i="24"/>
  <c r="M545" i="24"/>
  <c r="Q743" i="24"/>
  <c r="X743" i="24"/>
  <c r="H743" i="24"/>
  <c r="K743" i="24"/>
  <c r="N743" i="24"/>
  <c r="M743" i="24"/>
  <c r="T743" i="24"/>
  <c r="D743" i="24"/>
  <c r="G743" i="24"/>
  <c r="J743" i="24"/>
  <c r="I743" i="24"/>
  <c r="P743" i="24"/>
  <c r="S743" i="24"/>
  <c r="A744" i="24"/>
  <c r="F743" i="24"/>
  <c r="Y743" i="24"/>
  <c r="E743" i="24"/>
  <c r="L743" i="24"/>
  <c r="O743" i="24"/>
  <c r="R743" i="24"/>
  <c r="B743" i="24"/>
  <c r="C743" i="24"/>
  <c r="V743" i="24"/>
  <c r="W743" i="24"/>
  <c r="U743" i="24"/>
  <c r="J316" i="23"/>
  <c r="K316" i="23"/>
  <c r="D316" i="23"/>
  <c r="X316" i="23"/>
  <c r="Y316" i="23"/>
  <c r="R316" i="23"/>
  <c r="O316" i="23"/>
  <c r="H316" i="23"/>
  <c r="E316" i="23"/>
  <c r="A350" i="23"/>
  <c r="S316" i="23"/>
  <c r="P316" i="23"/>
  <c r="I316" i="23"/>
  <c r="F316" i="23"/>
  <c r="G316" i="23"/>
  <c r="T316" i="23"/>
  <c r="Q316" i="23"/>
  <c r="M316" i="23"/>
  <c r="L316" i="23"/>
  <c r="N316" i="23"/>
  <c r="C316" i="23"/>
  <c r="B316" i="23"/>
  <c r="U316" i="23"/>
  <c r="W316" i="23"/>
  <c r="V316" i="23"/>
  <c r="L710" i="24"/>
  <c r="S710" i="24"/>
  <c r="C710" i="24"/>
  <c r="J710" i="24"/>
  <c r="Q710" i="24"/>
  <c r="X710" i="24"/>
  <c r="H710" i="24"/>
  <c r="O710" i="24"/>
  <c r="A711" i="24"/>
  <c r="F710" i="24"/>
  <c r="M710" i="24"/>
  <c r="T710" i="24"/>
  <c r="D710" i="24"/>
  <c r="K710" i="24"/>
  <c r="R710" i="24"/>
  <c r="B710" i="24"/>
  <c r="I710" i="24"/>
  <c r="P710" i="24"/>
  <c r="W710" i="24"/>
  <c r="G710" i="24"/>
  <c r="N710" i="24"/>
  <c r="Y710" i="24"/>
  <c r="E710" i="24"/>
  <c r="U710" i="24"/>
  <c r="V710" i="24"/>
  <c r="L479" i="24"/>
  <c r="P479" i="24"/>
  <c r="T479" i="24"/>
  <c r="A480" i="24"/>
  <c r="M479" i="24"/>
  <c r="Q479" i="24"/>
  <c r="J479" i="24"/>
  <c r="Y479" i="24"/>
  <c r="R479" i="24"/>
  <c r="O479" i="24"/>
  <c r="S479" i="24"/>
  <c r="N479" i="24"/>
  <c r="K479" i="24"/>
  <c r="X479" i="24"/>
  <c r="C479" i="24"/>
  <c r="E479" i="24"/>
  <c r="D479" i="24"/>
  <c r="G479" i="24"/>
  <c r="I479" i="24"/>
  <c r="F479" i="24"/>
  <c r="B479" i="24"/>
  <c r="H479" i="24"/>
  <c r="U479" i="24"/>
  <c r="W479" i="24"/>
  <c r="V479" i="24"/>
  <c r="I281" i="19"/>
  <c r="Y281" i="19"/>
  <c r="N281" i="19"/>
  <c r="G281" i="19"/>
  <c r="W281" i="19"/>
  <c r="P281" i="19"/>
  <c r="M281" i="19"/>
  <c r="B281" i="19"/>
  <c r="R281" i="19"/>
  <c r="K281" i="19"/>
  <c r="D281" i="19"/>
  <c r="T281" i="19"/>
  <c r="Q281" i="19"/>
  <c r="F281" i="19"/>
  <c r="V281" i="19"/>
  <c r="O281" i="19"/>
  <c r="H281" i="19"/>
  <c r="X281" i="19"/>
  <c r="E281" i="19"/>
  <c r="U281" i="19"/>
  <c r="J281" i="19"/>
  <c r="C281" i="19"/>
  <c r="S281" i="19"/>
  <c r="L281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A519" i="19"/>
  <c r="B518" i="19"/>
  <c r="F518" i="19"/>
  <c r="J518" i="19"/>
  <c r="N518" i="19"/>
  <c r="R518" i="19"/>
  <c r="V518" i="19"/>
  <c r="C452" i="19"/>
  <c r="G452" i="19"/>
  <c r="K452" i="19"/>
  <c r="O452" i="19"/>
  <c r="S452" i="19"/>
  <c r="W452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A453" i="19"/>
  <c r="C485" i="19"/>
  <c r="G485" i="19"/>
  <c r="K485" i="19"/>
  <c r="O485" i="19"/>
  <c r="S485" i="19"/>
  <c r="W485" i="19"/>
  <c r="A486" i="19"/>
  <c r="D485" i="19"/>
  <c r="H485" i="19"/>
  <c r="L485" i="19"/>
  <c r="P485" i="19"/>
  <c r="T485" i="19"/>
  <c r="X485" i="19"/>
  <c r="E485" i="19"/>
  <c r="I485" i="19"/>
  <c r="M485" i="19"/>
  <c r="Q485" i="19"/>
  <c r="U485" i="19"/>
  <c r="Y485" i="19"/>
  <c r="B485" i="19"/>
  <c r="F485" i="19"/>
  <c r="J485" i="19"/>
  <c r="N485" i="19"/>
  <c r="R485" i="19"/>
  <c r="V485" i="19"/>
  <c r="C551" i="19"/>
  <c r="G551" i="19"/>
  <c r="K551" i="19"/>
  <c r="O551" i="19"/>
  <c r="S551" i="19"/>
  <c r="W551" i="19"/>
  <c r="D551" i="19"/>
  <c r="H551" i="19"/>
  <c r="L551" i="19"/>
  <c r="P551" i="19"/>
  <c r="T551" i="19"/>
  <c r="X551" i="19"/>
  <c r="A552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418" i="19"/>
  <c r="G418" i="19"/>
  <c r="K418" i="19"/>
  <c r="O418" i="19"/>
  <c r="S418" i="19"/>
  <c r="W418" i="19"/>
  <c r="D418" i="19"/>
  <c r="H418" i="19"/>
  <c r="L418" i="19"/>
  <c r="P418" i="19"/>
  <c r="T418" i="19"/>
  <c r="X418" i="19"/>
  <c r="E418" i="19"/>
  <c r="I418" i="19"/>
  <c r="M418" i="19"/>
  <c r="Q418" i="19"/>
  <c r="U418" i="19"/>
  <c r="Y418" i="19"/>
  <c r="B418" i="19"/>
  <c r="F418" i="19"/>
  <c r="J418" i="19"/>
  <c r="N418" i="19"/>
  <c r="R418" i="19"/>
  <c r="V418" i="19"/>
  <c r="X75" i="21" l="1"/>
  <c r="F75" i="21"/>
  <c r="S75" i="21"/>
  <c r="O75" i="21"/>
  <c r="K75" i="21"/>
  <c r="M75" i="21"/>
  <c r="Q75" i="21"/>
  <c r="T75" i="21"/>
  <c r="R75" i="21"/>
  <c r="Y75" i="21"/>
  <c r="U75" i="21"/>
  <c r="W75" i="21"/>
  <c r="D75" i="21"/>
  <c r="V75" i="21"/>
  <c r="L75" i="21"/>
  <c r="H75" i="21"/>
  <c r="J75" i="21"/>
  <c r="P75" i="21"/>
  <c r="I75" i="21"/>
  <c r="E75" i="21"/>
  <c r="G75" i="21"/>
  <c r="N75" i="21"/>
  <c r="N75" i="24"/>
  <c r="K75" i="24"/>
  <c r="F75" i="24"/>
  <c r="Y75" i="24"/>
  <c r="P75" i="24"/>
  <c r="U75" i="24"/>
  <c r="E109" i="21"/>
  <c r="Q109" i="21"/>
  <c r="Y109" i="21"/>
  <c r="L109" i="21"/>
  <c r="P109" i="21"/>
  <c r="Q76" i="21"/>
  <c r="D76" i="21"/>
  <c r="O76" i="21"/>
  <c r="H76" i="21"/>
  <c r="C76" i="21"/>
  <c r="K76" i="21"/>
  <c r="B76" i="21"/>
  <c r="I75" i="24"/>
  <c r="L75" i="24"/>
  <c r="X75" i="24"/>
  <c r="S75" i="24"/>
  <c r="H75" i="24"/>
  <c r="G75" i="24"/>
  <c r="W109" i="21"/>
  <c r="I109" i="21"/>
  <c r="S109" i="21"/>
  <c r="T109" i="21"/>
  <c r="K109" i="21"/>
  <c r="U109" i="21"/>
  <c r="L76" i="21"/>
  <c r="R76" i="21"/>
  <c r="N76" i="21"/>
  <c r="V76" i="21"/>
  <c r="M76" i="21"/>
  <c r="J76" i="21"/>
  <c r="R75" i="24"/>
  <c r="Q75" i="24"/>
  <c r="J75" i="24"/>
  <c r="E75" i="24"/>
  <c r="M75" i="24"/>
  <c r="M109" i="21"/>
  <c r="D109" i="21"/>
  <c r="J109" i="21"/>
  <c r="O109" i="21"/>
  <c r="N109" i="21"/>
  <c r="F76" i="21"/>
  <c r="T76" i="21"/>
  <c r="U76" i="21"/>
  <c r="W76" i="21"/>
  <c r="I76" i="21"/>
  <c r="T75" i="24"/>
  <c r="O75" i="24"/>
  <c r="D75" i="24"/>
  <c r="W75" i="24"/>
  <c r="V75" i="24"/>
  <c r="H109" i="21"/>
  <c r="R109" i="21"/>
  <c r="G109" i="21"/>
  <c r="F109" i="21"/>
  <c r="V109" i="21"/>
  <c r="X109" i="21"/>
  <c r="Y76" i="21"/>
  <c r="E76" i="21"/>
  <c r="G76" i="21"/>
  <c r="P76" i="21"/>
  <c r="X76" i="21"/>
  <c r="S76" i="21"/>
  <c r="H109" i="24"/>
  <c r="K109" i="24"/>
  <c r="F109" i="24"/>
  <c r="R109" i="24"/>
  <c r="Y109" i="24"/>
  <c r="P109" i="24"/>
  <c r="U109" i="24"/>
  <c r="K76" i="24"/>
  <c r="J76" i="24"/>
  <c r="O76" i="24"/>
  <c r="Y76" i="24"/>
  <c r="T76" i="24"/>
  <c r="W76" i="24"/>
  <c r="J110" i="21"/>
  <c r="L110" i="21"/>
  <c r="E110" i="21"/>
  <c r="D110" i="21"/>
  <c r="C110" i="21"/>
  <c r="W110" i="21"/>
  <c r="I109" i="24"/>
  <c r="L109" i="24"/>
  <c r="X109" i="24"/>
  <c r="S109" i="24"/>
  <c r="D109" i="24"/>
  <c r="G109" i="24"/>
  <c r="H76" i="24"/>
  <c r="L76" i="24"/>
  <c r="R76" i="24"/>
  <c r="G76" i="24"/>
  <c r="V76" i="24"/>
  <c r="S110" i="21"/>
  <c r="M110" i="21"/>
  <c r="G110" i="21"/>
  <c r="N110" i="21"/>
  <c r="T110" i="21"/>
  <c r="O110" i="21"/>
  <c r="N109" i="24"/>
  <c r="Q109" i="24"/>
  <c r="J109" i="24"/>
  <c r="E109" i="24"/>
  <c r="F76" i="24"/>
  <c r="I76" i="24"/>
  <c r="Q76" i="24"/>
  <c r="P76" i="24"/>
  <c r="S76" i="24"/>
  <c r="D76" i="24"/>
  <c r="U76" i="24"/>
  <c r="K110" i="21"/>
  <c r="R110" i="21"/>
  <c r="Y110" i="21"/>
  <c r="B110" i="21"/>
  <c r="X110" i="21"/>
  <c r="T109" i="24"/>
  <c r="O109" i="24"/>
  <c r="M109" i="24"/>
  <c r="W109" i="24"/>
  <c r="V109" i="24"/>
  <c r="X76" i="24"/>
  <c r="M76" i="24"/>
  <c r="N76" i="24"/>
  <c r="C76" i="24"/>
  <c r="B76" i="24"/>
  <c r="E76" i="24"/>
  <c r="V110" i="21"/>
  <c r="I110" i="21"/>
  <c r="F110" i="21"/>
  <c r="H110" i="21"/>
  <c r="U110" i="21"/>
  <c r="Q110" i="21"/>
  <c r="P110" i="21"/>
  <c r="C715" i="21"/>
  <c r="H715" i="21"/>
  <c r="B715" i="21"/>
  <c r="G715" i="21"/>
  <c r="A716" i="21"/>
  <c r="F715" i="21"/>
  <c r="K715" i="21"/>
  <c r="E715" i="21"/>
  <c r="J715" i="21"/>
  <c r="D715" i="21"/>
  <c r="I715" i="21"/>
  <c r="O715" i="21"/>
  <c r="V715" i="21"/>
  <c r="X715" i="21"/>
  <c r="S715" i="21"/>
  <c r="W715" i="21"/>
  <c r="T715" i="21"/>
  <c r="M715" i="21"/>
  <c r="L715" i="21"/>
  <c r="P715" i="21"/>
  <c r="Y715" i="21"/>
  <c r="R715" i="21"/>
  <c r="Q715" i="21"/>
  <c r="U715" i="21"/>
  <c r="N715" i="21"/>
  <c r="E447" i="24"/>
  <c r="G447" i="24"/>
  <c r="Y447" i="24"/>
  <c r="T447" i="24"/>
  <c r="O447" i="24"/>
  <c r="F447" i="24"/>
  <c r="C447" i="24"/>
  <c r="U447" i="24"/>
  <c r="W447" i="24"/>
  <c r="N447" i="24"/>
  <c r="M447" i="24"/>
  <c r="H447" i="24"/>
  <c r="V447" i="24"/>
  <c r="S447" i="24"/>
  <c r="J447" i="24"/>
  <c r="P447" i="24"/>
  <c r="K447" i="24"/>
  <c r="B447" i="24"/>
  <c r="X447" i="24"/>
  <c r="L447" i="24"/>
  <c r="A448" i="24"/>
  <c r="I447" i="24"/>
  <c r="D447" i="24"/>
  <c r="R447" i="24"/>
  <c r="Q447" i="24"/>
  <c r="I484" i="21"/>
  <c r="B484" i="21"/>
  <c r="R484" i="21"/>
  <c r="O484" i="21"/>
  <c r="H484" i="21"/>
  <c r="Q484" i="21"/>
  <c r="F484" i="21"/>
  <c r="C484" i="21"/>
  <c r="S484" i="21"/>
  <c r="P484" i="21"/>
  <c r="Y484" i="21"/>
  <c r="J484" i="21"/>
  <c r="G484" i="21"/>
  <c r="W484" i="21"/>
  <c r="T484" i="21"/>
  <c r="E484" i="21"/>
  <c r="A485" i="21"/>
  <c r="N484" i="21"/>
  <c r="K484" i="21"/>
  <c r="D484" i="21"/>
  <c r="X484" i="21"/>
  <c r="M484" i="21"/>
  <c r="L484" i="21"/>
  <c r="U484" i="21"/>
  <c r="V484" i="21"/>
  <c r="K781" i="21"/>
  <c r="H781" i="21"/>
  <c r="X781" i="21"/>
  <c r="Q781" i="21"/>
  <c r="F781" i="21"/>
  <c r="O781" i="21"/>
  <c r="L781" i="21"/>
  <c r="E781" i="21"/>
  <c r="Y781" i="21"/>
  <c r="J781" i="21"/>
  <c r="C781" i="21"/>
  <c r="S781" i="21"/>
  <c r="P781" i="21"/>
  <c r="I781" i="21"/>
  <c r="A782" i="21"/>
  <c r="N781" i="21"/>
  <c r="G781" i="21"/>
  <c r="D781" i="21"/>
  <c r="T781" i="21"/>
  <c r="M781" i="21"/>
  <c r="B781" i="21"/>
  <c r="R781" i="21"/>
  <c r="W781" i="21"/>
  <c r="U781" i="21"/>
  <c r="V781" i="21"/>
  <c r="I517" i="21"/>
  <c r="F517" i="21"/>
  <c r="G517" i="21"/>
  <c r="A518" i="21"/>
  <c r="T517" i="21"/>
  <c r="Q517" i="21"/>
  <c r="J517" i="21"/>
  <c r="K517" i="21"/>
  <c r="D517" i="21"/>
  <c r="X517" i="21"/>
  <c r="Y517" i="21"/>
  <c r="R517" i="21"/>
  <c r="O517" i="21"/>
  <c r="H517" i="21"/>
  <c r="E517" i="21"/>
  <c r="B517" i="21"/>
  <c r="C517" i="21"/>
  <c r="S517" i="21"/>
  <c r="P517" i="21"/>
  <c r="L517" i="21"/>
  <c r="N517" i="21"/>
  <c r="M517" i="21"/>
  <c r="W517" i="21"/>
  <c r="U517" i="21"/>
  <c r="V517" i="21"/>
  <c r="B550" i="21"/>
  <c r="S550" i="21"/>
  <c r="F550" i="21"/>
  <c r="D550" i="21"/>
  <c r="E550" i="21"/>
  <c r="C550" i="21"/>
  <c r="A551" i="21"/>
  <c r="Y550" i="21"/>
  <c r="G550" i="21"/>
  <c r="Q550" i="21"/>
  <c r="K550" i="21"/>
  <c r="L550" i="21"/>
  <c r="P550" i="21"/>
  <c r="J550" i="21"/>
  <c r="H550" i="21"/>
  <c r="I550" i="21"/>
  <c r="R550" i="21"/>
  <c r="N550" i="21"/>
  <c r="O550" i="21"/>
  <c r="M550" i="21"/>
  <c r="W550" i="21"/>
  <c r="V550" i="21"/>
  <c r="U550" i="21"/>
  <c r="X550" i="21"/>
  <c r="T550" i="21"/>
  <c r="M483" i="23"/>
  <c r="F483" i="23"/>
  <c r="V483" i="23"/>
  <c r="K483" i="23"/>
  <c r="B483" i="23"/>
  <c r="T483" i="23"/>
  <c r="Q483" i="23"/>
  <c r="J483" i="23"/>
  <c r="D483" i="23"/>
  <c r="O483" i="23"/>
  <c r="H483" i="23"/>
  <c r="X483" i="23"/>
  <c r="E483" i="23"/>
  <c r="U483" i="23"/>
  <c r="N483" i="23"/>
  <c r="C483" i="23"/>
  <c r="S483" i="23"/>
  <c r="L483" i="23"/>
  <c r="A484" i="23"/>
  <c r="I483" i="23"/>
  <c r="Y483" i="23"/>
  <c r="R483" i="23"/>
  <c r="G483" i="23"/>
  <c r="W483" i="23"/>
  <c r="P483" i="23"/>
  <c r="W280" i="24"/>
  <c r="J280" i="24"/>
  <c r="I280" i="24"/>
  <c r="H280" i="24"/>
  <c r="N280" i="24"/>
  <c r="A281" i="24"/>
  <c r="P280" i="24"/>
  <c r="K280" i="24"/>
  <c r="Y280" i="24"/>
  <c r="X280" i="24"/>
  <c r="C280" i="24"/>
  <c r="Q280" i="24"/>
  <c r="E280" i="24"/>
  <c r="D280" i="24"/>
  <c r="V280" i="24"/>
  <c r="M280" i="24"/>
  <c r="S280" i="24"/>
  <c r="F280" i="24"/>
  <c r="G280" i="24"/>
  <c r="U280" i="24"/>
  <c r="T280" i="24"/>
  <c r="O280" i="24"/>
  <c r="B280" i="24"/>
  <c r="L280" i="24"/>
  <c r="R280" i="24"/>
  <c r="G247" i="24"/>
  <c r="H247" i="24"/>
  <c r="E247" i="24"/>
  <c r="X247" i="24"/>
  <c r="Q247" i="24"/>
  <c r="L247" i="24"/>
  <c r="K247" i="24"/>
  <c r="O247" i="24"/>
  <c r="I247" i="24"/>
  <c r="B247" i="24"/>
  <c r="Y247" i="24"/>
  <c r="R247" i="24"/>
  <c r="S247" i="24"/>
  <c r="P247" i="24"/>
  <c r="F247" i="24"/>
  <c r="M247" i="24"/>
  <c r="C247" i="24"/>
  <c r="D247" i="24"/>
  <c r="T247" i="24"/>
  <c r="J247" i="24"/>
  <c r="N247" i="24"/>
  <c r="V247" i="24"/>
  <c r="U247" i="24"/>
  <c r="W247" i="24"/>
  <c r="J384" i="21"/>
  <c r="O384" i="21"/>
  <c r="H384" i="21"/>
  <c r="E384" i="21"/>
  <c r="R384" i="21"/>
  <c r="S384" i="21"/>
  <c r="P384" i="21"/>
  <c r="I384" i="21"/>
  <c r="G384" i="21"/>
  <c r="T384" i="21"/>
  <c r="Q384" i="21"/>
  <c r="F384" i="21"/>
  <c r="K384" i="21"/>
  <c r="D384" i="21"/>
  <c r="X384" i="21"/>
  <c r="Y384" i="21"/>
  <c r="N384" i="21"/>
  <c r="M384" i="21"/>
  <c r="L384" i="21"/>
  <c r="C384" i="21"/>
  <c r="B384" i="21"/>
  <c r="W384" i="21"/>
  <c r="U384" i="21"/>
  <c r="V384" i="21"/>
  <c r="F417" i="21"/>
  <c r="H417" i="21"/>
  <c r="I417" i="21"/>
  <c r="J417" i="21"/>
  <c r="P417" i="21"/>
  <c r="G417" i="21"/>
  <c r="A418" i="21"/>
  <c r="D417" i="21"/>
  <c r="E417" i="21"/>
  <c r="M417" i="21"/>
  <c r="N417" i="21"/>
  <c r="K417" i="21"/>
  <c r="O417" i="21"/>
  <c r="L417" i="21"/>
  <c r="B417" i="21"/>
  <c r="C417" i="21"/>
  <c r="Y417" i="21"/>
  <c r="V417" i="21"/>
  <c r="S417" i="21"/>
  <c r="U417" i="21"/>
  <c r="X417" i="21"/>
  <c r="Q417" i="21"/>
  <c r="R417" i="21"/>
  <c r="T417" i="21"/>
  <c r="W417" i="21"/>
  <c r="C814" i="21"/>
  <c r="S814" i="21"/>
  <c r="P814" i="21"/>
  <c r="Q814" i="21"/>
  <c r="J814" i="21"/>
  <c r="G814" i="21"/>
  <c r="D814" i="21"/>
  <c r="E814" i="21"/>
  <c r="Y814" i="21"/>
  <c r="N814" i="21"/>
  <c r="K814" i="21"/>
  <c r="H814" i="21"/>
  <c r="I814" i="21"/>
  <c r="B814" i="21"/>
  <c r="R814" i="21"/>
  <c r="O814" i="21"/>
  <c r="L814" i="21"/>
  <c r="M814" i="21"/>
  <c r="F814" i="21"/>
  <c r="A815" i="21"/>
  <c r="T814" i="21"/>
  <c r="X814" i="21"/>
  <c r="V814" i="21"/>
  <c r="W814" i="21"/>
  <c r="U814" i="21"/>
  <c r="E480" i="24"/>
  <c r="W480" i="24"/>
  <c r="N480" i="24"/>
  <c r="M480" i="24"/>
  <c r="H480" i="24"/>
  <c r="C480" i="24"/>
  <c r="J480" i="24"/>
  <c r="P480" i="24"/>
  <c r="K480" i="24"/>
  <c r="B480" i="24"/>
  <c r="X480" i="24"/>
  <c r="S480" i="24"/>
  <c r="A481" i="24"/>
  <c r="I480" i="24"/>
  <c r="D480" i="24"/>
  <c r="R480" i="24"/>
  <c r="Q480" i="24"/>
  <c r="L480" i="24"/>
  <c r="G480" i="24"/>
  <c r="Y480" i="24"/>
  <c r="T480" i="24"/>
  <c r="O480" i="24"/>
  <c r="F480" i="24"/>
  <c r="U480" i="24"/>
  <c r="V480" i="24"/>
  <c r="H711" i="24"/>
  <c r="K711" i="24"/>
  <c r="R711" i="24"/>
  <c r="Q711" i="24"/>
  <c r="M711" i="24"/>
  <c r="D711" i="24"/>
  <c r="G711" i="24"/>
  <c r="J711" i="24"/>
  <c r="I711" i="24"/>
  <c r="E711" i="24"/>
  <c r="P711" i="24"/>
  <c r="S711" i="24"/>
  <c r="C711" i="24"/>
  <c r="B711" i="24"/>
  <c r="N711" i="24"/>
  <c r="L711" i="24"/>
  <c r="O711" i="24"/>
  <c r="A712" i="24"/>
  <c r="Y711" i="24"/>
  <c r="F711" i="24"/>
  <c r="X711" i="24"/>
  <c r="T711" i="24"/>
  <c r="V711" i="24"/>
  <c r="W711" i="24"/>
  <c r="U711" i="24"/>
  <c r="J546" i="24"/>
  <c r="A547" i="24"/>
  <c r="D546" i="24"/>
  <c r="H546" i="24"/>
  <c r="C546" i="24"/>
  <c r="G546" i="24"/>
  <c r="I546" i="24"/>
  <c r="B546" i="24"/>
  <c r="F546" i="24"/>
  <c r="E546" i="24"/>
  <c r="Y546" i="24"/>
  <c r="R546" i="24"/>
  <c r="V546" i="24"/>
  <c r="N546" i="24"/>
  <c r="O546" i="24"/>
  <c r="S546" i="24"/>
  <c r="W546" i="24"/>
  <c r="K546" i="24"/>
  <c r="X546" i="24"/>
  <c r="L546" i="24"/>
  <c r="P546" i="24"/>
  <c r="T546" i="24"/>
  <c r="M546" i="24"/>
  <c r="Q546" i="24"/>
  <c r="U546" i="24"/>
  <c r="K413" i="24"/>
  <c r="B413" i="24"/>
  <c r="X413" i="24"/>
  <c r="C413" i="24"/>
  <c r="U413" i="24"/>
  <c r="W413" i="24"/>
  <c r="N413" i="24"/>
  <c r="D413" i="24"/>
  <c r="R413" i="24"/>
  <c r="Q413" i="24"/>
  <c r="S413" i="24"/>
  <c r="J413" i="24"/>
  <c r="P413" i="24"/>
  <c r="T413" i="24"/>
  <c r="O413" i="24"/>
  <c r="F413" i="24"/>
  <c r="L413" i="24"/>
  <c r="A414" i="24"/>
  <c r="I413" i="24"/>
  <c r="M413" i="24"/>
  <c r="H413" i="24"/>
  <c r="V413" i="24"/>
  <c r="E413" i="24"/>
  <c r="G413" i="24"/>
  <c r="Y413" i="24"/>
  <c r="G416" i="23"/>
  <c r="E416" i="23"/>
  <c r="J416" i="23"/>
  <c r="D416" i="23"/>
  <c r="I416" i="23"/>
  <c r="H416" i="23"/>
  <c r="B416" i="23"/>
  <c r="C416" i="23"/>
  <c r="P416" i="23"/>
  <c r="F416" i="23"/>
  <c r="K416" i="23"/>
  <c r="M416" i="23"/>
  <c r="O416" i="23"/>
  <c r="L416" i="23"/>
  <c r="N416" i="23"/>
  <c r="W416" i="23"/>
  <c r="T416" i="23"/>
  <c r="S416" i="23"/>
  <c r="Q416" i="23"/>
  <c r="X416" i="23"/>
  <c r="Y416" i="23"/>
  <c r="V416" i="23"/>
  <c r="U416" i="23"/>
  <c r="R416" i="23"/>
  <c r="H678" i="24"/>
  <c r="F678" i="24"/>
  <c r="E678" i="24"/>
  <c r="I678" i="24"/>
  <c r="G678" i="24"/>
  <c r="D678" i="24"/>
  <c r="A679" i="24"/>
  <c r="Y678" i="24"/>
  <c r="C678" i="24"/>
  <c r="B678" i="24"/>
  <c r="P678" i="24"/>
  <c r="Q678" i="24"/>
  <c r="O678" i="24"/>
  <c r="S678" i="24"/>
  <c r="R678" i="24"/>
  <c r="L678" i="24"/>
  <c r="K678" i="24"/>
  <c r="J678" i="24"/>
  <c r="N678" i="24"/>
  <c r="M678" i="24"/>
  <c r="U678" i="24"/>
  <c r="W678" i="24"/>
  <c r="T678" i="24"/>
  <c r="V678" i="24"/>
  <c r="X678" i="24"/>
  <c r="P144" i="24"/>
  <c r="G144" i="24"/>
  <c r="D144" i="24"/>
  <c r="E144" i="24"/>
  <c r="W144" i="24"/>
  <c r="B144" i="24"/>
  <c r="T144" i="24"/>
  <c r="K144" i="24"/>
  <c r="H144" i="24"/>
  <c r="I144" i="24"/>
  <c r="L144" i="24"/>
  <c r="F144" i="24"/>
  <c r="X144" i="24"/>
  <c r="Q144" i="24"/>
  <c r="N144" i="24"/>
  <c r="O144" i="24"/>
  <c r="M144" i="24"/>
  <c r="J144" i="24"/>
  <c r="C144" i="24"/>
  <c r="Y144" i="24"/>
  <c r="R144" i="24"/>
  <c r="S144" i="24"/>
  <c r="U144" i="24"/>
  <c r="V144" i="24"/>
  <c r="M516" i="23"/>
  <c r="B516" i="23"/>
  <c r="R516" i="23"/>
  <c r="G516" i="23"/>
  <c r="W516" i="23"/>
  <c r="P516" i="23"/>
  <c r="Q516" i="23"/>
  <c r="F516" i="23"/>
  <c r="V516" i="23"/>
  <c r="K516" i="23"/>
  <c r="D516" i="23"/>
  <c r="T516" i="23"/>
  <c r="E516" i="23"/>
  <c r="U516" i="23"/>
  <c r="J516" i="23"/>
  <c r="A517" i="23"/>
  <c r="O516" i="23"/>
  <c r="H516" i="23"/>
  <c r="X516" i="23"/>
  <c r="I516" i="23"/>
  <c r="Y516" i="23"/>
  <c r="N516" i="23"/>
  <c r="C516" i="23"/>
  <c r="S516" i="23"/>
  <c r="L516" i="23"/>
  <c r="G350" i="23"/>
  <c r="D350" i="23"/>
  <c r="X350" i="23"/>
  <c r="Q350" i="23"/>
  <c r="R350" i="23"/>
  <c r="K350" i="23"/>
  <c r="H350" i="23"/>
  <c r="A384" i="23"/>
  <c r="Y350" i="23"/>
  <c r="O350" i="23"/>
  <c r="P350" i="23"/>
  <c r="E350" i="23"/>
  <c r="F350" i="23"/>
  <c r="S350" i="23"/>
  <c r="T350" i="23"/>
  <c r="I350" i="23"/>
  <c r="J350" i="23"/>
  <c r="N350" i="23"/>
  <c r="M350" i="23"/>
  <c r="L350" i="23"/>
  <c r="B350" i="23"/>
  <c r="C350" i="23"/>
  <c r="U350" i="23"/>
  <c r="W350" i="23"/>
  <c r="V350" i="23"/>
  <c r="J579" i="24"/>
  <c r="E579" i="24"/>
  <c r="K579" i="24"/>
  <c r="F579" i="24"/>
  <c r="H579" i="24"/>
  <c r="C579" i="24"/>
  <c r="B579" i="24"/>
  <c r="G579" i="24"/>
  <c r="A580" i="24"/>
  <c r="I579" i="24"/>
  <c r="D579" i="24"/>
  <c r="S579" i="24"/>
  <c r="T579" i="24"/>
  <c r="L579" i="24"/>
  <c r="O579" i="24"/>
  <c r="R579" i="24"/>
  <c r="V579" i="24"/>
  <c r="M579" i="24"/>
  <c r="N579" i="24"/>
  <c r="U579" i="24"/>
  <c r="Q579" i="24"/>
  <c r="P579" i="24"/>
  <c r="Y579" i="24"/>
  <c r="W579" i="24"/>
  <c r="X579" i="24"/>
  <c r="E549" i="23"/>
  <c r="U549" i="23"/>
  <c r="F549" i="23"/>
  <c r="V549" i="23"/>
  <c r="O549" i="23"/>
  <c r="H549" i="23"/>
  <c r="X549" i="23"/>
  <c r="I549" i="23"/>
  <c r="Y549" i="23"/>
  <c r="J549" i="23"/>
  <c r="C549" i="23"/>
  <c r="S549" i="23"/>
  <c r="L549" i="23"/>
  <c r="M549" i="23"/>
  <c r="A550" i="23"/>
  <c r="N549" i="23"/>
  <c r="G549" i="23"/>
  <c r="W549" i="23"/>
  <c r="P549" i="23"/>
  <c r="Q549" i="23"/>
  <c r="B549" i="23"/>
  <c r="R549" i="23"/>
  <c r="K549" i="23"/>
  <c r="D549" i="23"/>
  <c r="T549" i="23"/>
  <c r="A683" i="21"/>
  <c r="J682" i="21"/>
  <c r="D682" i="21"/>
  <c r="B682" i="21"/>
  <c r="C682" i="21"/>
  <c r="I682" i="21"/>
  <c r="F682" i="21"/>
  <c r="E682" i="21"/>
  <c r="G682" i="21"/>
  <c r="H682" i="21"/>
  <c r="M682" i="21"/>
  <c r="Q682" i="21"/>
  <c r="K682" i="21"/>
  <c r="L682" i="21"/>
  <c r="U682" i="21"/>
  <c r="W682" i="21"/>
  <c r="Y682" i="21"/>
  <c r="V682" i="21"/>
  <c r="T682" i="21"/>
  <c r="R682" i="21"/>
  <c r="S682" i="21"/>
  <c r="X682" i="21"/>
  <c r="N682" i="21"/>
  <c r="O682" i="21"/>
  <c r="P682" i="21"/>
  <c r="G748" i="21"/>
  <c r="W748" i="21"/>
  <c r="P748" i="21"/>
  <c r="I748" i="21"/>
  <c r="F748" i="21"/>
  <c r="K748" i="21"/>
  <c r="A749" i="21"/>
  <c r="T748" i="21"/>
  <c r="Q748" i="21"/>
  <c r="J748" i="21"/>
  <c r="O748" i="21"/>
  <c r="D748" i="21"/>
  <c r="X748" i="21"/>
  <c r="Y748" i="21"/>
  <c r="N748" i="21"/>
  <c r="C748" i="21"/>
  <c r="S748" i="21"/>
  <c r="H748" i="21"/>
  <c r="E748" i="21"/>
  <c r="B748" i="21"/>
  <c r="R748" i="21"/>
  <c r="M748" i="21"/>
  <c r="L748" i="21"/>
  <c r="V748" i="21"/>
  <c r="U748" i="21"/>
  <c r="A650" i="21"/>
  <c r="Q649" i="21"/>
  <c r="K649" i="21"/>
  <c r="P649" i="21"/>
  <c r="Y649" i="21"/>
  <c r="O649" i="21"/>
  <c r="T649" i="21"/>
  <c r="J649" i="21"/>
  <c r="S649" i="21"/>
  <c r="X649" i="21"/>
  <c r="R649" i="21"/>
  <c r="N649" i="21"/>
  <c r="L649" i="21"/>
  <c r="M649" i="21"/>
  <c r="G649" i="21"/>
  <c r="I649" i="21"/>
  <c r="C649" i="21"/>
  <c r="E649" i="21"/>
  <c r="D649" i="21"/>
  <c r="H649" i="21"/>
  <c r="B649" i="21"/>
  <c r="F649" i="21"/>
  <c r="U649" i="21"/>
  <c r="V649" i="21"/>
  <c r="W649" i="21"/>
  <c r="P383" i="23"/>
  <c r="F383" i="23"/>
  <c r="G383" i="23"/>
  <c r="E383" i="23"/>
  <c r="J383" i="23"/>
  <c r="D383" i="23"/>
  <c r="I383" i="23"/>
  <c r="H383" i="23"/>
  <c r="A417" i="23"/>
  <c r="N383" i="23"/>
  <c r="L383" i="23"/>
  <c r="K383" i="23"/>
  <c r="O383" i="23"/>
  <c r="M383" i="23"/>
  <c r="C383" i="23"/>
  <c r="B383" i="23"/>
  <c r="X383" i="23"/>
  <c r="W383" i="23"/>
  <c r="U383" i="23"/>
  <c r="S383" i="23"/>
  <c r="T383" i="23"/>
  <c r="R383" i="23"/>
  <c r="Q383" i="23"/>
  <c r="Y383" i="23"/>
  <c r="V383" i="23"/>
  <c r="A315" i="24"/>
  <c r="G314" i="24"/>
  <c r="U314" i="24"/>
  <c r="T314" i="24"/>
  <c r="O314" i="24"/>
  <c r="B314" i="24"/>
  <c r="C314" i="24"/>
  <c r="Q314" i="24"/>
  <c r="W314" i="24"/>
  <c r="J314" i="24"/>
  <c r="I314" i="24"/>
  <c r="H314" i="24"/>
  <c r="R314" i="24"/>
  <c r="S314" i="24"/>
  <c r="F314" i="24"/>
  <c r="P314" i="24"/>
  <c r="K314" i="24"/>
  <c r="Y314" i="24"/>
  <c r="X314" i="24"/>
  <c r="L314" i="24"/>
  <c r="V314" i="24"/>
  <c r="E314" i="24"/>
  <c r="D314" i="24"/>
  <c r="N314" i="24"/>
  <c r="M314" i="24"/>
  <c r="A811" i="24"/>
  <c r="M810" i="24"/>
  <c r="D810" i="24"/>
  <c r="O810" i="24"/>
  <c r="N810" i="24"/>
  <c r="I810" i="24"/>
  <c r="K810" i="24"/>
  <c r="G810" i="24"/>
  <c r="J810" i="24"/>
  <c r="E810" i="24"/>
  <c r="P810" i="24"/>
  <c r="F810" i="24"/>
  <c r="L810" i="24"/>
  <c r="H810" i="24"/>
  <c r="B810" i="24"/>
  <c r="C810" i="24"/>
  <c r="X810" i="24"/>
  <c r="U810" i="24"/>
  <c r="V810" i="24"/>
  <c r="S810" i="24"/>
  <c r="Q810" i="24"/>
  <c r="R810" i="24"/>
  <c r="T810" i="24"/>
  <c r="W810" i="24"/>
  <c r="Y810" i="24"/>
  <c r="P513" i="24"/>
  <c r="Y513" i="24"/>
  <c r="K513" i="24"/>
  <c r="T513" i="24"/>
  <c r="J513" i="24"/>
  <c r="O513" i="24"/>
  <c r="X513" i="24"/>
  <c r="R513" i="24"/>
  <c r="S513" i="24"/>
  <c r="Q513" i="24"/>
  <c r="A514" i="24"/>
  <c r="M513" i="24"/>
  <c r="N513" i="24"/>
  <c r="L513" i="24"/>
  <c r="C513" i="24"/>
  <c r="I513" i="24"/>
  <c r="B513" i="24"/>
  <c r="F513" i="24"/>
  <c r="E513" i="24"/>
  <c r="G513" i="24"/>
  <c r="D513" i="24"/>
  <c r="H513" i="24"/>
  <c r="V513" i="24"/>
  <c r="U513" i="24"/>
  <c r="W513" i="24"/>
  <c r="I347" i="24"/>
  <c r="D347" i="24"/>
  <c r="R347" i="24"/>
  <c r="Q347" i="24"/>
  <c r="S347" i="24"/>
  <c r="J347" i="24"/>
  <c r="G347" i="24"/>
  <c r="Y347" i="24"/>
  <c r="T347" i="24"/>
  <c r="O347" i="24"/>
  <c r="F347" i="24"/>
  <c r="L347" i="24"/>
  <c r="A348" i="24"/>
  <c r="W347" i="24"/>
  <c r="N347" i="24"/>
  <c r="M347" i="24"/>
  <c r="H347" i="24"/>
  <c r="V347" i="24"/>
  <c r="E347" i="24"/>
  <c r="P347" i="24"/>
  <c r="K347" i="24"/>
  <c r="B347" i="24"/>
  <c r="X347" i="24"/>
  <c r="C347" i="24"/>
  <c r="U347" i="24"/>
  <c r="S645" i="24"/>
  <c r="C645" i="24"/>
  <c r="J645" i="24"/>
  <c r="Q645" i="24"/>
  <c r="H645" i="24"/>
  <c r="L645" i="24"/>
  <c r="O645" i="24"/>
  <c r="A646" i="24"/>
  <c r="F645" i="24"/>
  <c r="I645" i="24"/>
  <c r="M645" i="24"/>
  <c r="D645" i="24"/>
  <c r="K645" i="24"/>
  <c r="R645" i="24"/>
  <c r="B645" i="24"/>
  <c r="X645" i="24"/>
  <c r="E645" i="24"/>
  <c r="G645" i="24"/>
  <c r="N645" i="24"/>
  <c r="Y645" i="24"/>
  <c r="P645" i="24"/>
  <c r="T645" i="24"/>
  <c r="U645" i="24"/>
  <c r="W645" i="24"/>
  <c r="V645" i="24"/>
  <c r="I450" i="23"/>
  <c r="Y450" i="23"/>
  <c r="N450" i="23"/>
  <c r="G450" i="23"/>
  <c r="W450" i="23"/>
  <c r="L450" i="23"/>
  <c r="M450" i="23"/>
  <c r="B450" i="23"/>
  <c r="R450" i="23"/>
  <c r="K450" i="23"/>
  <c r="A451" i="23"/>
  <c r="P450" i="23"/>
  <c r="Q450" i="23"/>
  <c r="F450" i="23"/>
  <c r="V450" i="23"/>
  <c r="O450" i="23"/>
  <c r="D450" i="23"/>
  <c r="T450" i="23"/>
  <c r="E450" i="23"/>
  <c r="U450" i="23"/>
  <c r="J450" i="23"/>
  <c r="C450" i="23"/>
  <c r="S450" i="23"/>
  <c r="H450" i="23"/>
  <c r="X450" i="23"/>
  <c r="Q380" i="24"/>
  <c r="V380" i="24"/>
  <c r="S380" i="24"/>
  <c r="F380" i="24"/>
  <c r="Y380" i="24"/>
  <c r="G380" i="24"/>
  <c r="D380" i="24"/>
  <c r="W380" i="24"/>
  <c r="I380" i="24"/>
  <c r="N380" i="24"/>
  <c r="O380" i="24"/>
  <c r="T380" i="24"/>
  <c r="U380" i="24"/>
  <c r="E380" i="24"/>
  <c r="J380" i="24"/>
  <c r="L380" i="24"/>
  <c r="K380" i="24"/>
  <c r="H380" i="24"/>
  <c r="A381" i="24"/>
  <c r="P380" i="24"/>
  <c r="R380" i="24"/>
  <c r="M380" i="24"/>
  <c r="B380" i="24"/>
  <c r="C380" i="24"/>
  <c r="X380" i="24"/>
  <c r="O744" i="24"/>
  <c r="X744" i="24"/>
  <c r="B744" i="24"/>
  <c r="A745" i="24"/>
  <c r="Y744" i="24"/>
  <c r="D744" i="24"/>
  <c r="K744" i="24"/>
  <c r="R744" i="24"/>
  <c r="Q744" i="24"/>
  <c r="P744" i="24"/>
  <c r="T744" i="24"/>
  <c r="W744" i="24"/>
  <c r="G744" i="24"/>
  <c r="M744" i="24"/>
  <c r="L744" i="24"/>
  <c r="J744" i="24"/>
  <c r="N744" i="24"/>
  <c r="S744" i="24"/>
  <c r="C744" i="24"/>
  <c r="H744" i="24"/>
  <c r="F744" i="24"/>
  <c r="E744" i="24"/>
  <c r="I744" i="24"/>
  <c r="V744" i="24"/>
  <c r="U744" i="24"/>
  <c r="E612" i="24"/>
  <c r="J612" i="24"/>
  <c r="N612" i="24"/>
  <c r="R612" i="24"/>
  <c r="K612" i="24"/>
  <c r="Y612" i="24"/>
  <c r="A613" i="24"/>
  <c r="D612" i="24"/>
  <c r="H612" i="24"/>
  <c r="G612" i="24"/>
  <c r="F612" i="24"/>
  <c r="Q612" i="24"/>
  <c r="T612" i="24"/>
  <c r="X612" i="24"/>
  <c r="C612" i="24"/>
  <c r="B612" i="24"/>
  <c r="I612" i="24"/>
  <c r="O612" i="24"/>
  <c r="S612" i="24"/>
  <c r="W612" i="24"/>
  <c r="P612" i="24"/>
  <c r="L612" i="24"/>
  <c r="M612" i="24"/>
  <c r="U612" i="24"/>
  <c r="V612" i="24"/>
  <c r="D583" i="21"/>
  <c r="B583" i="21"/>
  <c r="C583" i="21"/>
  <c r="H583" i="21"/>
  <c r="F583" i="21"/>
  <c r="G583" i="21"/>
  <c r="E583" i="21"/>
  <c r="A584" i="21"/>
  <c r="S583" i="21"/>
  <c r="Y583" i="21"/>
  <c r="I583" i="21"/>
  <c r="R583" i="21"/>
  <c r="O583" i="21"/>
  <c r="P583" i="21"/>
  <c r="L583" i="21"/>
  <c r="Q583" i="21"/>
  <c r="K583" i="21"/>
  <c r="M583" i="21"/>
  <c r="J583" i="21"/>
  <c r="N583" i="21"/>
  <c r="V583" i="21"/>
  <c r="U583" i="21"/>
  <c r="W583" i="21"/>
  <c r="T583" i="21"/>
  <c r="X583" i="21"/>
  <c r="Y777" i="24"/>
  <c r="E777" i="24"/>
  <c r="L777" i="24"/>
  <c r="K777" i="24"/>
  <c r="O777" i="24"/>
  <c r="Q777" i="24"/>
  <c r="X777" i="24"/>
  <c r="H777" i="24"/>
  <c r="A778" i="24"/>
  <c r="G777" i="24"/>
  <c r="M777" i="24"/>
  <c r="T777" i="24"/>
  <c r="D777" i="24"/>
  <c r="R777" i="24"/>
  <c r="N777" i="24"/>
  <c r="I777" i="24"/>
  <c r="P777" i="24"/>
  <c r="S777" i="24"/>
  <c r="J777" i="24"/>
  <c r="F777" i="24"/>
  <c r="C777" i="24"/>
  <c r="B777" i="24"/>
  <c r="U777" i="24"/>
  <c r="V777" i="24"/>
  <c r="W777" i="24"/>
  <c r="E451" i="21"/>
  <c r="J451" i="21"/>
  <c r="D451" i="21"/>
  <c r="I451" i="21"/>
  <c r="A452" i="21"/>
  <c r="H451" i="21"/>
  <c r="B451" i="21"/>
  <c r="C451" i="21"/>
  <c r="P451" i="21"/>
  <c r="F451" i="21"/>
  <c r="G451" i="21"/>
  <c r="K451" i="21"/>
  <c r="L451" i="21"/>
  <c r="O451" i="21"/>
  <c r="M451" i="21"/>
  <c r="N451" i="21"/>
  <c r="Q451" i="21"/>
  <c r="X451" i="21"/>
  <c r="Y451" i="21"/>
  <c r="V451" i="21"/>
  <c r="S451" i="21"/>
  <c r="T451" i="21"/>
  <c r="R451" i="21"/>
  <c r="U451" i="21"/>
  <c r="W451" i="21"/>
  <c r="X616" i="21"/>
  <c r="C616" i="21"/>
  <c r="F616" i="21"/>
  <c r="I616" i="21"/>
  <c r="D616" i="21"/>
  <c r="N616" i="21"/>
  <c r="Q616" i="21"/>
  <c r="S616" i="21"/>
  <c r="G616" i="21"/>
  <c r="Y616" i="21"/>
  <c r="T616" i="21"/>
  <c r="O616" i="21"/>
  <c r="B616" i="21"/>
  <c r="L616" i="21"/>
  <c r="W616" i="21"/>
  <c r="J616" i="21"/>
  <c r="M616" i="21"/>
  <c r="H616" i="21"/>
  <c r="R616" i="21"/>
  <c r="E616" i="21"/>
  <c r="P616" i="21"/>
  <c r="K616" i="21"/>
  <c r="A617" i="21"/>
  <c r="U616" i="21"/>
  <c r="V616" i="21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B486" i="19"/>
  <c r="F486" i="19"/>
  <c r="J486" i="19"/>
  <c r="N486" i="19"/>
  <c r="R486" i="19"/>
  <c r="V486" i="19"/>
  <c r="C453" i="19"/>
  <c r="G453" i="19"/>
  <c r="K453" i="19"/>
  <c r="O453" i="19"/>
  <c r="S453" i="19"/>
  <c r="W453" i="19"/>
  <c r="D453" i="19"/>
  <c r="H453" i="19"/>
  <c r="L453" i="19"/>
  <c r="P453" i="19"/>
  <c r="T453" i="19"/>
  <c r="X453" i="19"/>
  <c r="E453" i="19"/>
  <c r="I453" i="19"/>
  <c r="M453" i="19"/>
  <c r="Q453" i="19"/>
  <c r="U453" i="19"/>
  <c r="Y453" i="19"/>
  <c r="B453" i="19"/>
  <c r="F453" i="19"/>
  <c r="J453" i="19"/>
  <c r="N453" i="19"/>
  <c r="R453" i="19"/>
  <c r="V453" i="19"/>
  <c r="C519" i="19"/>
  <c r="G519" i="19"/>
  <c r="K519" i="19"/>
  <c r="O519" i="19"/>
  <c r="S519" i="19"/>
  <c r="W519" i="19"/>
  <c r="A520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B519" i="19"/>
  <c r="F519" i="19"/>
  <c r="J519" i="19"/>
  <c r="N519" i="19"/>
  <c r="R519" i="19"/>
  <c r="V519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F452" i="21" l="1"/>
  <c r="H452" i="21"/>
  <c r="A453" i="21"/>
  <c r="J452" i="21"/>
  <c r="P452" i="21"/>
  <c r="G452" i="21"/>
  <c r="E452" i="21"/>
  <c r="D452" i="21"/>
  <c r="I452" i="21"/>
  <c r="L452" i="21"/>
  <c r="M452" i="21"/>
  <c r="N452" i="21"/>
  <c r="K452" i="21"/>
  <c r="O452" i="21"/>
  <c r="B452" i="21"/>
  <c r="C452" i="21"/>
  <c r="X452" i="21"/>
  <c r="U452" i="21"/>
  <c r="Q452" i="21"/>
  <c r="R452" i="21"/>
  <c r="W452" i="21"/>
  <c r="T452" i="21"/>
  <c r="V452" i="21"/>
  <c r="S452" i="21"/>
  <c r="Y452" i="21"/>
  <c r="C584" i="21"/>
  <c r="E584" i="21"/>
  <c r="B584" i="21"/>
  <c r="G584" i="21"/>
  <c r="Y584" i="21"/>
  <c r="F584" i="21"/>
  <c r="S584" i="21"/>
  <c r="A585" i="21"/>
  <c r="D584" i="21"/>
  <c r="I584" i="21"/>
  <c r="R584" i="21"/>
  <c r="O584" i="21"/>
  <c r="J584" i="21"/>
  <c r="K584" i="21"/>
  <c r="L584" i="21"/>
  <c r="P584" i="21"/>
  <c r="N584" i="21"/>
  <c r="H584" i="21"/>
  <c r="M584" i="21"/>
  <c r="Q584" i="21"/>
  <c r="V584" i="21"/>
  <c r="W584" i="21"/>
  <c r="T584" i="21"/>
  <c r="U584" i="21"/>
  <c r="X584" i="21"/>
  <c r="R381" i="24"/>
  <c r="O381" i="24"/>
  <c r="L381" i="24"/>
  <c r="P381" i="24"/>
  <c r="C381" i="24"/>
  <c r="U381" i="24"/>
  <c r="D381" i="24"/>
  <c r="V381" i="24"/>
  <c r="S381" i="24"/>
  <c r="B381" i="24"/>
  <c r="T381" i="24"/>
  <c r="G381" i="24"/>
  <c r="Y381" i="24"/>
  <c r="H381" i="24"/>
  <c r="E381" i="24"/>
  <c r="W381" i="24"/>
  <c r="F381" i="24"/>
  <c r="X381" i="24"/>
  <c r="K381" i="24"/>
  <c r="N381" i="24"/>
  <c r="I381" i="24"/>
  <c r="A382" i="24"/>
  <c r="J381" i="24"/>
  <c r="M381" i="24"/>
  <c r="Q381" i="24"/>
  <c r="Y811" i="24"/>
  <c r="E811" i="24"/>
  <c r="L811" i="24"/>
  <c r="O811" i="24"/>
  <c r="R811" i="24"/>
  <c r="Q811" i="24"/>
  <c r="X811" i="24"/>
  <c r="H811" i="24"/>
  <c r="K811" i="24"/>
  <c r="N811" i="24"/>
  <c r="M811" i="24"/>
  <c r="T811" i="24"/>
  <c r="D811" i="24"/>
  <c r="G811" i="24"/>
  <c r="J811" i="24"/>
  <c r="I811" i="24"/>
  <c r="P811" i="24"/>
  <c r="S811" i="24"/>
  <c r="A812" i="24"/>
  <c r="F811" i="24"/>
  <c r="C811" i="24"/>
  <c r="B811" i="24"/>
  <c r="V811" i="24"/>
  <c r="W811" i="24"/>
  <c r="U811" i="24"/>
  <c r="E550" i="23"/>
  <c r="U550" i="23"/>
  <c r="J550" i="23"/>
  <c r="A551" i="23"/>
  <c r="O550" i="23"/>
  <c r="H550" i="23"/>
  <c r="X550" i="23"/>
  <c r="I550" i="23"/>
  <c r="Y550" i="23"/>
  <c r="N550" i="23"/>
  <c r="C550" i="23"/>
  <c r="S550" i="23"/>
  <c r="L550" i="23"/>
  <c r="M550" i="23"/>
  <c r="B550" i="23"/>
  <c r="R550" i="23"/>
  <c r="G550" i="23"/>
  <c r="W550" i="23"/>
  <c r="P550" i="23"/>
  <c r="Q550" i="23"/>
  <c r="F550" i="23"/>
  <c r="V550" i="23"/>
  <c r="K550" i="23"/>
  <c r="D550" i="23"/>
  <c r="T550" i="23"/>
  <c r="G679" i="24"/>
  <c r="N679" i="24"/>
  <c r="Y679" i="24"/>
  <c r="E679" i="24"/>
  <c r="L679" i="24"/>
  <c r="S679" i="24"/>
  <c r="C679" i="24"/>
  <c r="J679" i="24"/>
  <c r="Q679" i="24"/>
  <c r="X679" i="24"/>
  <c r="H679" i="24"/>
  <c r="O679" i="24"/>
  <c r="A680" i="24"/>
  <c r="F679" i="24"/>
  <c r="M679" i="24"/>
  <c r="T679" i="24"/>
  <c r="D679" i="24"/>
  <c r="K679" i="24"/>
  <c r="R679" i="24"/>
  <c r="B679" i="24"/>
  <c r="I679" i="24"/>
  <c r="P679" i="24"/>
  <c r="W679" i="24"/>
  <c r="U679" i="24"/>
  <c r="V679" i="24"/>
  <c r="T547" i="24"/>
  <c r="J547" i="24"/>
  <c r="S547" i="24"/>
  <c r="X547" i="24"/>
  <c r="R547" i="24"/>
  <c r="A548" i="24"/>
  <c r="Q547" i="24"/>
  <c r="K547" i="24"/>
  <c r="P547" i="24"/>
  <c r="Y547" i="24"/>
  <c r="O547" i="24"/>
  <c r="L547" i="24"/>
  <c r="M547" i="24"/>
  <c r="N547" i="24"/>
  <c r="G547" i="24"/>
  <c r="B547" i="24"/>
  <c r="F547" i="24"/>
  <c r="E547" i="24"/>
  <c r="I547" i="24"/>
  <c r="D547" i="24"/>
  <c r="H547" i="24"/>
  <c r="C547" i="24"/>
  <c r="W547" i="24"/>
  <c r="U547" i="24"/>
  <c r="V547" i="24"/>
  <c r="S418" i="21"/>
  <c r="P418" i="21"/>
  <c r="I418" i="21"/>
  <c r="J418" i="21"/>
  <c r="G418" i="21"/>
  <c r="T418" i="21"/>
  <c r="Q418" i="21"/>
  <c r="R418" i="21"/>
  <c r="K418" i="21"/>
  <c r="D418" i="21"/>
  <c r="X418" i="21"/>
  <c r="Y418" i="21"/>
  <c r="O418" i="21"/>
  <c r="H418" i="21"/>
  <c r="E418" i="21"/>
  <c r="F418" i="21"/>
  <c r="N418" i="21"/>
  <c r="L418" i="21"/>
  <c r="M418" i="21"/>
  <c r="C418" i="21"/>
  <c r="B418" i="21"/>
  <c r="V418" i="21"/>
  <c r="W418" i="21"/>
  <c r="U418" i="21"/>
  <c r="I782" i="21"/>
  <c r="F782" i="21"/>
  <c r="A783" i="21"/>
  <c r="O782" i="21"/>
  <c r="H782" i="21"/>
  <c r="Q782" i="21"/>
  <c r="J782" i="21"/>
  <c r="C782" i="21"/>
  <c r="S782" i="21"/>
  <c r="P782" i="21"/>
  <c r="Y782" i="21"/>
  <c r="N782" i="21"/>
  <c r="G782" i="21"/>
  <c r="W782" i="21"/>
  <c r="T782" i="21"/>
  <c r="E782" i="21"/>
  <c r="B782" i="21"/>
  <c r="R782" i="21"/>
  <c r="K782" i="21"/>
  <c r="D782" i="21"/>
  <c r="X782" i="21"/>
  <c r="L782" i="21"/>
  <c r="M782" i="21"/>
  <c r="V782" i="21"/>
  <c r="U782" i="21"/>
  <c r="U448" i="24"/>
  <c r="P448" i="24"/>
  <c r="C448" i="24"/>
  <c r="M448" i="24"/>
  <c r="W448" i="24"/>
  <c r="B448" i="24"/>
  <c r="F448" i="24"/>
  <c r="I448" i="24"/>
  <c r="S448" i="24"/>
  <c r="A449" i="24"/>
  <c r="H448" i="24"/>
  <c r="R448" i="24"/>
  <c r="L448" i="24"/>
  <c r="V448" i="24"/>
  <c r="Y448" i="24"/>
  <c r="D448" i="24"/>
  <c r="N448" i="24"/>
  <c r="X448" i="24"/>
  <c r="K448" i="24"/>
  <c r="E448" i="24"/>
  <c r="O448" i="24"/>
  <c r="J448" i="24"/>
  <c r="T448" i="24"/>
  <c r="G448" i="24"/>
  <c r="Q448" i="24"/>
  <c r="F617" i="21"/>
  <c r="J617" i="21"/>
  <c r="I617" i="21"/>
  <c r="S617" i="21"/>
  <c r="R617" i="21"/>
  <c r="K617" i="21"/>
  <c r="A618" i="21"/>
  <c r="Y617" i="21"/>
  <c r="L617" i="21"/>
  <c r="G617" i="21"/>
  <c r="D617" i="21"/>
  <c r="O617" i="21"/>
  <c r="N617" i="21"/>
  <c r="M617" i="21"/>
  <c r="P617" i="21"/>
  <c r="Q617" i="21"/>
  <c r="E617" i="21"/>
  <c r="H617" i="21"/>
  <c r="C617" i="21"/>
  <c r="B617" i="21"/>
  <c r="U617" i="21"/>
  <c r="V617" i="21"/>
  <c r="W617" i="21"/>
  <c r="X617" i="21"/>
  <c r="T617" i="21"/>
  <c r="R778" i="24"/>
  <c r="B778" i="24"/>
  <c r="I778" i="24"/>
  <c r="P778" i="24"/>
  <c r="W778" i="24"/>
  <c r="G778" i="24"/>
  <c r="N778" i="24"/>
  <c r="Y778" i="24"/>
  <c r="E778" i="24"/>
  <c r="L778" i="24"/>
  <c r="S778" i="24"/>
  <c r="C778" i="24"/>
  <c r="J778" i="24"/>
  <c r="Q778" i="24"/>
  <c r="X778" i="24"/>
  <c r="H778" i="24"/>
  <c r="O778" i="24"/>
  <c r="A779" i="24"/>
  <c r="F778" i="24"/>
  <c r="M778" i="24"/>
  <c r="T778" i="24"/>
  <c r="D778" i="24"/>
  <c r="K778" i="24"/>
  <c r="V778" i="24"/>
  <c r="U778" i="24"/>
  <c r="M451" i="23"/>
  <c r="B451" i="23"/>
  <c r="R451" i="23"/>
  <c r="K451" i="23"/>
  <c r="D451" i="23"/>
  <c r="T451" i="23"/>
  <c r="Q451" i="23"/>
  <c r="F451" i="23"/>
  <c r="V451" i="23"/>
  <c r="O451" i="23"/>
  <c r="H451" i="23"/>
  <c r="X451" i="23"/>
  <c r="E451" i="23"/>
  <c r="U451" i="23"/>
  <c r="C451" i="23"/>
  <c r="S451" i="23"/>
  <c r="L451" i="23"/>
  <c r="J451" i="23"/>
  <c r="A452" i="23"/>
  <c r="I451" i="23"/>
  <c r="Y451" i="23"/>
  <c r="N451" i="23"/>
  <c r="G451" i="23"/>
  <c r="W451" i="23"/>
  <c r="P451" i="23"/>
  <c r="X646" i="24"/>
  <c r="D646" i="24"/>
  <c r="K646" i="24"/>
  <c r="R646" i="24"/>
  <c r="B646" i="24"/>
  <c r="E646" i="24"/>
  <c r="T646" i="24"/>
  <c r="W646" i="24"/>
  <c r="G646" i="24"/>
  <c r="N646" i="24"/>
  <c r="Y646" i="24"/>
  <c r="P646" i="24"/>
  <c r="S646" i="24"/>
  <c r="C646" i="24"/>
  <c r="J646" i="24"/>
  <c r="Q646" i="24"/>
  <c r="H646" i="24"/>
  <c r="O646" i="24"/>
  <c r="A647" i="24"/>
  <c r="F646" i="24"/>
  <c r="I646" i="24"/>
  <c r="L646" i="24"/>
  <c r="M646" i="24"/>
  <c r="U646" i="24"/>
  <c r="V646" i="24"/>
  <c r="P514" i="24"/>
  <c r="E514" i="24"/>
  <c r="B514" i="24"/>
  <c r="R514" i="24"/>
  <c r="O514" i="24"/>
  <c r="T514" i="24"/>
  <c r="I514" i="24"/>
  <c r="F514" i="24"/>
  <c r="C514" i="24"/>
  <c r="S514" i="24"/>
  <c r="D514" i="24"/>
  <c r="X514" i="24"/>
  <c r="Q514" i="24"/>
  <c r="J514" i="24"/>
  <c r="G514" i="24"/>
  <c r="W514" i="24"/>
  <c r="H514" i="24"/>
  <c r="A515" i="24"/>
  <c r="Y514" i="24"/>
  <c r="N514" i="24"/>
  <c r="K514" i="24"/>
  <c r="L514" i="24"/>
  <c r="M514" i="24"/>
  <c r="V514" i="24"/>
  <c r="U514" i="24"/>
  <c r="J315" i="24"/>
  <c r="I315" i="24"/>
  <c r="W315" i="24"/>
  <c r="B315" i="24"/>
  <c r="H315" i="24"/>
  <c r="V315" i="24"/>
  <c r="L315" i="24"/>
  <c r="C315" i="24"/>
  <c r="Y315" i="24"/>
  <c r="D315" i="24"/>
  <c r="R315" i="24"/>
  <c r="X315" i="24"/>
  <c r="O315" i="24"/>
  <c r="E315" i="24"/>
  <c r="S315" i="24"/>
  <c r="N315" i="24"/>
  <c r="T315" i="24"/>
  <c r="K315" i="24"/>
  <c r="Q315" i="24"/>
  <c r="U315" i="24"/>
  <c r="P315" i="24"/>
  <c r="G315" i="24"/>
  <c r="M315" i="24"/>
  <c r="A316" i="24"/>
  <c r="F315" i="24"/>
  <c r="M683" i="21"/>
  <c r="P683" i="21"/>
  <c r="J683" i="21"/>
  <c r="N683" i="21"/>
  <c r="R683" i="21"/>
  <c r="Q683" i="21"/>
  <c r="S683" i="21"/>
  <c r="L683" i="21"/>
  <c r="K683" i="21"/>
  <c r="O683" i="21"/>
  <c r="X683" i="21"/>
  <c r="A684" i="21"/>
  <c r="T683" i="21"/>
  <c r="Y683" i="21"/>
  <c r="H683" i="21"/>
  <c r="G683" i="21"/>
  <c r="I683" i="21"/>
  <c r="F683" i="21"/>
  <c r="B683" i="21"/>
  <c r="D683" i="21"/>
  <c r="C683" i="21"/>
  <c r="E683" i="21"/>
  <c r="U683" i="21"/>
  <c r="V683" i="21"/>
  <c r="W683" i="21"/>
  <c r="O384" i="23"/>
  <c r="P384" i="23"/>
  <c r="I384" i="23"/>
  <c r="F384" i="23"/>
  <c r="S384" i="23"/>
  <c r="T384" i="23"/>
  <c r="Q384" i="23"/>
  <c r="J384" i="23"/>
  <c r="G384" i="23"/>
  <c r="D384" i="23"/>
  <c r="X384" i="23"/>
  <c r="Y384" i="23"/>
  <c r="R384" i="23"/>
  <c r="K384" i="23"/>
  <c r="H384" i="23"/>
  <c r="E384" i="23"/>
  <c r="A418" i="23"/>
  <c r="N384" i="23"/>
  <c r="L384" i="23"/>
  <c r="M384" i="23"/>
  <c r="B384" i="23"/>
  <c r="C384" i="23"/>
  <c r="U384" i="23"/>
  <c r="W384" i="23"/>
  <c r="V384" i="23"/>
  <c r="S712" i="24"/>
  <c r="C712" i="24"/>
  <c r="J712" i="24"/>
  <c r="Q712" i="24"/>
  <c r="P712" i="24"/>
  <c r="O712" i="24"/>
  <c r="A713" i="24"/>
  <c r="F712" i="24"/>
  <c r="M712" i="24"/>
  <c r="L712" i="24"/>
  <c r="K712" i="24"/>
  <c r="R712" i="24"/>
  <c r="B712" i="24"/>
  <c r="I712" i="24"/>
  <c r="H712" i="24"/>
  <c r="G712" i="24"/>
  <c r="N712" i="24"/>
  <c r="Y712" i="24"/>
  <c r="E712" i="24"/>
  <c r="D712" i="24"/>
  <c r="W712" i="24"/>
  <c r="T712" i="24"/>
  <c r="V712" i="24"/>
  <c r="U712" i="24"/>
  <c r="X712" i="24"/>
  <c r="P281" i="24"/>
  <c r="V281" i="24"/>
  <c r="Y281" i="24"/>
  <c r="D281" i="24"/>
  <c r="R281" i="24"/>
  <c r="X281" i="24"/>
  <c r="O281" i="24"/>
  <c r="J281" i="24"/>
  <c r="M281" i="24"/>
  <c r="E281" i="24"/>
  <c r="I281" i="24"/>
  <c r="B281" i="24"/>
  <c r="U281" i="24"/>
  <c r="N281" i="24"/>
  <c r="T281" i="24"/>
  <c r="K281" i="24"/>
  <c r="Q281" i="24"/>
  <c r="L281" i="24"/>
  <c r="C281" i="24"/>
  <c r="G281" i="24"/>
  <c r="F281" i="24"/>
  <c r="S281" i="24"/>
  <c r="W281" i="24"/>
  <c r="H281" i="24"/>
  <c r="M484" i="23"/>
  <c r="B484" i="23"/>
  <c r="R484" i="23"/>
  <c r="K484" i="23"/>
  <c r="A485" i="23"/>
  <c r="P484" i="23"/>
  <c r="Q484" i="23"/>
  <c r="F484" i="23"/>
  <c r="V484" i="23"/>
  <c r="O484" i="23"/>
  <c r="D484" i="23"/>
  <c r="T484" i="23"/>
  <c r="E484" i="23"/>
  <c r="U484" i="23"/>
  <c r="J484" i="23"/>
  <c r="C484" i="23"/>
  <c r="S484" i="23"/>
  <c r="H484" i="23"/>
  <c r="X484" i="23"/>
  <c r="I484" i="23"/>
  <c r="Y484" i="23"/>
  <c r="N484" i="23"/>
  <c r="G484" i="23"/>
  <c r="W484" i="23"/>
  <c r="L484" i="23"/>
  <c r="J716" i="21"/>
  <c r="A717" i="21"/>
  <c r="F716" i="21"/>
  <c r="E716" i="21"/>
  <c r="I716" i="21"/>
  <c r="D716" i="21"/>
  <c r="C716" i="21"/>
  <c r="G716" i="21"/>
  <c r="H716" i="21"/>
  <c r="B716" i="21"/>
  <c r="Q716" i="21"/>
  <c r="U716" i="21"/>
  <c r="W716" i="21"/>
  <c r="P716" i="21"/>
  <c r="V716" i="21"/>
  <c r="S716" i="21"/>
  <c r="L716" i="21"/>
  <c r="M716" i="21"/>
  <c r="O716" i="21"/>
  <c r="X716" i="21"/>
  <c r="Y716" i="21"/>
  <c r="R716" i="21"/>
  <c r="T716" i="21"/>
  <c r="N716" i="21"/>
  <c r="K716" i="21"/>
  <c r="B613" i="24"/>
  <c r="D613" i="24"/>
  <c r="A614" i="24"/>
  <c r="I613" i="24"/>
  <c r="K613" i="24"/>
  <c r="J613" i="24"/>
  <c r="E613" i="24"/>
  <c r="G613" i="24"/>
  <c r="F613" i="24"/>
  <c r="H613" i="24"/>
  <c r="C613" i="24"/>
  <c r="Y613" i="24"/>
  <c r="L613" i="24"/>
  <c r="Q613" i="24"/>
  <c r="M613" i="24"/>
  <c r="P613" i="24"/>
  <c r="S613" i="24"/>
  <c r="X613" i="24"/>
  <c r="T613" i="24"/>
  <c r="W613" i="24"/>
  <c r="O613" i="24"/>
  <c r="N613" i="24"/>
  <c r="U613" i="24"/>
  <c r="V613" i="24"/>
  <c r="R613" i="24"/>
  <c r="P745" i="24"/>
  <c r="S745" i="24"/>
  <c r="C745" i="24"/>
  <c r="J745" i="24"/>
  <c r="Q745" i="24"/>
  <c r="L745" i="24"/>
  <c r="O745" i="24"/>
  <c r="A746" i="24"/>
  <c r="F745" i="24"/>
  <c r="M745" i="24"/>
  <c r="H745" i="24"/>
  <c r="K745" i="24"/>
  <c r="R745" i="24"/>
  <c r="B745" i="24"/>
  <c r="I745" i="24"/>
  <c r="D745" i="24"/>
  <c r="G745" i="24"/>
  <c r="N745" i="24"/>
  <c r="Y745" i="24"/>
  <c r="E745" i="24"/>
  <c r="U745" i="24"/>
  <c r="W745" i="24"/>
  <c r="T745" i="24"/>
  <c r="X745" i="24"/>
  <c r="V745" i="24"/>
  <c r="I348" i="24"/>
  <c r="W348" i="24"/>
  <c r="B348" i="24"/>
  <c r="A349" i="24"/>
  <c r="O348" i="24"/>
  <c r="J348" i="24"/>
  <c r="Y348" i="24"/>
  <c r="H348" i="24"/>
  <c r="R348" i="24"/>
  <c r="Q348" i="24"/>
  <c r="P348" i="24"/>
  <c r="C348" i="24"/>
  <c r="D348" i="24"/>
  <c r="N348" i="24"/>
  <c r="X348" i="24"/>
  <c r="K348" i="24"/>
  <c r="F348" i="24"/>
  <c r="E348" i="24"/>
  <c r="S348" i="24"/>
  <c r="T348" i="24"/>
  <c r="G348" i="24"/>
  <c r="M348" i="24"/>
  <c r="L348" i="24"/>
  <c r="V348" i="24"/>
  <c r="U348" i="24"/>
  <c r="P417" i="23"/>
  <c r="J417" i="23"/>
  <c r="G417" i="23"/>
  <c r="E417" i="23"/>
  <c r="D417" i="23"/>
  <c r="I417" i="23"/>
  <c r="H417" i="23"/>
  <c r="F417" i="23"/>
  <c r="K417" i="23"/>
  <c r="M417" i="23"/>
  <c r="L417" i="23"/>
  <c r="N417" i="23"/>
  <c r="O417" i="23"/>
  <c r="C417" i="23"/>
  <c r="B417" i="23"/>
  <c r="Y417" i="23"/>
  <c r="V417" i="23"/>
  <c r="W417" i="23"/>
  <c r="R417" i="23"/>
  <c r="T417" i="23"/>
  <c r="X417" i="23"/>
  <c r="Q417" i="23"/>
  <c r="U417" i="23"/>
  <c r="S417" i="23"/>
  <c r="B749" i="21"/>
  <c r="G749" i="21"/>
  <c r="A750" i="21"/>
  <c r="F749" i="21"/>
  <c r="K749" i="21"/>
  <c r="E749" i="21"/>
  <c r="J749" i="21"/>
  <c r="D749" i="21"/>
  <c r="I749" i="21"/>
  <c r="C749" i="21"/>
  <c r="H749" i="21"/>
  <c r="Y749" i="21"/>
  <c r="Q749" i="21"/>
  <c r="U749" i="21"/>
  <c r="N749" i="21"/>
  <c r="M749" i="21"/>
  <c r="V749" i="21"/>
  <c r="S749" i="21"/>
  <c r="W749" i="21"/>
  <c r="R749" i="21"/>
  <c r="O749" i="21"/>
  <c r="L749" i="21"/>
  <c r="P749" i="21"/>
  <c r="T749" i="21"/>
  <c r="X749" i="21"/>
  <c r="M517" i="23"/>
  <c r="A518" i="23"/>
  <c r="N517" i="23"/>
  <c r="G517" i="23"/>
  <c r="W517" i="23"/>
  <c r="P517" i="23"/>
  <c r="Q517" i="23"/>
  <c r="B517" i="23"/>
  <c r="R517" i="23"/>
  <c r="K517" i="23"/>
  <c r="D517" i="23"/>
  <c r="T517" i="23"/>
  <c r="E517" i="23"/>
  <c r="U517" i="23"/>
  <c r="F517" i="23"/>
  <c r="V517" i="23"/>
  <c r="O517" i="23"/>
  <c r="H517" i="23"/>
  <c r="X517" i="23"/>
  <c r="I517" i="23"/>
  <c r="Y517" i="23"/>
  <c r="J517" i="23"/>
  <c r="C517" i="23"/>
  <c r="S517" i="23"/>
  <c r="L517" i="23"/>
  <c r="I815" i="21"/>
  <c r="A816" i="21"/>
  <c r="N815" i="21"/>
  <c r="K815" i="21"/>
  <c r="H815" i="21"/>
  <c r="X815" i="21"/>
  <c r="M815" i="21"/>
  <c r="B815" i="21"/>
  <c r="R815" i="21"/>
  <c r="O815" i="21"/>
  <c r="L815" i="21"/>
  <c r="Q815" i="21"/>
  <c r="F815" i="21"/>
  <c r="C815" i="21"/>
  <c r="S815" i="21"/>
  <c r="P815" i="21"/>
  <c r="E815" i="21"/>
  <c r="Y815" i="21"/>
  <c r="J815" i="21"/>
  <c r="G815" i="21"/>
  <c r="D815" i="21"/>
  <c r="T815" i="21"/>
  <c r="W815" i="21"/>
  <c r="U815" i="21"/>
  <c r="V815" i="21"/>
  <c r="R551" i="21"/>
  <c r="O551" i="21"/>
  <c r="H551" i="21"/>
  <c r="E551" i="21"/>
  <c r="B551" i="21"/>
  <c r="C551" i="21"/>
  <c r="S551" i="21"/>
  <c r="P551" i="21"/>
  <c r="I551" i="21"/>
  <c r="F551" i="21"/>
  <c r="G551" i="21"/>
  <c r="A552" i="21"/>
  <c r="T551" i="21"/>
  <c r="Q551" i="21"/>
  <c r="J551" i="21"/>
  <c r="K551" i="21"/>
  <c r="D551" i="21"/>
  <c r="X551" i="21"/>
  <c r="Y551" i="21"/>
  <c r="M551" i="21"/>
  <c r="L551" i="21"/>
  <c r="N551" i="21"/>
  <c r="V551" i="21"/>
  <c r="W551" i="21"/>
  <c r="U551" i="21"/>
  <c r="B518" i="21"/>
  <c r="R518" i="21"/>
  <c r="O518" i="21"/>
  <c r="H518" i="21"/>
  <c r="A519" i="21"/>
  <c r="Y518" i="21"/>
  <c r="F518" i="21"/>
  <c r="C518" i="21"/>
  <c r="S518" i="21"/>
  <c r="P518" i="21"/>
  <c r="E518" i="21"/>
  <c r="J518" i="21"/>
  <c r="G518" i="21"/>
  <c r="W518" i="21"/>
  <c r="T518" i="21"/>
  <c r="I518" i="21"/>
  <c r="N518" i="21"/>
  <c r="K518" i="21"/>
  <c r="D518" i="21"/>
  <c r="X518" i="21"/>
  <c r="Q518" i="21"/>
  <c r="M518" i="21"/>
  <c r="L518" i="21"/>
  <c r="V518" i="21"/>
  <c r="U518" i="21"/>
  <c r="Q650" i="21"/>
  <c r="J650" i="21"/>
  <c r="G650" i="21"/>
  <c r="W650" i="21"/>
  <c r="T650" i="21"/>
  <c r="Y650" i="21"/>
  <c r="N650" i="21"/>
  <c r="K650" i="21"/>
  <c r="D650" i="21"/>
  <c r="X650" i="21"/>
  <c r="E650" i="21"/>
  <c r="B650" i="21"/>
  <c r="R650" i="21"/>
  <c r="O650" i="21"/>
  <c r="H650" i="21"/>
  <c r="A651" i="21"/>
  <c r="I650" i="21"/>
  <c r="F650" i="21"/>
  <c r="C650" i="21"/>
  <c r="S650" i="21"/>
  <c r="P650" i="21"/>
  <c r="M650" i="21"/>
  <c r="L650" i="21"/>
  <c r="U650" i="21"/>
  <c r="V650" i="21"/>
  <c r="A581" i="24"/>
  <c r="J580" i="24"/>
  <c r="G580" i="24"/>
  <c r="B580" i="24"/>
  <c r="E580" i="24"/>
  <c r="D580" i="24"/>
  <c r="I580" i="24"/>
  <c r="C580" i="24"/>
  <c r="H580" i="24"/>
  <c r="F580" i="24"/>
  <c r="P580" i="24"/>
  <c r="L580" i="24"/>
  <c r="Q580" i="24"/>
  <c r="K580" i="24"/>
  <c r="W580" i="24"/>
  <c r="S580" i="24"/>
  <c r="X580" i="24"/>
  <c r="V580" i="24"/>
  <c r="R580" i="24"/>
  <c r="N580" i="24"/>
  <c r="O580" i="24"/>
  <c r="M580" i="24"/>
  <c r="Y580" i="24"/>
  <c r="U580" i="24"/>
  <c r="T580" i="24"/>
  <c r="H414" i="24"/>
  <c r="R414" i="24"/>
  <c r="U414" i="24"/>
  <c r="P414" i="24"/>
  <c r="C414" i="24"/>
  <c r="M414" i="24"/>
  <c r="W414" i="24"/>
  <c r="X414" i="24"/>
  <c r="K414" i="24"/>
  <c r="F414" i="24"/>
  <c r="I414" i="24"/>
  <c r="S414" i="24"/>
  <c r="A415" i="24"/>
  <c r="Q414" i="24"/>
  <c r="L414" i="24"/>
  <c r="V414" i="24"/>
  <c r="Y414" i="24"/>
  <c r="D414" i="24"/>
  <c r="N414" i="24"/>
  <c r="B414" i="24"/>
  <c r="E414" i="24"/>
  <c r="O414" i="24"/>
  <c r="J414" i="24"/>
  <c r="T414" i="24"/>
  <c r="G414" i="24"/>
  <c r="K481" i="24"/>
  <c r="A482" i="24"/>
  <c r="Y481" i="24"/>
  <c r="D481" i="24"/>
  <c r="G481" i="24"/>
  <c r="H481" i="24"/>
  <c r="L481" i="24"/>
  <c r="O481" i="24"/>
  <c r="N481" i="24"/>
  <c r="M481" i="24"/>
  <c r="Q481" i="24"/>
  <c r="E481" i="24"/>
  <c r="P481" i="24"/>
  <c r="C481" i="24"/>
  <c r="B481" i="24"/>
  <c r="F481" i="24"/>
  <c r="J481" i="24"/>
  <c r="I481" i="24"/>
  <c r="S481" i="24"/>
  <c r="R481" i="24"/>
  <c r="V481" i="24"/>
  <c r="X481" i="24"/>
  <c r="T481" i="24"/>
  <c r="U481" i="24"/>
  <c r="W481" i="24"/>
  <c r="B485" i="21"/>
  <c r="C485" i="21"/>
  <c r="P485" i="21"/>
  <c r="F485" i="21"/>
  <c r="G485" i="21"/>
  <c r="E485" i="21"/>
  <c r="J485" i="21"/>
  <c r="D485" i="21"/>
  <c r="I485" i="21"/>
  <c r="A486" i="21"/>
  <c r="H485" i="21"/>
  <c r="N485" i="21"/>
  <c r="K485" i="21"/>
  <c r="L485" i="21"/>
  <c r="O485" i="21"/>
  <c r="M485" i="21"/>
  <c r="U485" i="21"/>
  <c r="W485" i="21"/>
  <c r="Y485" i="21"/>
  <c r="V485" i="21"/>
  <c r="T485" i="21"/>
  <c r="X485" i="21"/>
  <c r="S485" i="21"/>
  <c r="R485" i="21"/>
  <c r="Q485" i="21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521" i="19"/>
  <c r="B520" i="19"/>
  <c r="F520" i="19"/>
  <c r="J520" i="19"/>
  <c r="N520" i="19"/>
  <c r="R520" i="19"/>
  <c r="V520" i="19"/>
  <c r="C520" i="19"/>
  <c r="G520" i="19"/>
  <c r="K520" i="19"/>
  <c r="O520" i="19"/>
  <c r="S520" i="19"/>
  <c r="W520" i="19"/>
  <c r="D553" i="19"/>
  <c r="H553" i="19"/>
  <c r="L553" i="19"/>
  <c r="P553" i="19"/>
  <c r="T553" i="19"/>
  <c r="X553" i="19"/>
  <c r="A554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E487" i="19"/>
  <c r="I487" i="19"/>
  <c r="M487" i="19"/>
  <c r="Q487" i="19"/>
  <c r="U487" i="19"/>
  <c r="Y487" i="19"/>
  <c r="F487" i="19"/>
  <c r="J487" i="19"/>
  <c r="N487" i="19"/>
  <c r="R487" i="19"/>
  <c r="V487" i="19"/>
  <c r="C487" i="19"/>
  <c r="G487" i="19"/>
  <c r="K487" i="19"/>
  <c r="O487" i="19"/>
  <c r="S487" i="19"/>
  <c r="W487" i="19"/>
  <c r="B487" i="19"/>
  <c r="D487" i="19"/>
  <c r="H487" i="19"/>
  <c r="L487" i="19"/>
  <c r="P487" i="19"/>
  <c r="T487" i="19"/>
  <c r="X487" i="19"/>
  <c r="C415" i="24" l="1"/>
  <c r="U415" i="24"/>
  <c r="P415" i="24"/>
  <c r="R415" i="24"/>
  <c r="M415" i="24"/>
  <c r="O415" i="24"/>
  <c r="S415" i="24"/>
  <c r="N415" i="24"/>
  <c r="I415" i="24"/>
  <c r="K415" i="24"/>
  <c r="A416" i="24"/>
  <c r="H415" i="24"/>
  <c r="L415" i="24"/>
  <c r="G415" i="24"/>
  <c r="Y415" i="24"/>
  <c r="D415" i="24"/>
  <c r="F415" i="24"/>
  <c r="X415" i="24"/>
  <c r="J415" i="24"/>
  <c r="E415" i="24"/>
  <c r="W415" i="24"/>
  <c r="B415" i="24"/>
  <c r="T415" i="24"/>
  <c r="V415" i="24"/>
  <c r="Q415" i="24"/>
  <c r="E519" i="21"/>
  <c r="J519" i="21"/>
  <c r="G519" i="21"/>
  <c r="D519" i="21"/>
  <c r="F519" i="21"/>
  <c r="I519" i="21"/>
  <c r="H519" i="21"/>
  <c r="P519" i="21"/>
  <c r="B519" i="21"/>
  <c r="C519" i="21"/>
  <c r="A520" i="21"/>
  <c r="K519" i="21"/>
  <c r="O519" i="21"/>
  <c r="N519" i="21"/>
  <c r="M519" i="21"/>
  <c r="L519" i="21"/>
  <c r="W519" i="21"/>
  <c r="T519" i="21"/>
  <c r="Y519" i="21"/>
  <c r="U519" i="21"/>
  <c r="V519" i="21"/>
  <c r="R519" i="21"/>
  <c r="S519" i="21"/>
  <c r="Q519" i="21"/>
  <c r="X519" i="21"/>
  <c r="H746" i="24"/>
  <c r="K746" i="24"/>
  <c r="R746" i="24"/>
  <c r="B746" i="24"/>
  <c r="I746" i="24"/>
  <c r="D746" i="24"/>
  <c r="G746" i="24"/>
  <c r="N746" i="24"/>
  <c r="Y746" i="24"/>
  <c r="E746" i="24"/>
  <c r="P746" i="24"/>
  <c r="S746" i="24"/>
  <c r="C746" i="24"/>
  <c r="J746" i="24"/>
  <c r="Q746" i="24"/>
  <c r="L746" i="24"/>
  <c r="O746" i="24"/>
  <c r="A747" i="24"/>
  <c r="F746" i="24"/>
  <c r="M746" i="24"/>
  <c r="W746" i="24"/>
  <c r="T746" i="24"/>
  <c r="X746" i="24"/>
  <c r="V746" i="24"/>
  <c r="U746" i="24"/>
  <c r="O717" i="21"/>
  <c r="X717" i="21"/>
  <c r="J717" i="21"/>
  <c r="S717" i="21"/>
  <c r="A718" i="21"/>
  <c r="R717" i="21"/>
  <c r="P717" i="21"/>
  <c r="Q717" i="21"/>
  <c r="K717" i="21"/>
  <c r="T717" i="21"/>
  <c r="Y717" i="21"/>
  <c r="L717" i="21"/>
  <c r="M717" i="21"/>
  <c r="N717" i="21"/>
  <c r="G717" i="21"/>
  <c r="D717" i="21"/>
  <c r="E717" i="21"/>
  <c r="I717" i="21"/>
  <c r="C717" i="21"/>
  <c r="F717" i="21"/>
  <c r="B717" i="21"/>
  <c r="H717" i="21"/>
  <c r="U717" i="21"/>
  <c r="V717" i="21"/>
  <c r="W717" i="21"/>
  <c r="F316" i="24"/>
  <c r="T316" i="24"/>
  <c r="S316" i="24"/>
  <c r="N316" i="24"/>
  <c r="E316" i="24"/>
  <c r="K316" i="24"/>
  <c r="Y316" i="24"/>
  <c r="V316" i="24"/>
  <c r="M316" i="24"/>
  <c r="H316" i="24"/>
  <c r="G316" i="24"/>
  <c r="U316" i="24"/>
  <c r="O316" i="24"/>
  <c r="J316" i="24"/>
  <c r="X316" i="24"/>
  <c r="W316" i="24"/>
  <c r="B316" i="24"/>
  <c r="P316" i="24"/>
  <c r="D316" i="24"/>
  <c r="C316" i="24"/>
  <c r="Q316" i="24"/>
  <c r="L316" i="24"/>
  <c r="R316" i="24"/>
  <c r="I316" i="24"/>
  <c r="B452" i="23"/>
  <c r="R452" i="23"/>
  <c r="K452" i="23"/>
  <c r="A453" i="23"/>
  <c r="P452" i="23"/>
  <c r="I452" i="23"/>
  <c r="Y452" i="23"/>
  <c r="F452" i="23"/>
  <c r="V452" i="23"/>
  <c r="O452" i="23"/>
  <c r="D452" i="23"/>
  <c r="T452" i="23"/>
  <c r="M452" i="23"/>
  <c r="J452" i="23"/>
  <c r="C452" i="23"/>
  <c r="S452" i="23"/>
  <c r="H452" i="23"/>
  <c r="X452" i="23"/>
  <c r="Q452" i="23"/>
  <c r="N452" i="23"/>
  <c r="G452" i="23"/>
  <c r="W452" i="23"/>
  <c r="L452" i="23"/>
  <c r="E452" i="23"/>
  <c r="U452" i="23"/>
  <c r="J548" i="24"/>
  <c r="G548" i="24"/>
  <c r="W548" i="24"/>
  <c r="P548" i="24"/>
  <c r="I548" i="24"/>
  <c r="N548" i="24"/>
  <c r="K548" i="24"/>
  <c r="A549" i="24"/>
  <c r="T548" i="24"/>
  <c r="Q548" i="24"/>
  <c r="B548" i="24"/>
  <c r="R548" i="24"/>
  <c r="O548" i="24"/>
  <c r="D548" i="24"/>
  <c r="X548" i="24"/>
  <c r="Y548" i="24"/>
  <c r="F548" i="24"/>
  <c r="C548" i="24"/>
  <c r="S548" i="24"/>
  <c r="H548" i="24"/>
  <c r="E548" i="24"/>
  <c r="L548" i="24"/>
  <c r="M548" i="24"/>
  <c r="U548" i="24"/>
  <c r="V548" i="24"/>
  <c r="F551" i="23"/>
  <c r="V551" i="23"/>
  <c r="O551" i="23"/>
  <c r="H551" i="23"/>
  <c r="X551" i="23"/>
  <c r="Q551" i="23"/>
  <c r="J551" i="23"/>
  <c r="C551" i="23"/>
  <c r="S551" i="23"/>
  <c r="L551" i="23"/>
  <c r="E551" i="23"/>
  <c r="U551" i="23"/>
  <c r="N551" i="23"/>
  <c r="G551" i="23"/>
  <c r="W551" i="23"/>
  <c r="P551" i="23"/>
  <c r="I551" i="23"/>
  <c r="Y551" i="23"/>
  <c r="B551" i="23"/>
  <c r="R551" i="23"/>
  <c r="K551" i="23"/>
  <c r="D551" i="23"/>
  <c r="T551" i="23"/>
  <c r="M551" i="23"/>
  <c r="A552" i="23"/>
  <c r="P382" i="24"/>
  <c r="H382" i="24"/>
  <c r="E382" i="24"/>
  <c r="B382" i="24"/>
  <c r="W382" i="24"/>
  <c r="N382" i="24"/>
  <c r="T382" i="24"/>
  <c r="Q382" i="24"/>
  <c r="I382" i="24"/>
  <c r="F382" i="24"/>
  <c r="A383" i="24"/>
  <c r="M382" i="24"/>
  <c r="C382" i="24"/>
  <c r="X382" i="24"/>
  <c r="U382" i="24"/>
  <c r="R382" i="24"/>
  <c r="J382" i="24"/>
  <c r="O382" i="24"/>
  <c r="K382" i="24"/>
  <c r="G382" i="24"/>
  <c r="D382" i="24"/>
  <c r="Y382" i="24"/>
  <c r="V382" i="24"/>
  <c r="S382" i="24"/>
  <c r="L382" i="24"/>
  <c r="O581" i="24"/>
  <c r="J581" i="24"/>
  <c r="T581" i="24"/>
  <c r="K581" i="24"/>
  <c r="Y581" i="24"/>
  <c r="P581" i="24"/>
  <c r="A582" i="24"/>
  <c r="Q581" i="24"/>
  <c r="S581" i="24"/>
  <c r="R581" i="24"/>
  <c r="X581" i="24"/>
  <c r="N581" i="24"/>
  <c r="M581" i="24"/>
  <c r="L581" i="24"/>
  <c r="E581" i="24"/>
  <c r="F581" i="24"/>
  <c r="G581" i="24"/>
  <c r="C581" i="24"/>
  <c r="H581" i="24"/>
  <c r="B581" i="24"/>
  <c r="I581" i="24"/>
  <c r="D581" i="24"/>
  <c r="U581" i="24"/>
  <c r="W581" i="24"/>
  <c r="V581" i="24"/>
  <c r="H418" i="23"/>
  <c r="E418" i="23"/>
  <c r="F418" i="23"/>
  <c r="K418" i="23"/>
  <c r="P418" i="23"/>
  <c r="I418" i="23"/>
  <c r="J418" i="23"/>
  <c r="O418" i="23"/>
  <c r="T418" i="23"/>
  <c r="Q418" i="23"/>
  <c r="R418" i="23"/>
  <c r="S418" i="23"/>
  <c r="D418" i="23"/>
  <c r="X418" i="23"/>
  <c r="Y418" i="23"/>
  <c r="G418" i="23"/>
  <c r="M418" i="23"/>
  <c r="L418" i="23"/>
  <c r="N418" i="23"/>
  <c r="B418" i="23"/>
  <c r="C418" i="23"/>
  <c r="W418" i="23"/>
  <c r="V418" i="23"/>
  <c r="U418" i="23"/>
  <c r="S449" i="24"/>
  <c r="N449" i="24"/>
  <c r="I449" i="24"/>
  <c r="K449" i="24"/>
  <c r="A450" i="24"/>
  <c r="H449" i="24"/>
  <c r="L449" i="24"/>
  <c r="G449" i="24"/>
  <c r="Y449" i="24"/>
  <c r="D449" i="24"/>
  <c r="F449" i="24"/>
  <c r="X449" i="24"/>
  <c r="J449" i="24"/>
  <c r="E449" i="24"/>
  <c r="W449" i="24"/>
  <c r="B449" i="24"/>
  <c r="T449" i="24"/>
  <c r="V449" i="24"/>
  <c r="Q449" i="24"/>
  <c r="C449" i="24"/>
  <c r="U449" i="24"/>
  <c r="P449" i="24"/>
  <c r="R449" i="24"/>
  <c r="M449" i="24"/>
  <c r="O449" i="24"/>
  <c r="F783" i="21"/>
  <c r="K783" i="21"/>
  <c r="I783" i="21"/>
  <c r="J783" i="21"/>
  <c r="D783" i="21"/>
  <c r="A784" i="21"/>
  <c r="C783" i="21"/>
  <c r="H783" i="21"/>
  <c r="B783" i="21"/>
  <c r="G783" i="21"/>
  <c r="E783" i="21"/>
  <c r="S783" i="21"/>
  <c r="Y783" i="21"/>
  <c r="R783" i="21"/>
  <c r="X783" i="21"/>
  <c r="L783" i="21"/>
  <c r="N783" i="21"/>
  <c r="T783" i="21"/>
  <c r="Q783" i="21"/>
  <c r="U783" i="21"/>
  <c r="W783" i="21"/>
  <c r="M783" i="21"/>
  <c r="V783" i="21"/>
  <c r="P783" i="21"/>
  <c r="O783" i="21"/>
  <c r="S453" i="21"/>
  <c r="T453" i="21"/>
  <c r="Q453" i="21"/>
  <c r="R453" i="21"/>
  <c r="G453" i="21"/>
  <c r="D453" i="21"/>
  <c r="X453" i="21"/>
  <c r="Y453" i="21"/>
  <c r="K453" i="21"/>
  <c r="H453" i="21"/>
  <c r="E453" i="21"/>
  <c r="F453" i="21"/>
  <c r="O453" i="21"/>
  <c r="P453" i="21"/>
  <c r="I453" i="21"/>
  <c r="J453" i="21"/>
  <c r="N453" i="21"/>
  <c r="L453" i="21"/>
  <c r="M453" i="21"/>
  <c r="B453" i="21"/>
  <c r="C453" i="21"/>
  <c r="V453" i="21"/>
  <c r="U453" i="21"/>
  <c r="W453" i="21"/>
  <c r="G482" i="24"/>
  <c r="R482" i="24"/>
  <c r="Y482" i="24"/>
  <c r="M482" i="24"/>
  <c r="L482" i="24"/>
  <c r="P482" i="24"/>
  <c r="K482" i="24"/>
  <c r="F482" i="24"/>
  <c r="J482" i="24"/>
  <c r="A483" i="24"/>
  <c r="E482" i="24"/>
  <c r="D482" i="24"/>
  <c r="O482" i="24"/>
  <c r="C482" i="24"/>
  <c r="Q482" i="24"/>
  <c r="N482" i="24"/>
  <c r="B482" i="24"/>
  <c r="I482" i="24"/>
  <c r="H482" i="24"/>
  <c r="S482" i="24"/>
  <c r="U482" i="24"/>
  <c r="T482" i="24"/>
  <c r="X482" i="24"/>
  <c r="V482" i="24"/>
  <c r="W482" i="24"/>
  <c r="C552" i="21"/>
  <c r="S552" i="21"/>
  <c r="P552" i="21"/>
  <c r="E552" i="21"/>
  <c r="B552" i="21"/>
  <c r="R552" i="21"/>
  <c r="G552" i="21"/>
  <c r="W552" i="21"/>
  <c r="T552" i="21"/>
  <c r="I552" i="21"/>
  <c r="F552" i="21"/>
  <c r="K552" i="21"/>
  <c r="D552" i="21"/>
  <c r="X552" i="21"/>
  <c r="Q552" i="21"/>
  <c r="J552" i="21"/>
  <c r="O552" i="21"/>
  <c r="H552" i="21"/>
  <c r="A553" i="21"/>
  <c r="Y552" i="21"/>
  <c r="N552" i="21"/>
  <c r="L552" i="21"/>
  <c r="M552" i="21"/>
  <c r="U552" i="21"/>
  <c r="V552" i="21"/>
  <c r="J816" i="21"/>
  <c r="C816" i="21"/>
  <c r="S816" i="21"/>
  <c r="P816" i="21"/>
  <c r="I816" i="21"/>
  <c r="N816" i="21"/>
  <c r="G816" i="21"/>
  <c r="W816" i="21"/>
  <c r="T816" i="21"/>
  <c r="Q816" i="21"/>
  <c r="B816" i="21"/>
  <c r="R816" i="21"/>
  <c r="K816" i="21"/>
  <c r="D816" i="21"/>
  <c r="X816" i="21"/>
  <c r="Y816" i="21"/>
  <c r="F816" i="21"/>
  <c r="A817" i="21"/>
  <c r="O816" i="21"/>
  <c r="H816" i="21"/>
  <c r="E816" i="21"/>
  <c r="M816" i="21"/>
  <c r="L816" i="21"/>
  <c r="V816" i="21"/>
  <c r="U816" i="21"/>
  <c r="A615" i="24"/>
  <c r="J614" i="24"/>
  <c r="I614" i="24"/>
  <c r="C614" i="24"/>
  <c r="F614" i="24"/>
  <c r="G614" i="24"/>
  <c r="H614" i="24"/>
  <c r="B614" i="24"/>
  <c r="D614" i="24"/>
  <c r="E614" i="24"/>
  <c r="N614" i="24"/>
  <c r="L614" i="24"/>
  <c r="O614" i="24"/>
  <c r="T614" i="24"/>
  <c r="Y614" i="24"/>
  <c r="S614" i="24"/>
  <c r="V614" i="24"/>
  <c r="K614" i="24"/>
  <c r="P614" i="24"/>
  <c r="Q614" i="24"/>
  <c r="R614" i="24"/>
  <c r="W614" i="24"/>
  <c r="U614" i="24"/>
  <c r="X614" i="24"/>
  <c r="M614" i="24"/>
  <c r="R485" i="23"/>
  <c r="M485" i="23"/>
  <c r="X485" i="23"/>
  <c r="V485" i="23"/>
  <c r="T485" i="23"/>
  <c r="Y485" i="23"/>
  <c r="K485" i="23"/>
  <c r="U485" i="23"/>
  <c r="H485" i="23"/>
  <c r="A486" i="23"/>
  <c r="D485" i="23"/>
  <c r="O485" i="23"/>
  <c r="B485" i="23"/>
  <c r="L485" i="23"/>
  <c r="W485" i="23"/>
  <c r="F485" i="23"/>
  <c r="S485" i="23"/>
  <c r="I485" i="23"/>
  <c r="P485" i="23"/>
  <c r="J485" i="23"/>
  <c r="E485" i="23"/>
  <c r="G485" i="23"/>
  <c r="N485" i="23"/>
  <c r="C485" i="23"/>
  <c r="Q485" i="23"/>
  <c r="M713" i="24"/>
  <c r="T713" i="24"/>
  <c r="D713" i="24"/>
  <c r="G713" i="24"/>
  <c r="N713" i="24"/>
  <c r="I713" i="24"/>
  <c r="P713" i="24"/>
  <c r="S713" i="24"/>
  <c r="C713" i="24"/>
  <c r="J713" i="24"/>
  <c r="Y713" i="24"/>
  <c r="E713" i="24"/>
  <c r="L713" i="24"/>
  <c r="O713" i="24"/>
  <c r="A714" i="24"/>
  <c r="F713" i="24"/>
  <c r="Q713" i="24"/>
  <c r="X713" i="24"/>
  <c r="H713" i="24"/>
  <c r="K713" i="24"/>
  <c r="R713" i="24"/>
  <c r="B713" i="24"/>
  <c r="W713" i="24"/>
  <c r="V713" i="24"/>
  <c r="U713" i="24"/>
  <c r="I680" i="24"/>
  <c r="P680" i="24"/>
  <c r="S680" i="24"/>
  <c r="C680" i="24"/>
  <c r="J680" i="24"/>
  <c r="E680" i="24"/>
  <c r="H680" i="24"/>
  <c r="O680" i="24"/>
  <c r="A681" i="24"/>
  <c r="F680" i="24"/>
  <c r="Y680" i="24"/>
  <c r="X680" i="24"/>
  <c r="D680" i="24"/>
  <c r="K680" i="24"/>
  <c r="R680" i="24"/>
  <c r="B680" i="24"/>
  <c r="Q680" i="24"/>
  <c r="T680" i="24"/>
  <c r="W680" i="24"/>
  <c r="G680" i="24"/>
  <c r="N680" i="24"/>
  <c r="L680" i="24"/>
  <c r="M680" i="24"/>
  <c r="U680" i="24"/>
  <c r="V680" i="24"/>
  <c r="K812" i="24"/>
  <c r="R812" i="24"/>
  <c r="B812" i="24"/>
  <c r="I812" i="24"/>
  <c r="P812" i="24"/>
  <c r="W812" i="24"/>
  <c r="G812" i="24"/>
  <c r="N812" i="24"/>
  <c r="Y812" i="24"/>
  <c r="E812" i="24"/>
  <c r="L812" i="24"/>
  <c r="S812" i="24"/>
  <c r="C812" i="24"/>
  <c r="J812" i="24"/>
  <c r="Q812" i="24"/>
  <c r="X812" i="24"/>
  <c r="H812" i="24"/>
  <c r="O812" i="24"/>
  <c r="A813" i="24"/>
  <c r="F812" i="24"/>
  <c r="M812" i="24"/>
  <c r="T812" i="24"/>
  <c r="D812" i="24"/>
  <c r="V812" i="24"/>
  <c r="U812" i="24"/>
  <c r="D486" i="21"/>
  <c r="I486" i="21"/>
  <c r="H486" i="21"/>
  <c r="A487" i="21"/>
  <c r="P486" i="21"/>
  <c r="F486" i="21"/>
  <c r="G486" i="21"/>
  <c r="E486" i="21"/>
  <c r="J486" i="21"/>
  <c r="M486" i="21"/>
  <c r="N486" i="21"/>
  <c r="K486" i="21"/>
  <c r="O486" i="21"/>
  <c r="L486" i="21"/>
  <c r="C486" i="21"/>
  <c r="B486" i="21"/>
  <c r="S486" i="21"/>
  <c r="W486" i="21"/>
  <c r="T486" i="21"/>
  <c r="U486" i="21"/>
  <c r="Y486" i="21"/>
  <c r="X486" i="21"/>
  <c r="V486" i="21"/>
  <c r="Q486" i="21"/>
  <c r="R486" i="21"/>
  <c r="F651" i="21"/>
  <c r="A652" i="21"/>
  <c r="Y651" i="21"/>
  <c r="C651" i="21"/>
  <c r="D651" i="21"/>
  <c r="G651" i="21"/>
  <c r="H651" i="21"/>
  <c r="B651" i="21"/>
  <c r="S651" i="21"/>
  <c r="E651" i="21"/>
  <c r="O651" i="21"/>
  <c r="P651" i="21"/>
  <c r="K651" i="21"/>
  <c r="I651" i="21"/>
  <c r="L651" i="21"/>
  <c r="Q651" i="21"/>
  <c r="M651" i="21"/>
  <c r="R651" i="21"/>
  <c r="J651" i="21"/>
  <c r="N651" i="21"/>
  <c r="X651" i="21"/>
  <c r="W651" i="21"/>
  <c r="U651" i="21"/>
  <c r="V651" i="21"/>
  <c r="T651" i="21"/>
  <c r="N518" i="23"/>
  <c r="C518" i="23"/>
  <c r="S518" i="23"/>
  <c r="L518" i="23"/>
  <c r="E518" i="23"/>
  <c r="U518" i="23"/>
  <c r="B518" i="23"/>
  <c r="R518" i="23"/>
  <c r="G518" i="23"/>
  <c r="W518" i="23"/>
  <c r="P518" i="23"/>
  <c r="I518" i="23"/>
  <c r="Y518" i="23"/>
  <c r="F518" i="23"/>
  <c r="V518" i="23"/>
  <c r="K518" i="23"/>
  <c r="D518" i="23"/>
  <c r="T518" i="23"/>
  <c r="M518" i="23"/>
  <c r="J518" i="23"/>
  <c r="A519" i="23"/>
  <c r="O518" i="23"/>
  <c r="H518" i="23"/>
  <c r="X518" i="23"/>
  <c r="Q518" i="23"/>
  <c r="J750" i="21"/>
  <c r="A751" i="21"/>
  <c r="H750" i="21"/>
  <c r="B750" i="21"/>
  <c r="I750" i="21"/>
  <c r="F750" i="21"/>
  <c r="G750" i="21"/>
  <c r="D750" i="21"/>
  <c r="C750" i="21"/>
  <c r="E750" i="21"/>
  <c r="T750" i="21"/>
  <c r="Q750" i="21"/>
  <c r="N750" i="21"/>
  <c r="P750" i="21"/>
  <c r="M750" i="21"/>
  <c r="W750" i="21"/>
  <c r="Y750" i="21"/>
  <c r="V750" i="21"/>
  <c r="S750" i="21"/>
  <c r="L750" i="21"/>
  <c r="R750" i="21"/>
  <c r="O750" i="21"/>
  <c r="X750" i="21"/>
  <c r="U750" i="21"/>
  <c r="K750" i="21"/>
  <c r="B349" i="24"/>
  <c r="P349" i="24"/>
  <c r="V349" i="24"/>
  <c r="M349" i="24"/>
  <c r="H349" i="24"/>
  <c r="C349" i="24"/>
  <c r="U349" i="24"/>
  <c r="R349" i="24"/>
  <c r="I349" i="24"/>
  <c r="K349" i="24"/>
  <c r="J349" i="24"/>
  <c r="X349" i="24"/>
  <c r="S349" i="24"/>
  <c r="G349" i="24"/>
  <c r="Y349" i="24"/>
  <c r="D349" i="24"/>
  <c r="A350" i="24"/>
  <c r="Q349" i="24"/>
  <c r="L349" i="24"/>
  <c r="W349" i="24"/>
  <c r="F349" i="24"/>
  <c r="T349" i="24"/>
  <c r="O349" i="24"/>
  <c r="N349" i="24"/>
  <c r="E349" i="24"/>
  <c r="J684" i="21"/>
  <c r="A685" i="21"/>
  <c r="W684" i="21"/>
  <c r="R684" i="21"/>
  <c r="I684" i="21"/>
  <c r="H684" i="21"/>
  <c r="C684" i="21"/>
  <c r="Q684" i="21"/>
  <c r="P684" i="21"/>
  <c r="K684" i="21"/>
  <c r="Y684" i="21"/>
  <c r="X684" i="21"/>
  <c r="S684" i="21"/>
  <c r="N684" i="21"/>
  <c r="E684" i="21"/>
  <c r="D684" i="21"/>
  <c r="F684" i="21"/>
  <c r="M684" i="21"/>
  <c r="L684" i="21"/>
  <c r="G684" i="21"/>
  <c r="B684" i="21"/>
  <c r="T684" i="21"/>
  <c r="O684" i="21"/>
  <c r="V684" i="21"/>
  <c r="U684" i="21"/>
  <c r="F515" i="24"/>
  <c r="S515" i="24"/>
  <c r="Y515" i="24"/>
  <c r="A516" i="24"/>
  <c r="D515" i="24"/>
  <c r="C515" i="24"/>
  <c r="H515" i="24"/>
  <c r="B515" i="24"/>
  <c r="G515" i="24"/>
  <c r="E515" i="24"/>
  <c r="I515" i="24"/>
  <c r="L515" i="24"/>
  <c r="J515" i="24"/>
  <c r="N515" i="24"/>
  <c r="M515" i="24"/>
  <c r="P515" i="24"/>
  <c r="R515" i="24"/>
  <c r="Q515" i="24"/>
  <c r="K515" i="24"/>
  <c r="O515" i="24"/>
  <c r="T515" i="24"/>
  <c r="W515" i="24"/>
  <c r="X515" i="24"/>
  <c r="U515" i="24"/>
  <c r="V515" i="24"/>
  <c r="H647" i="24"/>
  <c r="C647" i="24"/>
  <c r="B647" i="24"/>
  <c r="D647" i="24"/>
  <c r="A648" i="24"/>
  <c r="I647" i="24"/>
  <c r="K647" i="24"/>
  <c r="J647" i="24"/>
  <c r="E647" i="24"/>
  <c r="G647" i="24"/>
  <c r="F647" i="24"/>
  <c r="P647" i="24"/>
  <c r="S647" i="24"/>
  <c r="Q647" i="24"/>
  <c r="W647" i="24"/>
  <c r="N647" i="24"/>
  <c r="X647" i="24"/>
  <c r="R647" i="24"/>
  <c r="Y647" i="24"/>
  <c r="O647" i="24"/>
  <c r="T647" i="24"/>
  <c r="M647" i="24"/>
  <c r="L647" i="24"/>
  <c r="U647" i="24"/>
  <c r="V647" i="24"/>
  <c r="R779" i="24"/>
  <c r="B779" i="24"/>
  <c r="I779" i="24"/>
  <c r="H779" i="24"/>
  <c r="K779" i="24"/>
  <c r="N779" i="24"/>
  <c r="Y779" i="24"/>
  <c r="E779" i="24"/>
  <c r="D779" i="24"/>
  <c r="G779" i="24"/>
  <c r="J779" i="24"/>
  <c r="Q779" i="24"/>
  <c r="P779" i="24"/>
  <c r="S779" i="24"/>
  <c r="C779" i="24"/>
  <c r="A780" i="24"/>
  <c r="F779" i="24"/>
  <c r="M779" i="24"/>
  <c r="L779" i="24"/>
  <c r="O779" i="24"/>
  <c r="V779" i="24"/>
  <c r="U779" i="24"/>
  <c r="X779" i="24"/>
  <c r="W779" i="24"/>
  <c r="T779" i="24"/>
  <c r="P618" i="21"/>
  <c r="R618" i="21"/>
  <c r="A619" i="21"/>
  <c r="Q618" i="21"/>
  <c r="L618" i="21"/>
  <c r="I618" i="21"/>
  <c r="K618" i="21"/>
  <c r="F618" i="21"/>
  <c r="J618" i="21"/>
  <c r="E618" i="21"/>
  <c r="N618" i="21"/>
  <c r="Y618" i="21"/>
  <c r="D618" i="21"/>
  <c r="O618" i="21"/>
  <c r="C618" i="21"/>
  <c r="G618" i="21"/>
  <c r="B618" i="21"/>
  <c r="M618" i="21"/>
  <c r="H618" i="21"/>
  <c r="S618" i="21"/>
  <c r="X618" i="21"/>
  <c r="U618" i="21"/>
  <c r="W618" i="21"/>
  <c r="T618" i="21"/>
  <c r="V618" i="21"/>
  <c r="R585" i="21"/>
  <c r="K585" i="21"/>
  <c r="H585" i="21"/>
  <c r="E585" i="21"/>
  <c r="B585" i="21"/>
  <c r="A586" i="21"/>
  <c r="O585" i="21"/>
  <c r="P585" i="21"/>
  <c r="I585" i="21"/>
  <c r="F585" i="21"/>
  <c r="C585" i="21"/>
  <c r="S585" i="21"/>
  <c r="T585" i="21"/>
  <c r="Q585" i="21"/>
  <c r="J585" i="21"/>
  <c r="G585" i="21"/>
  <c r="D585" i="21"/>
  <c r="X585" i="21"/>
  <c r="Y585" i="21"/>
  <c r="N585" i="21"/>
  <c r="L585" i="21"/>
  <c r="M585" i="21"/>
  <c r="W585" i="21"/>
  <c r="U585" i="21"/>
  <c r="V585" i="21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E554" i="19"/>
  <c r="I554" i="19"/>
  <c r="M554" i="19"/>
  <c r="Q554" i="19"/>
  <c r="U554" i="19"/>
  <c r="Y554" i="19"/>
  <c r="A555" i="19"/>
  <c r="C521" i="19"/>
  <c r="G521" i="19"/>
  <c r="K521" i="19"/>
  <c r="O521" i="19"/>
  <c r="S521" i="19"/>
  <c r="W521" i="19"/>
  <c r="B521" i="19"/>
  <c r="D521" i="19"/>
  <c r="H521" i="19"/>
  <c r="L521" i="19"/>
  <c r="P521" i="19"/>
  <c r="T521" i="19"/>
  <c r="X521" i="19"/>
  <c r="E521" i="19"/>
  <c r="I521" i="19"/>
  <c r="M521" i="19"/>
  <c r="Q521" i="19"/>
  <c r="U521" i="19"/>
  <c r="Y521" i="19"/>
  <c r="F521" i="19"/>
  <c r="J521" i="19"/>
  <c r="N521" i="19"/>
  <c r="R521" i="19"/>
  <c r="V521" i="19"/>
  <c r="H586" i="21" l="1"/>
  <c r="E586" i="21"/>
  <c r="B586" i="21"/>
  <c r="R586" i="21"/>
  <c r="K586" i="21"/>
  <c r="P586" i="21"/>
  <c r="I586" i="21"/>
  <c r="F586" i="21"/>
  <c r="A587" i="21"/>
  <c r="O586" i="21"/>
  <c r="T586" i="21"/>
  <c r="Q586" i="21"/>
  <c r="J586" i="21"/>
  <c r="C586" i="21"/>
  <c r="S586" i="21"/>
  <c r="D586" i="21"/>
  <c r="X586" i="21"/>
  <c r="Y586" i="21"/>
  <c r="N586" i="21"/>
  <c r="G586" i="21"/>
  <c r="W586" i="21"/>
  <c r="M586" i="21"/>
  <c r="L586" i="21"/>
  <c r="U586" i="21"/>
  <c r="V586" i="21"/>
  <c r="T350" i="24"/>
  <c r="C350" i="24"/>
  <c r="Q350" i="24"/>
  <c r="W350" i="24"/>
  <c r="J350" i="24"/>
  <c r="I350" i="24"/>
  <c r="M350" i="24"/>
  <c r="S350" i="24"/>
  <c r="F350" i="24"/>
  <c r="L350" i="24"/>
  <c r="K350" i="24"/>
  <c r="Y350" i="24"/>
  <c r="O350" i="24"/>
  <c r="B350" i="24"/>
  <c r="H350" i="24"/>
  <c r="V350" i="24"/>
  <c r="E350" i="24"/>
  <c r="N350" i="24"/>
  <c r="D350" i="24"/>
  <c r="R350" i="24"/>
  <c r="X350" i="24"/>
  <c r="G350" i="24"/>
  <c r="U350" i="24"/>
  <c r="P350" i="24"/>
  <c r="P751" i="21"/>
  <c r="Q751" i="21"/>
  <c r="K751" i="21"/>
  <c r="T751" i="21"/>
  <c r="Y751" i="21"/>
  <c r="O751" i="21"/>
  <c r="X751" i="21"/>
  <c r="J751" i="21"/>
  <c r="S751" i="21"/>
  <c r="A752" i="21"/>
  <c r="R751" i="21"/>
  <c r="M751" i="21"/>
  <c r="N751" i="21"/>
  <c r="L751" i="21"/>
  <c r="D751" i="21"/>
  <c r="G751" i="21"/>
  <c r="I751" i="21"/>
  <c r="H751" i="21"/>
  <c r="C751" i="21"/>
  <c r="E751" i="21"/>
  <c r="B751" i="21"/>
  <c r="F751" i="21"/>
  <c r="V751" i="21"/>
  <c r="W751" i="21"/>
  <c r="U751" i="21"/>
  <c r="C681" i="24"/>
  <c r="B681" i="24"/>
  <c r="D681" i="24"/>
  <c r="A682" i="24"/>
  <c r="I681" i="24"/>
  <c r="K681" i="24"/>
  <c r="J681" i="24"/>
  <c r="E681" i="24"/>
  <c r="G681" i="24"/>
  <c r="F681" i="24"/>
  <c r="H681" i="24"/>
  <c r="R681" i="24"/>
  <c r="P681" i="24"/>
  <c r="O681" i="24"/>
  <c r="X681" i="24"/>
  <c r="M681" i="24"/>
  <c r="S681" i="24"/>
  <c r="U681" i="24"/>
  <c r="T681" i="24"/>
  <c r="N681" i="24"/>
  <c r="L681" i="24"/>
  <c r="V681" i="24"/>
  <c r="W681" i="24"/>
  <c r="Y681" i="24"/>
  <c r="Q681" i="24"/>
  <c r="J615" i="24"/>
  <c r="T615" i="24"/>
  <c r="K615" i="24"/>
  <c r="Y615" i="24"/>
  <c r="P615" i="24"/>
  <c r="A616" i="24"/>
  <c r="Q615" i="24"/>
  <c r="S615" i="24"/>
  <c r="R615" i="24"/>
  <c r="X615" i="24"/>
  <c r="O615" i="24"/>
  <c r="M615" i="24"/>
  <c r="L615" i="24"/>
  <c r="N615" i="24"/>
  <c r="B615" i="24"/>
  <c r="C615" i="24"/>
  <c r="D615" i="24"/>
  <c r="I615" i="24"/>
  <c r="F615" i="24"/>
  <c r="G615" i="24"/>
  <c r="E615" i="24"/>
  <c r="H615" i="24"/>
  <c r="W615" i="24"/>
  <c r="V615" i="24"/>
  <c r="U615" i="24"/>
  <c r="D817" i="21"/>
  <c r="A818" i="21"/>
  <c r="C817" i="21"/>
  <c r="H817" i="21"/>
  <c r="B817" i="21"/>
  <c r="G817" i="21"/>
  <c r="E817" i="21"/>
  <c r="F817" i="21"/>
  <c r="K817" i="21"/>
  <c r="I817" i="21"/>
  <c r="J817" i="21"/>
  <c r="X817" i="21"/>
  <c r="V817" i="21"/>
  <c r="P817" i="21"/>
  <c r="N817" i="21"/>
  <c r="Q817" i="21"/>
  <c r="S817" i="21"/>
  <c r="Y817" i="21"/>
  <c r="R817" i="21"/>
  <c r="L817" i="21"/>
  <c r="T817" i="21"/>
  <c r="O817" i="21"/>
  <c r="U817" i="21"/>
  <c r="W817" i="21"/>
  <c r="M817" i="21"/>
  <c r="D553" i="21"/>
  <c r="I553" i="21"/>
  <c r="C553" i="21"/>
  <c r="H553" i="21"/>
  <c r="B553" i="21"/>
  <c r="G553" i="21"/>
  <c r="P553" i="21"/>
  <c r="F553" i="21"/>
  <c r="A554" i="21"/>
  <c r="E553" i="21"/>
  <c r="J553" i="21"/>
  <c r="N553" i="21"/>
  <c r="O553" i="21"/>
  <c r="L553" i="21"/>
  <c r="M553" i="21"/>
  <c r="K553" i="21"/>
  <c r="X553" i="21"/>
  <c r="Q553" i="21"/>
  <c r="W553" i="21"/>
  <c r="V553" i="21"/>
  <c r="U553" i="21"/>
  <c r="T553" i="21"/>
  <c r="S553" i="21"/>
  <c r="Y553" i="21"/>
  <c r="R553" i="21"/>
  <c r="J552" i="23"/>
  <c r="U552" i="23"/>
  <c r="K552" i="23"/>
  <c r="A553" i="23"/>
  <c r="P552" i="23"/>
  <c r="I552" i="23"/>
  <c r="Y552" i="23"/>
  <c r="N552" i="23"/>
  <c r="C552" i="23"/>
  <c r="H552" i="23"/>
  <c r="Q552" i="23"/>
  <c r="V552" i="23"/>
  <c r="G552" i="23"/>
  <c r="W552" i="23"/>
  <c r="L552" i="23"/>
  <c r="E552" i="23"/>
  <c r="O552" i="23"/>
  <c r="D552" i="23"/>
  <c r="T552" i="23"/>
  <c r="M552" i="23"/>
  <c r="B552" i="23"/>
  <c r="R552" i="23"/>
  <c r="S552" i="23"/>
  <c r="X552" i="23"/>
  <c r="F552" i="23"/>
  <c r="C718" i="21"/>
  <c r="S718" i="21"/>
  <c r="H718" i="21"/>
  <c r="E718" i="21"/>
  <c r="B718" i="21"/>
  <c r="R718" i="21"/>
  <c r="G718" i="21"/>
  <c r="W718" i="21"/>
  <c r="P718" i="21"/>
  <c r="I718" i="21"/>
  <c r="F718" i="21"/>
  <c r="K718" i="21"/>
  <c r="A719" i="21"/>
  <c r="T718" i="21"/>
  <c r="Q718" i="21"/>
  <c r="J718" i="21"/>
  <c r="O718" i="21"/>
  <c r="D718" i="21"/>
  <c r="X718" i="21"/>
  <c r="Y718" i="21"/>
  <c r="N718" i="21"/>
  <c r="M718" i="21"/>
  <c r="L718" i="21"/>
  <c r="U718" i="21"/>
  <c r="V718" i="21"/>
  <c r="P747" i="24"/>
  <c r="S747" i="24"/>
  <c r="C747" i="24"/>
  <c r="J747" i="24"/>
  <c r="Q747" i="24"/>
  <c r="L747" i="24"/>
  <c r="O747" i="24"/>
  <c r="A748" i="24"/>
  <c r="F747" i="24"/>
  <c r="M747" i="24"/>
  <c r="X747" i="24"/>
  <c r="H747" i="24"/>
  <c r="K747" i="24"/>
  <c r="R747" i="24"/>
  <c r="B747" i="24"/>
  <c r="I747" i="24"/>
  <c r="T747" i="24"/>
  <c r="D747" i="24"/>
  <c r="G747" i="24"/>
  <c r="N747" i="24"/>
  <c r="Y747" i="24"/>
  <c r="E747" i="24"/>
  <c r="U747" i="24"/>
  <c r="V747" i="24"/>
  <c r="W747" i="24"/>
  <c r="G520" i="21"/>
  <c r="D520" i="21"/>
  <c r="F520" i="21"/>
  <c r="P520" i="21"/>
  <c r="I520" i="21"/>
  <c r="E520" i="21"/>
  <c r="H520" i="21"/>
  <c r="J520" i="21"/>
  <c r="A521" i="21"/>
  <c r="K520" i="21"/>
  <c r="O520" i="21"/>
  <c r="M520" i="21"/>
  <c r="N520" i="21"/>
  <c r="L520" i="21"/>
  <c r="C520" i="21"/>
  <c r="B520" i="21"/>
  <c r="W520" i="21"/>
  <c r="Y520" i="21"/>
  <c r="U520" i="21"/>
  <c r="R520" i="21"/>
  <c r="X520" i="21"/>
  <c r="T520" i="21"/>
  <c r="Q520" i="21"/>
  <c r="S520" i="21"/>
  <c r="V520" i="21"/>
  <c r="D619" i="21"/>
  <c r="R619" i="21"/>
  <c r="Q619" i="21"/>
  <c r="L619" i="21"/>
  <c r="G619" i="21"/>
  <c r="N619" i="21"/>
  <c r="T619" i="21"/>
  <c r="O619" i="21"/>
  <c r="F619" i="21"/>
  <c r="E619" i="21"/>
  <c r="P619" i="21"/>
  <c r="M619" i="21"/>
  <c r="H619" i="21"/>
  <c r="C619" i="21"/>
  <c r="J619" i="21"/>
  <c r="I619" i="21"/>
  <c r="K619" i="21"/>
  <c r="B619" i="21"/>
  <c r="X619" i="21"/>
  <c r="S619" i="21"/>
  <c r="A620" i="21"/>
  <c r="Y619" i="21"/>
  <c r="W619" i="21"/>
  <c r="V619" i="21"/>
  <c r="U619" i="21"/>
  <c r="N780" i="24"/>
  <c r="Y780" i="24"/>
  <c r="E780" i="24"/>
  <c r="D780" i="24"/>
  <c r="G780" i="24"/>
  <c r="J780" i="24"/>
  <c r="Q780" i="24"/>
  <c r="P780" i="24"/>
  <c r="S780" i="24"/>
  <c r="C780" i="24"/>
  <c r="A781" i="24"/>
  <c r="F780" i="24"/>
  <c r="M780" i="24"/>
  <c r="L780" i="24"/>
  <c r="O780" i="24"/>
  <c r="R780" i="24"/>
  <c r="B780" i="24"/>
  <c r="I780" i="24"/>
  <c r="H780" i="24"/>
  <c r="K780" i="24"/>
  <c r="V780" i="24"/>
  <c r="U780" i="24"/>
  <c r="X780" i="24"/>
  <c r="T780" i="24"/>
  <c r="W780" i="24"/>
  <c r="A649" i="24"/>
  <c r="J648" i="24"/>
  <c r="G648" i="24"/>
  <c r="H648" i="24"/>
  <c r="B648" i="24"/>
  <c r="E648" i="24"/>
  <c r="C648" i="24"/>
  <c r="D648" i="24"/>
  <c r="I648" i="24"/>
  <c r="F648" i="24"/>
  <c r="R648" i="24"/>
  <c r="L648" i="24"/>
  <c r="U648" i="24"/>
  <c r="T648" i="24"/>
  <c r="M648" i="24"/>
  <c r="S648" i="24"/>
  <c r="K648" i="24"/>
  <c r="P648" i="24"/>
  <c r="N648" i="24"/>
  <c r="X648" i="24"/>
  <c r="V648" i="24"/>
  <c r="W648" i="24"/>
  <c r="Y648" i="24"/>
  <c r="O648" i="24"/>
  <c r="Q648" i="24"/>
  <c r="Y813" i="24"/>
  <c r="E813" i="24"/>
  <c r="D813" i="24"/>
  <c r="G813" i="24"/>
  <c r="N813" i="24"/>
  <c r="Q813" i="24"/>
  <c r="P813" i="24"/>
  <c r="S813" i="24"/>
  <c r="C813" i="24"/>
  <c r="J813" i="24"/>
  <c r="M813" i="24"/>
  <c r="L813" i="24"/>
  <c r="O813" i="24"/>
  <c r="A814" i="24"/>
  <c r="F813" i="24"/>
  <c r="I813" i="24"/>
  <c r="H813" i="24"/>
  <c r="K813" i="24"/>
  <c r="R813" i="24"/>
  <c r="B813" i="24"/>
  <c r="T813" i="24"/>
  <c r="U813" i="24"/>
  <c r="X813" i="24"/>
  <c r="V813" i="24"/>
  <c r="W813" i="24"/>
  <c r="A785" i="21"/>
  <c r="J784" i="21"/>
  <c r="I784" i="21"/>
  <c r="D784" i="21"/>
  <c r="C784" i="21"/>
  <c r="B784" i="21"/>
  <c r="H784" i="21"/>
  <c r="E784" i="21"/>
  <c r="G784" i="21"/>
  <c r="F784" i="21"/>
  <c r="Y784" i="21"/>
  <c r="R784" i="21"/>
  <c r="O784" i="21"/>
  <c r="U784" i="21"/>
  <c r="N784" i="21"/>
  <c r="K784" i="21"/>
  <c r="X784" i="21"/>
  <c r="W784" i="21"/>
  <c r="T784" i="21"/>
  <c r="Q784" i="21"/>
  <c r="S784" i="21"/>
  <c r="P784" i="21"/>
  <c r="M784" i="21"/>
  <c r="V784" i="21"/>
  <c r="L784" i="21"/>
  <c r="I383" i="24"/>
  <c r="F383" i="24"/>
  <c r="C383" i="24"/>
  <c r="X383" i="24"/>
  <c r="Q383" i="24"/>
  <c r="M383" i="24"/>
  <c r="R383" i="24"/>
  <c r="J383" i="24"/>
  <c r="G383" i="24"/>
  <c r="A384" i="24"/>
  <c r="U383" i="24"/>
  <c r="K383" i="24"/>
  <c r="V383" i="24"/>
  <c r="S383" i="24"/>
  <c r="P383" i="24"/>
  <c r="D383" i="24"/>
  <c r="Y383" i="24"/>
  <c r="N383" i="24"/>
  <c r="E383" i="24"/>
  <c r="B383" i="24"/>
  <c r="W383" i="24"/>
  <c r="T383" i="24"/>
  <c r="H383" i="24"/>
  <c r="L383" i="24"/>
  <c r="O383" i="24"/>
  <c r="W416" i="24"/>
  <c r="J416" i="24"/>
  <c r="I416" i="24"/>
  <c r="H416" i="24"/>
  <c r="R416" i="24"/>
  <c r="A417" i="24"/>
  <c r="P416" i="24"/>
  <c r="K416" i="24"/>
  <c r="Y416" i="24"/>
  <c r="X416" i="24"/>
  <c r="C416" i="24"/>
  <c r="Q416" i="24"/>
  <c r="E416" i="24"/>
  <c r="D416" i="24"/>
  <c r="N416" i="24"/>
  <c r="M416" i="24"/>
  <c r="S416" i="24"/>
  <c r="F416" i="24"/>
  <c r="G416" i="24"/>
  <c r="U416" i="24"/>
  <c r="T416" i="24"/>
  <c r="O416" i="24"/>
  <c r="B416" i="24"/>
  <c r="L416" i="24"/>
  <c r="V416" i="24"/>
  <c r="B685" i="21"/>
  <c r="H685" i="21"/>
  <c r="L685" i="21"/>
  <c r="A686" i="21"/>
  <c r="N685" i="21"/>
  <c r="C685" i="21"/>
  <c r="F685" i="21"/>
  <c r="S685" i="21"/>
  <c r="O685" i="21"/>
  <c r="R685" i="21"/>
  <c r="Q685" i="21"/>
  <c r="E685" i="21"/>
  <c r="P685" i="21"/>
  <c r="D685" i="21"/>
  <c r="J685" i="21"/>
  <c r="G685" i="21"/>
  <c r="Y685" i="21"/>
  <c r="I685" i="21"/>
  <c r="M685" i="21"/>
  <c r="K685" i="21"/>
  <c r="X685" i="21"/>
  <c r="W685" i="21"/>
  <c r="U685" i="21"/>
  <c r="V685" i="21"/>
  <c r="T685" i="21"/>
  <c r="O519" i="23"/>
  <c r="H519" i="23"/>
  <c r="X519" i="23"/>
  <c r="Q519" i="23"/>
  <c r="F519" i="23"/>
  <c r="V519" i="23"/>
  <c r="G519" i="23"/>
  <c r="P519" i="23"/>
  <c r="Y519" i="23"/>
  <c r="K519" i="23"/>
  <c r="D519" i="23"/>
  <c r="T519" i="23"/>
  <c r="M519" i="23"/>
  <c r="B519" i="23"/>
  <c r="R519" i="23"/>
  <c r="C519" i="23"/>
  <c r="S519" i="23"/>
  <c r="L519" i="23"/>
  <c r="E519" i="23"/>
  <c r="U519" i="23"/>
  <c r="J519" i="23"/>
  <c r="A520" i="23"/>
  <c r="W519" i="23"/>
  <c r="I519" i="23"/>
  <c r="N519" i="23"/>
  <c r="G487" i="21"/>
  <c r="D487" i="21"/>
  <c r="X487" i="21"/>
  <c r="Y487" i="21"/>
  <c r="K487" i="21"/>
  <c r="H487" i="21"/>
  <c r="E487" i="21"/>
  <c r="F487" i="21"/>
  <c r="O487" i="21"/>
  <c r="P487" i="21"/>
  <c r="I487" i="21"/>
  <c r="J487" i="21"/>
  <c r="S487" i="21"/>
  <c r="T487" i="21"/>
  <c r="Q487" i="21"/>
  <c r="R487" i="21"/>
  <c r="N487" i="21"/>
  <c r="M487" i="21"/>
  <c r="L487" i="21"/>
  <c r="B487" i="21"/>
  <c r="C487" i="21"/>
  <c r="U487" i="21"/>
  <c r="W487" i="21"/>
  <c r="V487" i="21"/>
  <c r="O486" i="23"/>
  <c r="H486" i="23"/>
  <c r="X486" i="23"/>
  <c r="M486" i="23"/>
  <c r="B486" i="23"/>
  <c r="R486" i="23"/>
  <c r="C486" i="23"/>
  <c r="S486" i="23"/>
  <c r="L486" i="23"/>
  <c r="A487" i="23"/>
  <c r="Q486" i="23"/>
  <c r="F486" i="23"/>
  <c r="V486" i="23"/>
  <c r="G486" i="23"/>
  <c r="W486" i="23"/>
  <c r="P486" i="23"/>
  <c r="E486" i="23"/>
  <c r="U486" i="23"/>
  <c r="J486" i="23"/>
  <c r="K486" i="23"/>
  <c r="D486" i="23"/>
  <c r="T486" i="23"/>
  <c r="I486" i="23"/>
  <c r="Y486" i="23"/>
  <c r="N486" i="23"/>
  <c r="D483" i="24"/>
  <c r="N483" i="24"/>
  <c r="Q483" i="24"/>
  <c r="S483" i="24"/>
  <c r="G483" i="24"/>
  <c r="J483" i="24"/>
  <c r="T483" i="24"/>
  <c r="O483" i="24"/>
  <c r="B483" i="24"/>
  <c r="L483" i="24"/>
  <c r="P483" i="24"/>
  <c r="M483" i="24"/>
  <c r="H483" i="24"/>
  <c r="R483" i="24"/>
  <c r="E483" i="24"/>
  <c r="I483" i="24"/>
  <c r="K483" i="24"/>
  <c r="A484" i="24"/>
  <c r="X483" i="24"/>
  <c r="C483" i="24"/>
  <c r="F483" i="24"/>
  <c r="Y483" i="24"/>
  <c r="V483" i="24"/>
  <c r="U483" i="24"/>
  <c r="W483" i="24"/>
  <c r="C549" i="24"/>
  <c r="H549" i="24"/>
  <c r="F549" i="24"/>
  <c r="G549" i="24"/>
  <c r="E549" i="24"/>
  <c r="A550" i="24"/>
  <c r="S549" i="24"/>
  <c r="Y549" i="24"/>
  <c r="D549" i="24"/>
  <c r="B549" i="24"/>
  <c r="M549" i="24"/>
  <c r="Q549" i="24"/>
  <c r="K549" i="24"/>
  <c r="J549" i="24"/>
  <c r="N549" i="24"/>
  <c r="I549" i="24"/>
  <c r="O549" i="24"/>
  <c r="R549" i="24"/>
  <c r="L549" i="24"/>
  <c r="P549" i="24"/>
  <c r="X549" i="24"/>
  <c r="V549" i="24"/>
  <c r="T549" i="24"/>
  <c r="U549" i="24"/>
  <c r="W549" i="24"/>
  <c r="A517" i="24"/>
  <c r="B516" i="24"/>
  <c r="C516" i="24"/>
  <c r="D516" i="24"/>
  <c r="F516" i="24"/>
  <c r="G516" i="24"/>
  <c r="E516" i="24"/>
  <c r="S516" i="24"/>
  <c r="Y516" i="24"/>
  <c r="L516" i="24"/>
  <c r="Q516" i="24"/>
  <c r="N516" i="24"/>
  <c r="I516" i="24"/>
  <c r="M516" i="24"/>
  <c r="J516" i="24"/>
  <c r="R516" i="24"/>
  <c r="O516" i="24"/>
  <c r="P516" i="24"/>
  <c r="K516" i="24"/>
  <c r="H516" i="24"/>
  <c r="U516" i="24"/>
  <c r="V516" i="24"/>
  <c r="T516" i="24"/>
  <c r="W516" i="24"/>
  <c r="X516" i="24"/>
  <c r="C652" i="21"/>
  <c r="A653" i="21"/>
  <c r="F652" i="21"/>
  <c r="G652" i="21"/>
  <c r="E652" i="21"/>
  <c r="S652" i="21"/>
  <c r="Y652" i="21"/>
  <c r="D652" i="21"/>
  <c r="B652" i="21"/>
  <c r="R652" i="21"/>
  <c r="P652" i="21"/>
  <c r="Q652" i="21"/>
  <c r="K652" i="21"/>
  <c r="O652" i="21"/>
  <c r="M652" i="21"/>
  <c r="J652" i="21"/>
  <c r="H652" i="21"/>
  <c r="L652" i="21"/>
  <c r="N652" i="21"/>
  <c r="I652" i="21"/>
  <c r="V652" i="21"/>
  <c r="W652" i="21"/>
  <c r="U652" i="21"/>
  <c r="T652" i="21"/>
  <c r="X652" i="21"/>
  <c r="K714" i="24"/>
  <c r="R714" i="24"/>
  <c r="B714" i="24"/>
  <c r="E714" i="24"/>
  <c r="H714" i="24"/>
  <c r="W714" i="24"/>
  <c r="G714" i="24"/>
  <c r="N714" i="24"/>
  <c r="Y714" i="24"/>
  <c r="X714" i="24"/>
  <c r="D714" i="24"/>
  <c r="S714" i="24"/>
  <c r="C714" i="24"/>
  <c r="J714" i="24"/>
  <c r="Q714" i="24"/>
  <c r="T714" i="24"/>
  <c r="O714" i="24"/>
  <c r="A715" i="24"/>
  <c r="F714" i="24"/>
  <c r="I714" i="24"/>
  <c r="P714" i="24"/>
  <c r="L714" i="24"/>
  <c r="M714" i="24"/>
  <c r="U714" i="24"/>
  <c r="V714" i="24"/>
  <c r="G450" i="24"/>
  <c r="U450" i="24"/>
  <c r="T450" i="24"/>
  <c r="O450" i="24"/>
  <c r="B450" i="24"/>
  <c r="L450" i="24"/>
  <c r="V450" i="24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E582" i="24"/>
  <c r="H582" i="24"/>
  <c r="O582" i="24"/>
  <c r="A583" i="24"/>
  <c r="F582" i="24"/>
  <c r="Y582" i="24"/>
  <c r="X582" i="24"/>
  <c r="D582" i="24"/>
  <c r="K582" i="24"/>
  <c r="R582" i="24"/>
  <c r="B582" i="24"/>
  <c r="Q582" i="24"/>
  <c r="T582" i="24"/>
  <c r="W582" i="24"/>
  <c r="G582" i="24"/>
  <c r="N582" i="24"/>
  <c r="I582" i="24"/>
  <c r="P582" i="24"/>
  <c r="S582" i="24"/>
  <c r="C582" i="24"/>
  <c r="J582" i="24"/>
  <c r="L582" i="24"/>
  <c r="M582" i="24"/>
  <c r="V582" i="24"/>
  <c r="U582" i="24"/>
  <c r="T453" i="23"/>
  <c r="F453" i="23"/>
  <c r="U453" i="23"/>
  <c r="W453" i="23"/>
  <c r="B453" i="23"/>
  <c r="H453" i="23"/>
  <c r="C453" i="23"/>
  <c r="D453" i="23"/>
  <c r="N453" i="23"/>
  <c r="E453" i="23"/>
  <c r="J453" i="23"/>
  <c r="M453" i="23"/>
  <c r="K453" i="23"/>
  <c r="Y453" i="23"/>
  <c r="V453" i="23"/>
  <c r="G453" i="23"/>
  <c r="L453" i="23"/>
  <c r="R453" i="23"/>
  <c r="S453" i="23"/>
  <c r="I453" i="23"/>
  <c r="P453" i="23"/>
  <c r="O453" i="23"/>
  <c r="Q453" i="23"/>
  <c r="X453" i="23"/>
  <c r="B555" i="19"/>
  <c r="X555" i="19"/>
  <c r="T555" i="19"/>
  <c r="P555" i="19"/>
  <c r="L555" i="19"/>
  <c r="H555" i="19"/>
  <c r="D555" i="19"/>
  <c r="W555" i="19"/>
  <c r="S555" i="19"/>
  <c r="O555" i="19"/>
  <c r="K555" i="19"/>
  <c r="G555" i="19"/>
  <c r="C555" i="19"/>
  <c r="V555" i="19"/>
  <c r="R555" i="19"/>
  <c r="N555" i="19"/>
  <c r="J555" i="19"/>
  <c r="F555" i="19"/>
  <c r="Y555" i="19"/>
  <c r="U555" i="19"/>
  <c r="Q555" i="19"/>
  <c r="M555" i="19"/>
  <c r="I555" i="19"/>
  <c r="E555" i="19"/>
  <c r="E583" i="24" l="1"/>
  <c r="G583" i="24"/>
  <c r="B583" i="24"/>
  <c r="H583" i="24"/>
  <c r="C583" i="24"/>
  <c r="D583" i="24"/>
  <c r="A584" i="24"/>
  <c r="Y583" i="24"/>
  <c r="S583" i="24"/>
  <c r="F583" i="24"/>
  <c r="P583" i="24"/>
  <c r="L583" i="24"/>
  <c r="K583" i="24"/>
  <c r="N583" i="24"/>
  <c r="J583" i="24"/>
  <c r="O583" i="24"/>
  <c r="R583" i="24"/>
  <c r="Q583" i="24"/>
  <c r="M583" i="24"/>
  <c r="I583" i="24"/>
  <c r="W583" i="24"/>
  <c r="U583" i="24"/>
  <c r="X583" i="24"/>
  <c r="T583" i="24"/>
  <c r="V583" i="24"/>
  <c r="O451" i="24"/>
  <c r="B451" i="24"/>
  <c r="L451" i="24"/>
  <c r="V451" i="24"/>
  <c r="E451" i="24"/>
  <c r="D451" i="24"/>
  <c r="N451" i="24"/>
  <c r="H451" i="24"/>
  <c r="R451" i="24"/>
  <c r="A452" i="24"/>
  <c r="G451" i="24"/>
  <c r="U451" i="24"/>
  <c r="T451" i="24"/>
  <c r="X451" i="24"/>
  <c r="C451" i="24"/>
  <c r="Q451" i="24"/>
  <c r="W451" i="24"/>
  <c r="J451" i="24"/>
  <c r="I451" i="24"/>
  <c r="M451" i="24"/>
  <c r="S451" i="24"/>
  <c r="F451" i="24"/>
  <c r="P451" i="24"/>
  <c r="K451" i="24"/>
  <c r="Y451" i="24"/>
  <c r="G517" i="24"/>
  <c r="D517" i="24"/>
  <c r="X517" i="24"/>
  <c r="Y517" i="24"/>
  <c r="J517" i="24"/>
  <c r="K517" i="24"/>
  <c r="H517" i="24"/>
  <c r="E517" i="24"/>
  <c r="A518" i="24"/>
  <c r="R517" i="24"/>
  <c r="O517" i="24"/>
  <c r="P517" i="24"/>
  <c r="I517" i="24"/>
  <c r="B517" i="24"/>
  <c r="C517" i="24"/>
  <c r="S517" i="24"/>
  <c r="T517" i="24"/>
  <c r="Q517" i="24"/>
  <c r="F517" i="24"/>
  <c r="L517" i="24"/>
  <c r="N517" i="24"/>
  <c r="M517" i="24"/>
  <c r="U517" i="24"/>
  <c r="V517" i="24"/>
  <c r="W517" i="24"/>
  <c r="H686" i="21"/>
  <c r="C686" i="21"/>
  <c r="Q686" i="21"/>
  <c r="E686" i="21"/>
  <c r="I686" i="21"/>
  <c r="M686" i="21"/>
  <c r="S686" i="21"/>
  <c r="F686" i="21"/>
  <c r="J686" i="21"/>
  <c r="Y686" i="21"/>
  <c r="B686" i="21"/>
  <c r="L686" i="21"/>
  <c r="G686" i="21"/>
  <c r="K686" i="21"/>
  <c r="N686" i="21"/>
  <c r="O686" i="21"/>
  <c r="R686" i="21"/>
  <c r="A687" i="21"/>
  <c r="P686" i="21"/>
  <c r="D686" i="21"/>
  <c r="X686" i="21"/>
  <c r="V686" i="21"/>
  <c r="U686" i="21"/>
  <c r="W686" i="21"/>
  <c r="T686" i="21"/>
  <c r="I384" i="24"/>
  <c r="B384" i="24"/>
  <c r="U384" i="24"/>
  <c r="K384" i="24"/>
  <c r="D384" i="24"/>
  <c r="W384" i="24"/>
  <c r="P384" i="24"/>
  <c r="F384" i="24"/>
  <c r="Y384" i="24"/>
  <c r="R384" i="24"/>
  <c r="H384" i="24"/>
  <c r="M384" i="24"/>
  <c r="T384" i="24"/>
  <c r="J384" i="24"/>
  <c r="C384" i="24"/>
  <c r="V384" i="24"/>
  <c r="O384" i="24"/>
  <c r="N384" i="24"/>
  <c r="E384" i="24"/>
  <c r="X384" i="24"/>
  <c r="Q384" i="24"/>
  <c r="G384" i="24"/>
  <c r="S384" i="24"/>
  <c r="L384" i="24"/>
  <c r="H620" i="21"/>
  <c r="R620" i="21"/>
  <c r="E620" i="21"/>
  <c r="P620" i="21"/>
  <c r="K620" i="21"/>
  <c r="A621" i="21"/>
  <c r="X620" i="21"/>
  <c r="C620" i="21"/>
  <c r="F620" i="21"/>
  <c r="I620" i="21"/>
  <c r="D620" i="21"/>
  <c r="N620" i="21"/>
  <c r="Q620" i="21"/>
  <c r="S620" i="21"/>
  <c r="G620" i="21"/>
  <c r="Y620" i="21"/>
  <c r="T620" i="21"/>
  <c r="O620" i="21"/>
  <c r="B620" i="21"/>
  <c r="L620" i="21"/>
  <c r="W620" i="21"/>
  <c r="J620" i="21"/>
  <c r="M620" i="21"/>
  <c r="U620" i="21"/>
  <c r="V620" i="21"/>
  <c r="G752" i="21"/>
  <c r="W752" i="21"/>
  <c r="P752" i="21"/>
  <c r="I752" i="21"/>
  <c r="F752" i="21"/>
  <c r="K752" i="21"/>
  <c r="A753" i="21"/>
  <c r="T752" i="21"/>
  <c r="Q752" i="21"/>
  <c r="J752" i="21"/>
  <c r="O752" i="21"/>
  <c r="D752" i="21"/>
  <c r="X752" i="21"/>
  <c r="Y752" i="21"/>
  <c r="N752" i="21"/>
  <c r="C752" i="21"/>
  <c r="S752" i="21"/>
  <c r="H752" i="21"/>
  <c r="E752" i="21"/>
  <c r="B752" i="21"/>
  <c r="R752" i="21"/>
  <c r="L752" i="21"/>
  <c r="M752" i="21"/>
  <c r="V752" i="21"/>
  <c r="U752" i="21"/>
  <c r="A716" i="24"/>
  <c r="I715" i="24"/>
  <c r="K715" i="24"/>
  <c r="J715" i="24"/>
  <c r="E715" i="24"/>
  <c r="G715" i="24"/>
  <c r="F715" i="24"/>
  <c r="H715" i="24"/>
  <c r="C715" i="24"/>
  <c r="B715" i="24"/>
  <c r="D715" i="24"/>
  <c r="R715" i="24"/>
  <c r="P715" i="24"/>
  <c r="U715" i="24"/>
  <c r="M715" i="24"/>
  <c r="S715" i="24"/>
  <c r="L715" i="24"/>
  <c r="V715" i="24"/>
  <c r="T715" i="24"/>
  <c r="N715" i="24"/>
  <c r="Q715" i="24"/>
  <c r="W715" i="24"/>
  <c r="Y715" i="24"/>
  <c r="O715" i="24"/>
  <c r="X715" i="24"/>
  <c r="C550" i="24"/>
  <c r="E550" i="24"/>
  <c r="A551" i="24"/>
  <c r="G550" i="24"/>
  <c r="Y550" i="24"/>
  <c r="S550" i="24"/>
  <c r="B550" i="24"/>
  <c r="D550" i="24"/>
  <c r="F550" i="24"/>
  <c r="I550" i="24"/>
  <c r="M550" i="24"/>
  <c r="R550" i="24"/>
  <c r="P550" i="24"/>
  <c r="N550" i="24"/>
  <c r="K550" i="24"/>
  <c r="O550" i="24"/>
  <c r="Q550" i="24"/>
  <c r="H550" i="24"/>
  <c r="L550" i="24"/>
  <c r="J550" i="24"/>
  <c r="V550" i="24"/>
  <c r="W550" i="24"/>
  <c r="T550" i="24"/>
  <c r="X550" i="24"/>
  <c r="U550" i="24"/>
  <c r="H520" i="23"/>
  <c r="X520" i="23"/>
  <c r="Q520" i="23"/>
  <c r="F520" i="23"/>
  <c r="V520" i="23"/>
  <c r="K520" i="23"/>
  <c r="L520" i="23"/>
  <c r="E520" i="23"/>
  <c r="U520" i="23"/>
  <c r="J520" i="23"/>
  <c r="A521" i="23"/>
  <c r="O520" i="23"/>
  <c r="P520" i="23"/>
  <c r="I520" i="23"/>
  <c r="Y520" i="23"/>
  <c r="N520" i="23"/>
  <c r="C520" i="23"/>
  <c r="S520" i="23"/>
  <c r="D520" i="23"/>
  <c r="T520" i="23"/>
  <c r="M520" i="23"/>
  <c r="B520" i="23"/>
  <c r="R520" i="23"/>
  <c r="G520" i="23"/>
  <c r="W520" i="23"/>
  <c r="T781" i="24"/>
  <c r="D781" i="24"/>
  <c r="G781" i="24"/>
  <c r="N781" i="24"/>
  <c r="Y781" i="24"/>
  <c r="E781" i="24"/>
  <c r="P781" i="24"/>
  <c r="S781" i="24"/>
  <c r="C781" i="24"/>
  <c r="J781" i="24"/>
  <c r="Q781" i="24"/>
  <c r="L781" i="24"/>
  <c r="O781" i="24"/>
  <c r="A782" i="24"/>
  <c r="F781" i="24"/>
  <c r="M781" i="24"/>
  <c r="X781" i="24"/>
  <c r="H781" i="24"/>
  <c r="K781" i="24"/>
  <c r="R781" i="24"/>
  <c r="B781" i="24"/>
  <c r="I781" i="24"/>
  <c r="U781" i="24"/>
  <c r="V781" i="24"/>
  <c r="W781" i="24"/>
  <c r="X521" i="21"/>
  <c r="R521" i="21"/>
  <c r="I521" i="21"/>
  <c r="D521" i="21"/>
  <c r="J521" i="21"/>
  <c r="Q521" i="21"/>
  <c r="K521" i="21"/>
  <c r="Y521" i="21"/>
  <c r="T521" i="21"/>
  <c r="S521" i="21"/>
  <c r="G521" i="21"/>
  <c r="F521" i="21"/>
  <c r="H521" i="21"/>
  <c r="E521" i="21"/>
  <c r="P521" i="21"/>
  <c r="O521" i="21"/>
  <c r="L521" i="21"/>
  <c r="N521" i="21"/>
  <c r="M521" i="21"/>
  <c r="B521" i="21"/>
  <c r="C521" i="21"/>
  <c r="U521" i="21"/>
  <c r="W521" i="21"/>
  <c r="V521" i="21"/>
  <c r="L553" i="23"/>
  <c r="E553" i="23"/>
  <c r="U553" i="23"/>
  <c r="F553" i="23"/>
  <c r="V553" i="23"/>
  <c r="O553" i="23"/>
  <c r="P553" i="23"/>
  <c r="I553" i="23"/>
  <c r="Y553" i="23"/>
  <c r="J553" i="23"/>
  <c r="C553" i="23"/>
  <c r="S553" i="23"/>
  <c r="D553" i="23"/>
  <c r="T553" i="23"/>
  <c r="M553" i="23"/>
  <c r="A554" i="23"/>
  <c r="N553" i="23"/>
  <c r="G553" i="23"/>
  <c r="W553" i="23"/>
  <c r="H553" i="23"/>
  <c r="X553" i="23"/>
  <c r="Q553" i="23"/>
  <c r="B553" i="23"/>
  <c r="R553" i="23"/>
  <c r="K553" i="23"/>
  <c r="F554" i="21"/>
  <c r="E554" i="21"/>
  <c r="G554" i="21"/>
  <c r="H554" i="21"/>
  <c r="P554" i="21"/>
  <c r="A555" i="21"/>
  <c r="I554" i="21"/>
  <c r="J554" i="21"/>
  <c r="D554" i="21"/>
  <c r="M554" i="21"/>
  <c r="N554" i="21"/>
  <c r="K554" i="21"/>
  <c r="L554" i="21"/>
  <c r="O554" i="21"/>
  <c r="B554" i="21"/>
  <c r="C554" i="21"/>
  <c r="U554" i="21"/>
  <c r="X554" i="21"/>
  <c r="Y554" i="21"/>
  <c r="R554" i="21"/>
  <c r="Q554" i="21"/>
  <c r="V554" i="21"/>
  <c r="S554" i="21"/>
  <c r="W554" i="21"/>
  <c r="T554" i="21"/>
  <c r="J818" i="21"/>
  <c r="A819" i="21"/>
  <c r="F818" i="21"/>
  <c r="C818" i="21"/>
  <c r="I818" i="21"/>
  <c r="D818" i="21"/>
  <c r="E818" i="21"/>
  <c r="B818" i="21"/>
  <c r="H818" i="21"/>
  <c r="G818" i="21"/>
  <c r="M818" i="21"/>
  <c r="Q818" i="21"/>
  <c r="S818" i="21"/>
  <c r="W818" i="21"/>
  <c r="R818" i="21"/>
  <c r="V818" i="21"/>
  <c r="L818" i="21"/>
  <c r="P818" i="21"/>
  <c r="K818" i="21"/>
  <c r="O818" i="21"/>
  <c r="U818" i="21"/>
  <c r="Y818" i="21"/>
  <c r="T818" i="21"/>
  <c r="X818" i="21"/>
  <c r="N818" i="21"/>
  <c r="A683" i="24"/>
  <c r="J682" i="24"/>
  <c r="F682" i="24"/>
  <c r="D682" i="24"/>
  <c r="C682" i="24"/>
  <c r="H682" i="24"/>
  <c r="I682" i="24"/>
  <c r="G682" i="24"/>
  <c r="E682" i="24"/>
  <c r="B682" i="24"/>
  <c r="N682" i="24"/>
  <c r="U682" i="24"/>
  <c r="V682" i="24"/>
  <c r="W682" i="24"/>
  <c r="Y682" i="24"/>
  <c r="L682" i="24"/>
  <c r="Q682" i="24"/>
  <c r="R682" i="24"/>
  <c r="P682" i="24"/>
  <c r="X682" i="24"/>
  <c r="M682" i="24"/>
  <c r="S682" i="24"/>
  <c r="O682" i="24"/>
  <c r="K682" i="24"/>
  <c r="T682" i="24"/>
  <c r="O653" i="21"/>
  <c r="H653" i="21"/>
  <c r="E653" i="21"/>
  <c r="B653" i="21"/>
  <c r="C653" i="21"/>
  <c r="S653" i="21"/>
  <c r="P653" i="21"/>
  <c r="I653" i="21"/>
  <c r="F653" i="21"/>
  <c r="G653" i="21"/>
  <c r="A654" i="21"/>
  <c r="T653" i="21"/>
  <c r="Q653" i="21"/>
  <c r="J653" i="21"/>
  <c r="K653" i="21"/>
  <c r="D653" i="21"/>
  <c r="X653" i="21"/>
  <c r="Y653" i="21"/>
  <c r="R653" i="21"/>
  <c r="L653" i="21"/>
  <c r="N653" i="21"/>
  <c r="M653" i="21"/>
  <c r="V653" i="21"/>
  <c r="W653" i="21"/>
  <c r="U653" i="21"/>
  <c r="O484" i="24"/>
  <c r="B484" i="24"/>
  <c r="H484" i="24"/>
  <c r="G484" i="24"/>
  <c r="J484" i="24"/>
  <c r="I484" i="24"/>
  <c r="D484" i="24"/>
  <c r="R484" i="24"/>
  <c r="X484" i="24"/>
  <c r="W484" i="24"/>
  <c r="K484" i="24"/>
  <c r="Y484" i="24"/>
  <c r="T484" i="24"/>
  <c r="C484" i="24"/>
  <c r="Q484" i="24"/>
  <c r="L484" i="24"/>
  <c r="A485" i="24"/>
  <c r="N484" i="24"/>
  <c r="M484" i="24"/>
  <c r="S484" i="24"/>
  <c r="F484" i="24"/>
  <c r="E484" i="24"/>
  <c r="P484" i="24"/>
  <c r="V484" i="24"/>
  <c r="U484" i="24"/>
  <c r="O785" i="21"/>
  <c r="X785" i="21"/>
  <c r="J785" i="21"/>
  <c r="S785" i="21"/>
  <c r="Q785" i="21"/>
  <c r="R785" i="21"/>
  <c r="P785" i="21"/>
  <c r="Y785" i="21"/>
  <c r="K785" i="21"/>
  <c r="T785" i="21"/>
  <c r="A786" i="21"/>
  <c r="L785" i="21"/>
  <c r="M785" i="21"/>
  <c r="N785" i="21"/>
  <c r="H785" i="21"/>
  <c r="E785" i="21"/>
  <c r="B785" i="21"/>
  <c r="F785" i="21"/>
  <c r="G785" i="21"/>
  <c r="C785" i="21"/>
  <c r="I785" i="21"/>
  <c r="D785" i="21"/>
  <c r="U785" i="21"/>
  <c r="V785" i="21"/>
  <c r="W785" i="21"/>
  <c r="Y649" i="24"/>
  <c r="P649" i="24"/>
  <c r="A650" i="24"/>
  <c r="Q649" i="24"/>
  <c r="S649" i="24"/>
  <c r="R649" i="24"/>
  <c r="X649" i="24"/>
  <c r="O649" i="24"/>
  <c r="J649" i="24"/>
  <c r="T649" i="24"/>
  <c r="K649" i="24"/>
  <c r="M649" i="24"/>
  <c r="L649" i="24"/>
  <c r="N649" i="24"/>
  <c r="D649" i="24"/>
  <c r="C649" i="24"/>
  <c r="F649" i="24"/>
  <c r="H649" i="24"/>
  <c r="I649" i="24"/>
  <c r="B649" i="24"/>
  <c r="G649" i="24"/>
  <c r="E649" i="24"/>
  <c r="V649" i="24"/>
  <c r="U649" i="24"/>
  <c r="W649" i="24"/>
  <c r="T616" i="24"/>
  <c r="W616" i="24"/>
  <c r="G616" i="24"/>
  <c r="N616" i="24"/>
  <c r="Y616" i="24"/>
  <c r="P616" i="24"/>
  <c r="S616" i="24"/>
  <c r="C616" i="24"/>
  <c r="J616" i="24"/>
  <c r="Q616" i="24"/>
  <c r="H616" i="24"/>
  <c r="O616" i="24"/>
  <c r="A617" i="24"/>
  <c r="F616" i="24"/>
  <c r="I616" i="24"/>
  <c r="X616" i="24"/>
  <c r="D616" i="24"/>
  <c r="K616" i="24"/>
  <c r="R616" i="24"/>
  <c r="B616" i="24"/>
  <c r="E616" i="24"/>
  <c r="L616" i="24"/>
  <c r="M616" i="24"/>
  <c r="U616" i="24"/>
  <c r="V616" i="24"/>
  <c r="H487" i="23"/>
  <c r="X487" i="23"/>
  <c r="M487" i="23"/>
  <c r="B487" i="23"/>
  <c r="R487" i="23"/>
  <c r="K487" i="23"/>
  <c r="L487" i="23"/>
  <c r="Q487" i="23"/>
  <c r="F487" i="23"/>
  <c r="V487" i="23"/>
  <c r="O487" i="23"/>
  <c r="P487" i="23"/>
  <c r="E487" i="23"/>
  <c r="U487" i="23"/>
  <c r="J487" i="23"/>
  <c r="C487" i="23"/>
  <c r="S487" i="23"/>
  <c r="D487" i="23"/>
  <c r="T487" i="23"/>
  <c r="I487" i="23"/>
  <c r="Y487" i="23"/>
  <c r="N487" i="23"/>
  <c r="G487" i="23"/>
  <c r="W487" i="23"/>
  <c r="W417" i="24"/>
  <c r="J417" i="24"/>
  <c r="I417" i="24"/>
  <c r="H417" i="24"/>
  <c r="R417" i="24"/>
  <c r="A418" i="24"/>
  <c r="P417" i="24"/>
  <c r="K417" i="24"/>
  <c r="Y417" i="24"/>
  <c r="X417" i="24"/>
  <c r="C417" i="24"/>
  <c r="Q417" i="24"/>
  <c r="E417" i="24"/>
  <c r="D417" i="24"/>
  <c r="N417" i="24"/>
  <c r="M417" i="24"/>
  <c r="S417" i="24"/>
  <c r="F417" i="24"/>
  <c r="G417" i="24"/>
  <c r="U417" i="24"/>
  <c r="T417" i="24"/>
  <c r="O417" i="24"/>
  <c r="B417" i="24"/>
  <c r="L417" i="24"/>
  <c r="V417" i="24"/>
  <c r="I814" i="24"/>
  <c r="H814" i="24"/>
  <c r="K814" i="24"/>
  <c r="R814" i="24"/>
  <c r="B814" i="24"/>
  <c r="Y814" i="24"/>
  <c r="E814" i="24"/>
  <c r="D814" i="24"/>
  <c r="G814" i="24"/>
  <c r="N814" i="24"/>
  <c r="Q814" i="24"/>
  <c r="P814" i="24"/>
  <c r="S814" i="24"/>
  <c r="C814" i="24"/>
  <c r="J814" i="24"/>
  <c r="M814" i="24"/>
  <c r="L814" i="24"/>
  <c r="O814" i="24"/>
  <c r="A815" i="24"/>
  <c r="F814" i="24"/>
  <c r="X814" i="24"/>
  <c r="T814" i="24"/>
  <c r="U814" i="24"/>
  <c r="V814" i="24"/>
  <c r="W814" i="24"/>
  <c r="N748" i="24"/>
  <c r="Y748" i="24"/>
  <c r="X748" i="24"/>
  <c r="D748" i="24"/>
  <c r="K748" i="24"/>
  <c r="J748" i="24"/>
  <c r="Q748" i="24"/>
  <c r="T748" i="24"/>
  <c r="W748" i="24"/>
  <c r="G748" i="24"/>
  <c r="A749" i="24"/>
  <c r="F748" i="24"/>
  <c r="I748" i="24"/>
  <c r="P748" i="24"/>
  <c r="S748" i="24"/>
  <c r="C748" i="24"/>
  <c r="R748" i="24"/>
  <c r="B748" i="24"/>
  <c r="E748" i="24"/>
  <c r="H748" i="24"/>
  <c r="O748" i="24"/>
  <c r="M748" i="24"/>
  <c r="L748" i="24"/>
  <c r="U748" i="24"/>
  <c r="V748" i="24"/>
  <c r="S719" i="21"/>
  <c r="E719" i="21"/>
  <c r="D719" i="21"/>
  <c r="Y719" i="21"/>
  <c r="C719" i="21"/>
  <c r="H719" i="21"/>
  <c r="B719" i="21"/>
  <c r="G719" i="21"/>
  <c r="A720" i="21"/>
  <c r="F719" i="21"/>
  <c r="L719" i="21"/>
  <c r="I719" i="21"/>
  <c r="Q719" i="21"/>
  <c r="K719" i="21"/>
  <c r="R719" i="21"/>
  <c r="P719" i="21"/>
  <c r="J719" i="21"/>
  <c r="N719" i="21"/>
  <c r="O719" i="21"/>
  <c r="M719" i="21"/>
  <c r="T719" i="21"/>
  <c r="X719" i="21"/>
  <c r="W719" i="21"/>
  <c r="U719" i="21"/>
  <c r="V719" i="21"/>
  <c r="P587" i="21"/>
  <c r="I587" i="21"/>
  <c r="G587" i="21"/>
  <c r="F587" i="21"/>
  <c r="H587" i="21"/>
  <c r="E587" i="21"/>
  <c r="B587" i="21"/>
  <c r="C587" i="21"/>
  <c r="D587" i="21"/>
  <c r="A588" i="21"/>
  <c r="J587" i="21"/>
  <c r="N587" i="21"/>
  <c r="O587" i="21"/>
  <c r="L587" i="21"/>
  <c r="M587" i="21"/>
  <c r="K587" i="21"/>
  <c r="R587" i="21"/>
  <c r="W587" i="21"/>
  <c r="T587" i="21"/>
  <c r="Q587" i="21"/>
  <c r="Y587" i="21"/>
  <c r="X587" i="21"/>
  <c r="S587" i="21"/>
  <c r="U587" i="21"/>
  <c r="V587" i="21"/>
  <c r="E720" i="21" l="1"/>
  <c r="B720" i="21"/>
  <c r="G720" i="21"/>
  <c r="D720" i="21"/>
  <c r="S720" i="21"/>
  <c r="C720" i="21"/>
  <c r="Y720" i="21"/>
  <c r="F720" i="21"/>
  <c r="A721" i="21"/>
  <c r="L720" i="21"/>
  <c r="K720" i="21"/>
  <c r="I720" i="21"/>
  <c r="J720" i="21"/>
  <c r="R720" i="21"/>
  <c r="H720" i="21"/>
  <c r="N720" i="21"/>
  <c r="O720" i="21"/>
  <c r="P720" i="21"/>
  <c r="M720" i="21"/>
  <c r="Q720" i="21"/>
  <c r="U720" i="21"/>
  <c r="T720" i="21"/>
  <c r="X720" i="21"/>
  <c r="V720" i="21"/>
  <c r="W720" i="21"/>
  <c r="X815" i="24"/>
  <c r="H815" i="24"/>
  <c r="K815" i="24"/>
  <c r="R815" i="24"/>
  <c r="B815" i="24"/>
  <c r="I815" i="24"/>
  <c r="T815" i="24"/>
  <c r="D815" i="24"/>
  <c r="G815" i="24"/>
  <c r="N815" i="24"/>
  <c r="Y815" i="24"/>
  <c r="E815" i="24"/>
  <c r="P815" i="24"/>
  <c r="S815" i="24"/>
  <c r="C815" i="24"/>
  <c r="J815" i="24"/>
  <c r="Q815" i="24"/>
  <c r="L815" i="24"/>
  <c r="O815" i="24"/>
  <c r="A816" i="24"/>
  <c r="F815" i="24"/>
  <c r="M815" i="24"/>
  <c r="W815" i="24"/>
  <c r="V815" i="24"/>
  <c r="U815" i="24"/>
  <c r="C551" i="24"/>
  <c r="S551" i="24"/>
  <c r="T551" i="24"/>
  <c r="Q551" i="24"/>
  <c r="F551" i="24"/>
  <c r="G551" i="24"/>
  <c r="D551" i="24"/>
  <c r="X551" i="24"/>
  <c r="Y551" i="24"/>
  <c r="J551" i="24"/>
  <c r="K551" i="24"/>
  <c r="H551" i="24"/>
  <c r="E551" i="24"/>
  <c r="A552" i="24"/>
  <c r="R551" i="24"/>
  <c r="O551" i="24"/>
  <c r="P551" i="24"/>
  <c r="I551" i="24"/>
  <c r="B551" i="24"/>
  <c r="M551" i="24"/>
  <c r="L551" i="24"/>
  <c r="N551" i="24"/>
  <c r="U551" i="24"/>
  <c r="V551" i="24"/>
  <c r="W551" i="24"/>
  <c r="K650" i="24"/>
  <c r="R650" i="24"/>
  <c r="B650" i="24"/>
  <c r="E650" i="24"/>
  <c r="H650" i="24"/>
  <c r="W650" i="24"/>
  <c r="G650" i="24"/>
  <c r="N650" i="24"/>
  <c r="Y650" i="24"/>
  <c r="X650" i="24"/>
  <c r="D650" i="24"/>
  <c r="S650" i="24"/>
  <c r="C650" i="24"/>
  <c r="J650" i="24"/>
  <c r="Q650" i="24"/>
  <c r="T650" i="24"/>
  <c r="O650" i="24"/>
  <c r="A651" i="24"/>
  <c r="F650" i="24"/>
  <c r="I650" i="24"/>
  <c r="P650" i="24"/>
  <c r="L650" i="24"/>
  <c r="M650" i="24"/>
  <c r="U650" i="24"/>
  <c r="V650" i="24"/>
  <c r="K654" i="21"/>
  <c r="D654" i="21"/>
  <c r="X654" i="21"/>
  <c r="Q654" i="21"/>
  <c r="J654" i="21"/>
  <c r="O654" i="21"/>
  <c r="H654" i="21"/>
  <c r="A655" i="21"/>
  <c r="Y654" i="21"/>
  <c r="N654" i="21"/>
  <c r="C654" i="21"/>
  <c r="S654" i="21"/>
  <c r="P654" i="21"/>
  <c r="E654" i="21"/>
  <c r="B654" i="21"/>
  <c r="R654" i="21"/>
  <c r="G654" i="21"/>
  <c r="W654" i="21"/>
  <c r="T654" i="21"/>
  <c r="I654" i="21"/>
  <c r="F654" i="21"/>
  <c r="M654" i="21"/>
  <c r="L654" i="21"/>
  <c r="V654" i="21"/>
  <c r="U654" i="21"/>
  <c r="G621" i="21"/>
  <c r="K621" i="21"/>
  <c r="O621" i="21"/>
  <c r="L621" i="21"/>
  <c r="P621" i="21"/>
  <c r="D621" i="21"/>
  <c r="H621" i="21"/>
  <c r="E621" i="21"/>
  <c r="I621" i="21"/>
  <c r="M621" i="21"/>
  <c r="F621" i="21"/>
  <c r="J621" i="21"/>
  <c r="N621" i="21"/>
  <c r="B621" i="21"/>
  <c r="C621" i="21"/>
  <c r="A622" i="21"/>
  <c r="T621" i="21"/>
  <c r="V621" i="21"/>
  <c r="Q621" i="21"/>
  <c r="X621" i="21"/>
  <c r="S621" i="21"/>
  <c r="U621" i="21"/>
  <c r="Y621" i="21"/>
  <c r="W621" i="21"/>
  <c r="R621" i="21"/>
  <c r="K518" i="24"/>
  <c r="D518" i="24"/>
  <c r="X518" i="24"/>
  <c r="Y518" i="24"/>
  <c r="N518" i="24"/>
  <c r="O518" i="24"/>
  <c r="H518" i="24"/>
  <c r="E518" i="24"/>
  <c r="B518" i="24"/>
  <c r="R518" i="24"/>
  <c r="C518" i="24"/>
  <c r="S518" i="24"/>
  <c r="P518" i="24"/>
  <c r="I518" i="24"/>
  <c r="F518" i="24"/>
  <c r="A519" i="24"/>
  <c r="G518" i="24"/>
  <c r="W518" i="24"/>
  <c r="T518" i="24"/>
  <c r="Q518" i="24"/>
  <c r="J518" i="24"/>
  <c r="M518" i="24"/>
  <c r="L518" i="24"/>
  <c r="U518" i="24"/>
  <c r="V518" i="24"/>
  <c r="L452" i="24"/>
  <c r="K452" i="24"/>
  <c r="Y452" i="24"/>
  <c r="T452" i="24"/>
  <c r="C452" i="24"/>
  <c r="Q452" i="24"/>
  <c r="E452" i="24"/>
  <c r="A453" i="24"/>
  <c r="N452" i="24"/>
  <c r="M452" i="24"/>
  <c r="S452" i="24"/>
  <c r="F452" i="24"/>
  <c r="G452" i="24"/>
  <c r="U452" i="24"/>
  <c r="P452" i="24"/>
  <c r="O452" i="24"/>
  <c r="B452" i="24"/>
  <c r="H452" i="24"/>
  <c r="V452" i="24"/>
  <c r="W452" i="24"/>
  <c r="J452" i="24"/>
  <c r="I452" i="24"/>
  <c r="D452" i="24"/>
  <c r="R452" i="24"/>
  <c r="X452" i="24"/>
  <c r="D584" i="24"/>
  <c r="A585" i="24"/>
  <c r="E584" i="24"/>
  <c r="S584" i="24"/>
  <c r="F584" i="24"/>
  <c r="G584" i="24"/>
  <c r="B584" i="24"/>
  <c r="C584" i="24"/>
  <c r="Y584" i="24"/>
  <c r="Q584" i="24"/>
  <c r="O584" i="24"/>
  <c r="I584" i="24"/>
  <c r="M584" i="24"/>
  <c r="H584" i="24"/>
  <c r="P584" i="24"/>
  <c r="K584" i="24"/>
  <c r="N584" i="24"/>
  <c r="J584" i="24"/>
  <c r="L584" i="24"/>
  <c r="R584" i="24"/>
  <c r="V584" i="24"/>
  <c r="X584" i="24"/>
  <c r="W584" i="24"/>
  <c r="U584" i="24"/>
  <c r="T584" i="24"/>
  <c r="H588" i="21"/>
  <c r="A589" i="21"/>
  <c r="F588" i="21"/>
  <c r="P588" i="21"/>
  <c r="D588" i="21"/>
  <c r="E588" i="21"/>
  <c r="I588" i="21"/>
  <c r="G588" i="21"/>
  <c r="J588" i="21"/>
  <c r="O588" i="21"/>
  <c r="M588" i="21"/>
  <c r="K588" i="21"/>
  <c r="N588" i="21"/>
  <c r="L588" i="21"/>
  <c r="C588" i="21"/>
  <c r="B588" i="21"/>
  <c r="X588" i="21"/>
  <c r="T588" i="21"/>
  <c r="S588" i="21"/>
  <c r="Q588" i="21"/>
  <c r="W588" i="21"/>
  <c r="V588" i="21"/>
  <c r="Y588" i="21"/>
  <c r="U588" i="21"/>
  <c r="R588" i="21"/>
  <c r="C418" i="24"/>
  <c r="Q418" i="24"/>
  <c r="W418" i="24"/>
  <c r="J418" i="24"/>
  <c r="I418" i="24"/>
  <c r="D418" i="24"/>
  <c r="R418" i="24"/>
  <c r="S418" i="24"/>
  <c r="F418" i="24"/>
  <c r="L418" i="24"/>
  <c r="K418" i="24"/>
  <c r="Y418" i="24"/>
  <c r="T418" i="24"/>
  <c r="H418" i="24"/>
  <c r="V418" i="24"/>
  <c r="E418" i="24"/>
  <c r="N418" i="24"/>
  <c r="M418" i="24"/>
  <c r="X418" i="24"/>
  <c r="G418" i="24"/>
  <c r="U418" i="24"/>
  <c r="P418" i="24"/>
  <c r="O418" i="24"/>
  <c r="B418" i="24"/>
  <c r="Y617" i="24"/>
  <c r="S617" i="24"/>
  <c r="F617" i="24"/>
  <c r="E617" i="24"/>
  <c r="G617" i="24"/>
  <c r="B617" i="24"/>
  <c r="H617" i="24"/>
  <c r="C617" i="24"/>
  <c r="D617" i="24"/>
  <c r="A618" i="24"/>
  <c r="N617" i="24"/>
  <c r="M617" i="24"/>
  <c r="Q617" i="24"/>
  <c r="L617" i="24"/>
  <c r="I617" i="24"/>
  <c r="P617" i="24"/>
  <c r="O617" i="24"/>
  <c r="K617" i="24"/>
  <c r="J617" i="24"/>
  <c r="R617" i="24"/>
  <c r="X617" i="24"/>
  <c r="T617" i="24"/>
  <c r="W617" i="24"/>
  <c r="U617" i="24"/>
  <c r="V617" i="24"/>
  <c r="G485" i="24"/>
  <c r="K485" i="24"/>
  <c r="O485" i="24"/>
  <c r="C485" i="24"/>
  <c r="P485" i="24"/>
  <c r="D485" i="24"/>
  <c r="H485" i="24"/>
  <c r="L485" i="24"/>
  <c r="E485" i="24"/>
  <c r="I485" i="24"/>
  <c r="M485" i="24"/>
  <c r="A486" i="24"/>
  <c r="J485" i="24"/>
  <c r="N485" i="24"/>
  <c r="B485" i="24"/>
  <c r="F485" i="24"/>
  <c r="T485" i="24"/>
  <c r="R485" i="24"/>
  <c r="Y485" i="24"/>
  <c r="V485" i="24"/>
  <c r="X485" i="24"/>
  <c r="Q485" i="24"/>
  <c r="S485" i="24"/>
  <c r="U485" i="24"/>
  <c r="W485" i="24"/>
  <c r="R683" i="24"/>
  <c r="X683" i="24"/>
  <c r="O683" i="24"/>
  <c r="J683" i="24"/>
  <c r="T683" i="24"/>
  <c r="K683" i="24"/>
  <c r="Y683" i="24"/>
  <c r="P683" i="24"/>
  <c r="A684" i="24"/>
  <c r="Q683" i="24"/>
  <c r="S683" i="24"/>
  <c r="L683" i="24"/>
  <c r="N683" i="24"/>
  <c r="M683" i="24"/>
  <c r="C683" i="24"/>
  <c r="I683" i="24"/>
  <c r="F683" i="24"/>
  <c r="G683" i="24"/>
  <c r="H683" i="24"/>
  <c r="B683" i="24"/>
  <c r="E683" i="24"/>
  <c r="D683" i="24"/>
  <c r="W683" i="24"/>
  <c r="V683" i="24"/>
  <c r="U683" i="24"/>
  <c r="K819" i="21"/>
  <c r="O819" i="21"/>
  <c r="Q819" i="21"/>
  <c r="R819" i="21"/>
  <c r="Y819" i="21"/>
  <c r="J819" i="21"/>
  <c r="T819" i="21"/>
  <c r="X819" i="21"/>
  <c r="A820" i="21"/>
  <c r="S819" i="21"/>
  <c r="P819" i="21"/>
  <c r="N819" i="21"/>
  <c r="L819" i="21"/>
  <c r="M819" i="21"/>
  <c r="F819" i="21"/>
  <c r="B819" i="21"/>
  <c r="E819" i="21"/>
  <c r="H819" i="21"/>
  <c r="G819" i="21"/>
  <c r="C819" i="21"/>
  <c r="D819" i="21"/>
  <c r="I819" i="21"/>
  <c r="W819" i="21"/>
  <c r="U819" i="21"/>
  <c r="V819" i="21"/>
  <c r="Q554" i="23"/>
  <c r="B554" i="23"/>
  <c r="R554" i="23"/>
  <c r="K554" i="23"/>
  <c r="D554" i="23"/>
  <c r="T554" i="23"/>
  <c r="E554" i="23"/>
  <c r="U554" i="23"/>
  <c r="F554" i="23"/>
  <c r="V554" i="23"/>
  <c r="O554" i="23"/>
  <c r="H554" i="23"/>
  <c r="X554" i="23"/>
  <c r="I554" i="23"/>
  <c r="Y554" i="23"/>
  <c r="J554" i="23"/>
  <c r="C554" i="23"/>
  <c r="S554" i="23"/>
  <c r="L554" i="23"/>
  <c r="M554" i="23"/>
  <c r="A555" i="23"/>
  <c r="N554" i="23"/>
  <c r="G554" i="23"/>
  <c r="W554" i="23"/>
  <c r="P554" i="23"/>
  <c r="Q782" i="24"/>
  <c r="T782" i="24"/>
  <c r="W782" i="24"/>
  <c r="G782" i="24"/>
  <c r="N782" i="24"/>
  <c r="I782" i="24"/>
  <c r="P782" i="24"/>
  <c r="S782" i="24"/>
  <c r="C782" i="24"/>
  <c r="J782" i="24"/>
  <c r="E782" i="24"/>
  <c r="H782" i="24"/>
  <c r="O782" i="24"/>
  <c r="A783" i="24"/>
  <c r="F782" i="24"/>
  <c r="Y782" i="24"/>
  <c r="X782" i="24"/>
  <c r="D782" i="24"/>
  <c r="K782" i="24"/>
  <c r="R782" i="24"/>
  <c r="B782" i="24"/>
  <c r="M782" i="24"/>
  <c r="L782" i="24"/>
  <c r="V782" i="24"/>
  <c r="U782" i="24"/>
  <c r="E521" i="23"/>
  <c r="U521" i="23"/>
  <c r="J521" i="23"/>
  <c r="C521" i="23"/>
  <c r="S521" i="23"/>
  <c r="H521" i="23"/>
  <c r="X521" i="23"/>
  <c r="B521" i="23"/>
  <c r="P521" i="23"/>
  <c r="I521" i="23"/>
  <c r="Y521" i="23"/>
  <c r="N521" i="23"/>
  <c r="G521" i="23"/>
  <c r="W521" i="23"/>
  <c r="L521" i="23"/>
  <c r="K521" i="23"/>
  <c r="M521" i="23"/>
  <c r="R521" i="23"/>
  <c r="Q521" i="23"/>
  <c r="F521" i="23"/>
  <c r="V521" i="23"/>
  <c r="O521" i="23"/>
  <c r="D521" i="23"/>
  <c r="T521" i="23"/>
  <c r="G749" i="24"/>
  <c r="F749" i="24"/>
  <c r="H749" i="24"/>
  <c r="C749" i="24"/>
  <c r="B749" i="24"/>
  <c r="D749" i="24"/>
  <c r="A750" i="24"/>
  <c r="I749" i="24"/>
  <c r="K749" i="24"/>
  <c r="J749" i="24"/>
  <c r="E749" i="24"/>
  <c r="S749" i="24"/>
  <c r="U749" i="24"/>
  <c r="V749" i="24"/>
  <c r="R749" i="24"/>
  <c r="N749" i="24"/>
  <c r="L749" i="24"/>
  <c r="Q749" i="24"/>
  <c r="M749" i="24"/>
  <c r="Y749" i="24"/>
  <c r="X749" i="24"/>
  <c r="T749" i="24"/>
  <c r="P749" i="24"/>
  <c r="O749" i="24"/>
  <c r="W749" i="24"/>
  <c r="G786" i="21"/>
  <c r="W786" i="21"/>
  <c r="F786" i="21"/>
  <c r="R786" i="21"/>
  <c r="N786" i="21"/>
  <c r="K786" i="21"/>
  <c r="E786" i="21"/>
  <c r="Q786" i="21"/>
  <c r="X786" i="21"/>
  <c r="T786" i="21"/>
  <c r="O786" i="21"/>
  <c r="J786" i="21"/>
  <c r="B786" i="21"/>
  <c r="D786" i="21"/>
  <c r="Y786" i="21"/>
  <c r="C786" i="21"/>
  <c r="S786" i="21"/>
  <c r="P786" i="21"/>
  <c r="H786" i="21"/>
  <c r="I786" i="21"/>
  <c r="A787" i="21"/>
  <c r="L786" i="21"/>
  <c r="M786" i="21"/>
  <c r="U786" i="21"/>
  <c r="V786" i="21"/>
  <c r="P555" i="21"/>
  <c r="D555" i="21"/>
  <c r="F555" i="21"/>
  <c r="E555" i="21"/>
  <c r="I555" i="21"/>
  <c r="T555" i="21"/>
  <c r="H555" i="21"/>
  <c r="O555" i="21"/>
  <c r="J555" i="21"/>
  <c r="Y555" i="21"/>
  <c r="R555" i="21"/>
  <c r="X555" i="21"/>
  <c r="S555" i="21"/>
  <c r="G555" i="21"/>
  <c r="K555" i="21"/>
  <c r="Q555" i="21"/>
  <c r="L555" i="21"/>
  <c r="N555" i="21"/>
  <c r="M555" i="21"/>
  <c r="B555" i="21"/>
  <c r="C555" i="21"/>
  <c r="U555" i="21"/>
  <c r="W555" i="21"/>
  <c r="V555" i="21"/>
  <c r="J716" i="24"/>
  <c r="A717" i="24"/>
  <c r="I716" i="24"/>
  <c r="E716" i="24"/>
  <c r="G716" i="24"/>
  <c r="F716" i="24"/>
  <c r="H716" i="24"/>
  <c r="B716" i="24"/>
  <c r="C716" i="24"/>
  <c r="D716" i="24"/>
  <c r="Y716" i="24"/>
  <c r="Q716" i="24"/>
  <c r="R716" i="24"/>
  <c r="U716" i="24"/>
  <c r="P716" i="24"/>
  <c r="X716" i="24"/>
  <c r="M716" i="24"/>
  <c r="W716" i="24"/>
  <c r="O716" i="24"/>
  <c r="T716" i="24"/>
  <c r="N716" i="24"/>
  <c r="V716" i="24"/>
  <c r="K716" i="24"/>
  <c r="L716" i="24"/>
  <c r="S716" i="24"/>
  <c r="S753" i="21"/>
  <c r="E753" i="21"/>
  <c r="C753" i="21"/>
  <c r="D753" i="21"/>
  <c r="Y753" i="21"/>
  <c r="B753" i="21"/>
  <c r="H753" i="21"/>
  <c r="F753" i="21"/>
  <c r="G753" i="21"/>
  <c r="A754" i="21"/>
  <c r="O753" i="21"/>
  <c r="M753" i="21"/>
  <c r="Q753" i="21"/>
  <c r="R753" i="21"/>
  <c r="L753" i="21"/>
  <c r="J753" i="21"/>
  <c r="N753" i="21"/>
  <c r="I753" i="21"/>
  <c r="P753" i="21"/>
  <c r="K753" i="21"/>
  <c r="X753" i="21"/>
  <c r="V753" i="21"/>
  <c r="W753" i="21"/>
  <c r="T753" i="21"/>
  <c r="U753" i="21"/>
  <c r="D687" i="21"/>
  <c r="R687" i="21"/>
  <c r="J687" i="21"/>
  <c r="S687" i="21"/>
  <c r="I687" i="21"/>
  <c r="Q687" i="21"/>
  <c r="T687" i="21"/>
  <c r="G687" i="21"/>
  <c r="K687" i="21"/>
  <c r="X687" i="21"/>
  <c r="N687" i="21"/>
  <c r="M687" i="21"/>
  <c r="L687" i="21"/>
  <c r="P687" i="21"/>
  <c r="F687" i="21"/>
  <c r="C687" i="21"/>
  <c r="O687" i="21"/>
  <c r="B687" i="21"/>
  <c r="E687" i="21"/>
  <c r="Y687" i="21"/>
  <c r="A688" i="21"/>
  <c r="H687" i="21"/>
  <c r="W687" i="21"/>
  <c r="U687" i="21"/>
  <c r="V687" i="21"/>
  <c r="B787" i="21" l="1"/>
  <c r="C787" i="21"/>
  <c r="S787" i="21"/>
  <c r="Y787" i="21"/>
  <c r="D787" i="21"/>
  <c r="F787" i="21"/>
  <c r="A788" i="21"/>
  <c r="H787" i="21"/>
  <c r="G787" i="21"/>
  <c r="E787" i="21"/>
  <c r="R787" i="21"/>
  <c r="M787" i="21"/>
  <c r="I787" i="21"/>
  <c r="P787" i="21"/>
  <c r="L787" i="21"/>
  <c r="K787" i="21"/>
  <c r="J787" i="21"/>
  <c r="O787" i="21"/>
  <c r="Q787" i="21"/>
  <c r="N787" i="21"/>
  <c r="V787" i="21"/>
  <c r="U787" i="21"/>
  <c r="W787" i="21"/>
  <c r="T787" i="21"/>
  <c r="X787" i="21"/>
  <c r="A751" i="24"/>
  <c r="J750" i="24"/>
  <c r="C750" i="24"/>
  <c r="G750" i="24"/>
  <c r="I750" i="24"/>
  <c r="B750" i="24"/>
  <c r="H750" i="24"/>
  <c r="D750" i="24"/>
  <c r="E750" i="24"/>
  <c r="F750" i="24"/>
  <c r="S750" i="24"/>
  <c r="X750" i="24"/>
  <c r="Q750" i="24"/>
  <c r="P750" i="24"/>
  <c r="N750" i="24"/>
  <c r="O750" i="24"/>
  <c r="T750" i="24"/>
  <c r="W750" i="24"/>
  <c r="Y750" i="24"/>
  <c r="U750" i="24"/>
  <c r="K750" i="24"/>
  <c r="R750" i="24"/>
  <c r="L750" i="24"/>
  <c r="V750" i="24"/>
  <c r="M750" i="24"/>
  <c r="Y618" i="24"/>
  <c r="G618" i="24"/>
  <c r="A619" i="24"/>
  <c r="E618" i="24"/>
  <c r="C618" i="24"/>
  <c r="F618" i="24"/>
  <c r="D618" i="24"/>
  <c r="B618" i="24"/>
  <c r="S618" i="24"/>
  <c r="J618" i="24"/>
  <c r="O618" i="24"/>
  <c r="I618" i="24"/>
  <c r="Q618" i="24"/>
  <c r="H618" i="24"/>
  <c r="N618" i="24"/>
  <c r="P618" i="24"/>
  <c r="M618" i="24"/>
  <c r="K618" i="24"/>
  <c r="L618" i="24"/>
  <c r="R618" i="24"/>
  <c r="U618" i="24"/>
  <c r="V618" i="24"/>
  <c r="X618" i="24"/>
  <c r="W618" i="24"/>
  <c r="T618" i="24"/>
  <c r="H555" i="23"/>
  <c r="X555" i="23"/>
  <c r="Q555" i="23"/>
  <c r="F555" i="23"/>
  <c r="V555" i="23"/>
  <c r="K555" i="23"/>
  <c r="L555" i="23"/>
  <c r="E555" i="23"/>
  <c r="U555" i="23"/>
  <c r="J555" i="23"/>
  <c r="O555" i="23"/>
  <c r="P555" i="23"/>
  <c r="I555" i="23"/>
  <c r="Y555" i="23"/>
  <c r="N555" i="23"/>
  <c r="C555" i="23"/>
  <c r="S555" i="23"/>
  <c r="D555" i="23"/>
  <c r="T555" i="23"/>
  <c r="M555" i="23"/>
  <c r="B555" i="23"/>
  <c r="R555" i="23"/>
  <c r="G555" i="23"/>
  <c r="W555" i="23"/>
  <c r="D486" i="24"/>
  <c r="I486" i="24"/>
  <c r="M486" i="24"/>
  <c r="E486" i="24"/>
  <c r="N486" i="24"/>
  <c r="K486" i="24"/>
  <c r="F486" i="24"/>
  <c r="J486" i="24"/>
  <c r="G486" i="24"/>
  <c r="A487" i="24"/>
  <c r="O486" i="24"/>
  <c r="H486" i="24"/>
  <c r="L486" i="24"/>
  <c r="P486" i="24"/>
  <c r="C486" i="24"/>
  <c r="B486" i="24"/>
  <c r="R486" i="24"/>
  <c r="V486" i="24"/>
  <c r="Q486" i="24"/>
  <c r="S486" i="24"/>
  <c r="U486" i="24"/>
  <c r="X486" i="24"/>
  <c r="T486" i="24"/>
  <c r="Y486" i="24"/>
  <c r="W486" i="24"/>
  <c r="A623" i="21"/>
  <c r="E622" i="21"/>
  <c r="N622" i="21"/>
  <c r="K622" i="21"/>
  <c r="F622" i="21"/>
  <c r="J622" i="21"/>
  <c r="G622" i="21"/>
  <c r="O622" i="21"/>
  <c r="D622" i="21"/>
  <c r="H622" i="21"/>
  <c r="L622" i="21"/>
  <c r="P622" i="21"/>
  <c r="I622" i="21"/>
  <c r="M622" i="21"/>
  <c r="C622" i="21"/>
  <c r="B622" i="21"/>
  <c r="Q622" i="21"/>
  <c r="Y622" i="21"/>
  <c r="X622" i="21"/>
  <c r="T622" i="21"/>
  <c r="W622" i="21"/>
  <c r="R622" i="21"/>
  <c r="V622" i="21"/>
  <c r="S622" i="21"/>
  <c r="U622" i="21"/>
  <c r="G651" i="24"/>
  <c r="B651" i="24"/>
  <c r="H651" i="24"/>
  <c r="C651" i="24"/>
  <c r="Y651" i="24"/>
  <c r="D651" i="24"/>
  <c r="A652" i="24"/>
  <c r="E651" i="24"/>
  <c r="S651" i="24"/>
  <c r="F651" i="24"/>
  <c r="P651" i="24"/>
  <c r="O651" i="24"/>
  <c r="K651" i="24"/>
  <c r="N651" i="24"/>
  <c r="J651" i="24"/>
  <c r="M651" i="24"/>
  <c r="R651" i="24"/>
  <c r="Q651" i="24"/>
  <c r="I651" i="24"/>
  <c r="L651" i="24"/>
  <c r="T651" i="24"/>
  <c r="X651" i="24"/>
  <c r="V651" i="24"/>
  <c r="W651" i="24"/>
  <c r="U651" i="24"/>
  <c r="O688" i="21"/>
  <c r="J688" i="21"/>
  <c r="A689" i="21"/>
  <c r="G688" i="21"/>
  <c r="B688" i="21"/>
  <c r="T688" i="21"/>
  <c r="H688" i="21"/>
  <c r="C688" i="21"/>
  <c r="I688" i="21"/>
  <c r="W688" i="21"/>
  <c r="R688" i="21"/>
  <c r="Q688" i="21"/>
  <c r="X688" i="21"/>
  <c r="S688" i="21"/>
  <c r="Y688" i="21"/>
  <c r="P688" i="21"/>
  <c r="K688" i="21"/>
  <c r="F688" i="21"/>
  <c r="E688" i="21"/>
  <c r="L688" i="21"/>
  <c r="N688" i="21"/>
  <c r="M688" i="21"/>
  <c r="D688" i="21"/>
  <c r="V688" i="21"/>
  <c r="U688" i="21"/>
  <c r="Y754" i="21"/>
  <c r="G754" i="21"/>
  <c r="B754" i="21"/>
  <c r="S754" i="21"/>
  <c r="F754" i="21"/>
  <c r="A755" i="21"/>
  <c r="E754" i="21"/>
  <c r="C754" i="21"/>
  <c r="D754" i="21"/>
  <c r="L754" i="21"/>
  <c r="P754" i="21"/>
  <c r="I754" i="21"/>
  <c r="R754" i="21"/>
  <c r="Q754" i="21"/>
  <c r="N754" i="21"/>
  <c r="O754" i="21"/>
  <c r="M754" i="21"/>
  <c r="J754" i="21"/>
  <c r="K754" i="21"/>
  <c r="H754" i="21"/>
  <c r="U754" i="21"/>
  <c r="X754" i="21"/>
  <c r="V754" i="21"/>
  <c r="T754" i="21"/>
  <c r="W754" i="21"/>
  <c r="D820" i="21"/>
  <c r="A821" i="21"/>
  <c r="I820" i="21"/>
  <c r="S820" i="21"/>
  <c r="W820" i="21"/>
  <c r="H820" i="21"/>
  <c r="Q820" i="21"/>
  <c r="T820" i="21"/>
  <c r="O820" i="21"/>
  <c r="Y820" i="21"/>
  <c r="B820" i="21"/>
  <c r="P820" i="21"/>
  <c r="F820" i="21"/>
  <c r="R820" i="21"/>
  <c r="E820" i="21"/>
  <c r="N820" i="21"/>
  <c r="K820" i="21"/>
  <c r="J820" i="21"/>
  <c r="X820" i="21"/>
  <c r="C820" i="21"/>
  <c r="G820" i="21"/>
  <c r="M820" i="21"/>
  <c r="L820" i="21"/>
  <c r="U820" i="21"/>
  <c r="V820" i="21"/>
  <c r="T589" i="21"/>
  <c r="J589" i="21"/>
  <c r="S589" i="21"/>
  <c r="Y589" i="21"/>
  <c r="R589" i="21"/>
  <c r="H589" i="21"/>
  <c r="X589" i="21"/>
  <c r="G589" i="21"/>
  <c r="O589" i="21"/>
  <c r="Q589" i="21"/>
  <c r="F589" i="21"/>
  <c r="D589" i="21"/>
  <c r="E589" i="21"/>
  <c r="I589" i="21"/>
  <c r="P589" i="21"/>
  <c r="K589" i="21"/>
  <c r="N589" i="21"/>
  <c r="L589" i="21"/>
  <c r="M589" i="21"/>
  <c r="B589" i="21"/>
  <c r="C589" i="21"/>
  <c r="V589" i="21"/>
  <c r="U589" i="21"/>
  <c r="W589" i="21"/>
  <c r="K453" i="24"/>
  <c r="F453" i="24"/>
  <c r="X453" i="24"/>
  <c r="C453" i="24"/>
  <c r="I453" i="24"/>
  <c r="W453" i="24"/>
  <c r="M453" i="24"/>
  <c r="D453" i="24"/>
  <c r="V453" i="24"/>
  <c r="E453" i="24"/>
  <c r="S453" i="24"/>
  <c r="Y453" i="24"/>
  <c r="P453" i="24"/>
  <c r="B453" i="24"/>
  <c r="T453" i="24"/>
  <c r="O453" i="24"/>
  <c r="U453" i="24"/>
  <c r="L453" i="24"/>
  <c r="N453" i="24"/>
  <c r="R453" i="24"/>
  <c r="Q453" i="24"/>
  <c r="H453" i="24"/>
  <c r="J453" i="24"/>
  <c r="G453" i="24"/>
  <c r="E655" i="21"/>
  <c r="J655" i="21"/>
  <c r="D655" i="21"/>
  <c r="I655" i="21"/>
  <c r="C655" i="21"/>
  <c r="H655" i="21"/>
  <c r="B655" i="21"/>
  <c r="G655" i="21"/>
  <c r="P655" i="21"/>
  <c r="F655" i="21"/>
  <c r="A656" i="21"/>
  <c r="O655" i="21"/>
  <c r="L655" i="21"/>
  <c r="M655" i="21"/>
  <c r="N655" i="21"/>
  <c r="K655" i="21"/>
  <c r="S655" i="21"/>
  <c r="R655" i="21"/>
  <c r="Q655" i="21"/>
  <c r="X655" i="21"/>
  <c r="Y655" i="21"/>
  <c r="V655" i="21"/>
  <c r="W655" i="21"/>
  <c r="T655" i="21"/>
  <c r="U655" i="21"/>
  <c r="Y717" i="24"/>
  <c r="P717" i="24"/>
  <c r="A718" i="24"/>
  <c r="Q717" i="24"/>
  <c r="S717" i="24"/>
  <c r="R717" i="24"/>
  <c r="X717" i="24"/>
  <c r="O717" i="24"/>
  <c r="J717" i="24"/>
  <c r="T717" i="24"/>
  <c r="K717" i="24"/>
  <c r="N717" i="24"/>
  <c r="M717" i="24"/>
  <c r="L717" i="24"/>
  <c r="C717" i="24"/>
  <c r="G717" i="24"/>
  <c r="H717" i="24"/>
  <c r="D717" i="24"/>
  <c r="B717" i="24"/>
  <c r="F717" i="24"/>
  <c r="E717" i="24"/>
  <c r="I717" i="24"/>
  <c r="W717" i="24"/>
  <c r="U717" i="24"/>
  <c r="V717" i="24"/>
  <c r="F783" i="24"/>
  <c r="H783" i="24"/>
  <c r="C783" i="24"/>
  <c r="B783" i="24"/>
  <c r="D783" i="24"/>
  <c r="A784" i="24"/>
  <c r="I783" i="24"/>
  <c r="K783" i="24"/>
  <c r="J783" i="24"/>
  <c r="E783" i="24"/>
  <c r="G783" i="24"/>
  <c r="W783" i="24"/>
  <c r="U783" i="24"/>
  <c r="X783" i="24"/>
  <c r="N783" i="24"/>
  <c r="L783" i="24"/>
  <c r="O783" i="24"/>
  <c r="R783" i="24"/>
  <c r="Y783" i="24"/>
  <c r="S783" i="24"/>
  <c r="V783" i="24"/>
  <c r="M783" i="24"/>
  <c r="P783" i="24"/>
  <c r="Q783" i="24"/>
  <c r="T783" i="24"/>
  <c r="Q684" i="24"/>
  <c r="T684" i="24"/>
  <c r="W684" i="24"/>
  <c r="G684" i="24"/>
  <c r="N684" i="24"/>
  <c r="I684" i="24"/>
  <c r="P684" i="24"/>
  <c r="S684" i="24"/>
  <c r="C684" i="24"/>
  <c r="J684" i="24"/>
  <c r="E684" i="24"/>
  <c r="H684" i="24"/>
  <c r="O684" i="24"/>
  <c r="A685" i="24"/>
  <c r="F684" i="24"/>
  <c r="Y684" i="24"/>
  <c r="X684" i="24"/>
  <c r="D684" i="24"/>
  <c r="K684" i="24"/>
  <c r="R684" i="24"/>
  <c r="B684" i="24"/>
  <c r="M684" i="24"/>
  <c r="L684" i="24"/>
  <c r="V684" i="24"/>
  <c r="U684" i="24"/>
  <c r="O585" i="24"/>
  <c r="A586" i="24"/>
  <c r="B585" i="24"/>
  <c r="E585" i="24"/>
  <c r="H585" i="24"/>
  <c r="K585" i="24"/>
  <c r="R585" i="24"/>
  <c r="Y585" i="24"/>
  <c r="X585" i="24"/>
  <c r="D585" i="24"/>
  <c r="G585" i="24"/>
  <c r="J585" i="24"/>
  <c r="Q585" i="24"/>
  <c r="T585" i="24"/>
  <c r="S585" i="24"/>
  <c r="C585" i="24"/>
  <c r="F585" i="24"/>
  <c r="I585" i="24"/>
  <c r="P585" i="24"/>
  <c r="L585" i="24"/>
  <c r="M585" i="24"/>
  <c r="N585" i="24"/>
  <c r="W585" i="24"/>
  <c r="U585" i="24"/>
  <c r="V585" i="24"/>
  <c r="E519" i="24"/>
  <c r="F519" i="24"/>
  <c r="D519" i="24"/>
  <c r="I519" i="24"/>
  <c r="J519" i="24"/>
  <c r="H519" i="24"/>
  <c r="A520" i="24"/>
  <c r="C519" i="24"/>
  <c r="P519" i="24"/>
  <c r="B519" i="24"/>
  <c r="G519" i="24"/>
  <c r="M519" i="24"/>
  <c r="K519" i="24"/>
  <c r="N519" i="24"/>
  <c r="L519" i="24"/>
  <c r="O519" i="24"/>
  <c r="T519" i="24"/>
  <c r="U519" i="24"/>
  <c r="Y519" i="24"/>
  <c r="V519" i="24"/>
  <c r="S519" i="24"/>
  <c r="W519" i="24"/>
  <c r="Q519" i="24"/>
  <c r="X519" i="24"/>
  <c r="R519" i="24"/>
  <c r="Q552" i="24"/>
  <c r="J552" i="24"/>
  <c r="C552" i="24"/>
  <c r="S552" i="24"/>
  <c r="P552" i="24"/>
  <c r="Y552" i="24"/>
  <c r="N552" i="24"/>
  <c r="G552" i="24"/>
  <c r="W552" i="24"/>
  <c r="T552" i="24"/>
  <c r="E552" i="24"/>
  <c r="B552" i="24"/>
  <c r="R552" i="24"/>
  <c r="K552" i="24"/>
  <c r="D552" i="24"/>
  <c r="X552" i="24"/>
  <c r="I552" i="24"/>
  <c r="F552" i="24"/>
  <c r="A553" i="24"/>
  <c r="O552" i="24"/>
  <c r="H552" i="24"/>
  <c r="L552" i="24"/>
  <c r="M552" i="24"/>
  <c r="U552" i="24"/>
  <c r="V552" i="24"/>
  <c r="K816" i="24"/>
  <c r="R816" i="24"/>
  <c r="B816" i="24"/>
  <c r="E816" i="24"/>
  <c r="H816" i="24"/>
  <c r="W816" i="24"/>
  <c r="G816" i="24"/>
  <c r="N816" i="24"/>
  <c r="Y816" i="24"/>
  <c r="X816" i="24"/>
  <c r="D816" i="24"/>
  <c r="S816" i="24"/>
  <c r="C816" i="24"/>
  <c r="J816" i="24"/>
  <c r="Q816" i="24"/>
  <c r="T816" i="24"/>
  <c r="O816" i="24"/>
  <c r="A817" i="24"/>
  <c r="F816" i="24"/>
  <c r="I816" i="24"/>
  <c r="P816" i="24"/>
  <c r="M816" i="24"/>
  <c r="L816" i="24"/>
  <c r="V816" i="24"/>
  <c r="U816" i="24"/>
  <c r="C721" i="21"/>
  <c r="H721" i="21"/>
  <c r="O721" i="21"/>
  <c r="T721" i="21"/>
  <c r="X721" i="21"/>
  <c r="Q721" i="21"/>
  <c r="G721" i="21"/>
  <c r="S721" i="21"/>
  <c r="A722" i="21"/>
  <c r="P721" i="21"/>
  <c r="F721" i="21"/>
  <c r="E721" i="21"/>
  <c r="Y721" i="21"/>
  <c r="I721" i="21"/>
  <c r="J721" i="21"/>
  <c r="K721" i="21"/>
  <c r="R721" i="21"/>
  <c r="B721" i="21"/>
  <c r="D721" i="21"/>
  <c r="M721" i="21"/>
  <c r="N721" i="21"/>
  <c r="L721" i="21"/>
  <c r="W721" i="21"/>
  <c r="U721" i="21"/>
  <c r="V721" i="21"/>
  <c r="D656" i="21" l="1"/>
  <c r="E656" i="21"/>
  <c r="H656" i="21"/>
  <c r="I656" i="21"/>
  <c r="P656" i="21"/>
  <c r="F656" i="21"/>
  <c r="G656" i="21"/>
  <c r="A657" i="21"/>
  <c r="J656" i="21"/>
  <c r="N656" i="21"/>
  <c r="M656" i="21"/>
  <c r="K656" i="21"/>
  <c r="L656" i="21"/>
  <c r="O656" i="21"/>
  <c r="B656" i="21"/>
  <c r="C656" i="21"/>
  <c r="Y656" i="21"/>
  <c r="S656" i="21"/>
  <c r="W656" i="21"/>
  <c r="X656" i="21"/>
  <c r="Q656" i="21"/>
  <c r="U656" i="21"/>
  <c r="R656" i="21"/>
  <c r="V656" i="21"/>
  <c r="T656" i="21"/>
  <c r="F722" i="21"/>
  <c r="J722" i="21"/>
  <c r="T722" i="21"/>
  <c r="G722" i="21"/>
  <c r="B722" i="21"/>
  <c r="O722" i="21"/>
  <c r="C722" i="21"/>
  <c r="I722" i="21"/>
  <c r="W722" i="21"/>
  <c r="R722" i="21"/>
  <c r="A723" i="21"/>
  <c r="P722" i="21"/>
  <c r="S722" i="21"/>
  <c r="Y722" i="21"/>
  <c r="H722" i="21"/>
  <c r="K722" i="21"/>
  <c r="Q722" i="21"/>
  <c r="E722" i="21"/>
  <c r="D722" i="21"/>
  <c r="N722" i="21"/>
  <c r="X722" i="21"/>
  <c r="L722" i="21"/>
  <c r="M722" i="21"/>
  <c r="V722" i="21"/>
  <c r="U722" i="21"/>
  <c r="F817" i="24"/>
  <c r="H817" i="24"/>
  <c r="C817" i="24"/>
  <c r="B817" i="24"/>
  <c r="D817" i="24"/>
  <c r="A818" i="24"/>
  <c r="I817" i="24"/>
  <c r="K817" i="24"/>
  <c r="J817" i="24"/>
  <c r="E817" i="24"/>
  <c r="G817" i="24"/>
  <c r="N817" i="24"/>
  <c r="L817" i="24"/>
  <c r="X817" i="24"/>
  <c r="M817" i="24"/>
  <c r="Y817" i="24"/>
  <c r="S817" i="24"/>
  <c r="O817" i="24"/>
  <c r="T817" i="24"/>
  <c r="P817" i="24"/>
  <c r="V817" i="24"/>
  <c r="W817" i="24"/>
  <c r="U817" i="24"/>
  <c r="Q817" i="24"/>
  <c r="R817" i="24"/>
  <c r="I553" i="24"/>
  <c r="J553" i="24"/>
  <c r="H553" i="24"/>
  <c r="A554" i="24"/>
  <c r="C553" i="24"/>
  <c r="P553" i="24"/>
  <c r="B553" i="24"/>
  <c r="G553" i="24"/>
  <c r="E553" i="24"/>
  <c r="F553" i="24"/>
  <c r="D553" i="24"/>
  <c r="M553" i="24"/>
  <c r="N553" i="24"/>
  <c r="K553" i="24"/>
  <c r="O553" i="24"/>
  <c r="L553" i="24"/>
  <c r="R553" i="24"/>
  <c r="X553" i="24"/>
  <c r="S553" i="24"/>
  <c r="T553" i="24"/>
  <c r="W553" i="24"/>
  <c r="U553" i="24"/>
  <c r="Q553" i="24"/>
  <c r="V553" i="24"/>
  <c r="Y553" i="24"/>
  <c r="R586" i="24"/>
  <c r="B586" i="24"/>
  <c r="E586" i="24"/>
  <c r="H586" i="24"/>
  <c r="O586" i="24"/>
  <c r="N586" i="24"/>
  <c r="Y586" i="24"/>
  <c r="X586" i="24"/>
  <c r="D586" i="24"/>
  <c r="K586" i="24"/>
  <c r="J586" i="24"/>
  <c r="Q586" i="24"/>
  <c r="T586" i="24"/>
  <c r="W586" i="24"/>
  <c r="G586" i="24"/>
  <c r="A587" i="24"/>
  <c r="F586" i="24"/>
  <c r="I586" i="24"/>
  <c r="P586" i="24"/>
  <c r="S586" i="24"/>
  <c r="C586" i="24"/>
  <c r="M586" i="24"/>
  <c r="L586" i="24"/>
  <c r="U586" i="24"/>
  <c r="V586" i="24"/>
  <c r="Y821" i="21"/>
  <c r="B821" i="21"/>
  <c r="E821" i="21"/>
  <c r="C821" i="21"/>
  <c r="G821" i="21"/>
  <c r="A822" i="21"/>
  <c r="S821" i="21"/>
  <c r="H821" i="21"/>
  <c r="D821" i="21"/>
  <c r="F821" i="21"/>
  <c r="R821" i="21"/>
  <c r="M821" i="21"/>
  <c r="P821" i="21"/>
  <c r="J821" i="21"/>
  <c r="L821" i="21"/>
  <c r="Q821" i="21"/>
  <c r="K821" i="21"/>
  <c r="O821" i="21"/>
  <c r="I821" i="21"/>
  <c r="N821" i="21"/>
  <c r="T821" i="21"/>
  <c r="V821" i="21"/>
  <c r="W821" i="21"/>
  <c r="U821" i="21"/>
  <c r="X821" i="21"/>
  <c r="B788" i="21"/>
  <c r="C788" i="21"/>
  <c r="Y788" i="21"/>
  <c r="A789" i="21"/>
  <c r="S788" i="21"/>
  <c r="G788" i="21"/>
  <c r="F788" i="21"/>
  <c r="D788" i="21"/>
  <c r="E788" i="21"/>
  <c r="J788" i="21"/>
  <c r="M788" i="21"/>
  <c r="O788" i="21"/>
  <c r="N788" i="21"/>
  <c r="P788" i="21"/>
  <c r="I788" i="21"/>
  <c r="H788" i="21"/>
  <c r="R788" i="21"/>
  <c r="K788" i="21"/>
  <c r="L788" i="21"/>
  <c r="Q788" i="21"/>
  <c r="V788" i="21"/>
  <c r="U788" i="21"/>
  <c r="X788" i="21"/>
  <c r="W788" i="21"/>
  <c r="T788" i="21"/>
  <c r="H685" i="24"/>
  <c r="C685" i="24"/>
  <c r="Y685" i="24"/>
  <c r="D685" i="24"/>
  <c r="A686" i="24"/>
  <c r="E685" i="24"/>
  <c r="S685" i="24"/>
  <c r="F685" i="24"/>
  <c r="G685" i="24"/>
  <c r="B685" i="24"/>
  <c r="N685" i="24"/>
  <c r="M685" i="24"/>
  <c r="K685" i="24"/>
  <c r="P685" i="24"/>
  <c r="R685" i="24"/>
  <c r="J685" i="24"/>
  <c r="L685" i="24"/>
  <c r="I685" i="24"/>
  <c r="Q685" i="24"/>
  <c r="O685" i="24"/>
  <c r="W685" i="24"/>
  <c r="T685" i="24"/>
  <c r="X685" i="24"/>
  <c r="V685" i="24"/>
  <c r="U685" i="24"/>
  <c r="D755" i="21"/>
  <c r="X755" i="21"/>
  <c r="Y755" i="21"/>
  <c r="J755" i="21"/>
  <c r="K755" i="21"/>
  <c r="H755" i="21"/>
  <c r="E755" i="21"/>
  <c r="A756" i="21"/>
  <c r="R755" i="21"/>
  <c r="O755" i="21"/>
  <c r="P755" i="21"/>
  <c r="I755" i="21"/>
  <c r="B755" i="21"/>
  <c r="C755" i="21"/>
  <c r="S755" i="21"/>
  <c r="T755" i="21"/>
  <c r="Q755" i="21"/>
  <c r="F755" i="21"/>
  <c r="G755" i="21"/>
  <c r="L755" i="21"/>
  <c r="M755" i="21"/>
  <c r="N755" i="21"/>
  <c r="U755" i="21"/>
  <c r="V755" i="21"/>
  <c r="W755" i="21"/>
  <c r="M689" i="21"/>
  <c r="A690" i="21"/>
  <c r="E689" i="21"/>
  <c r="I689" i="21"/>
  <c r="B689" i="21"/>
  <c r="F689" i="21"/>
  <c r="J689" i="21"/>
  <c r="N689" i="21"/>
  <c r="K689" i="21"/>
  <c r="O689" i="21"/>
  <c r="C689" i="21"/>
  <c r="G689" i="21"/>
  <c r="H689" i="21"/>
  <c r="L689" i="21"/>
  <c r="P689" i="21"/>
  <c r="D689" i="21"/>
  <c r="S689" i="21"/>
  <c r="V689" i="21"/>
  <c r="R689" i="21"/>
  <c r="Y689" i="21"/>
  <c r="U689" i="21"/>
  <c r="T689" i="21"/>
  <c r="Q689" i="21"/>
  <c r="W689" i="21"/>
  <c r="X689" i="21"/>
  <c r="O623" i="21"/>
  <c r="R623" i="21"/>
  <c r="Q623" i="21"/>
  <c r="E623" i="21"/>
  <c r="P623" i="21"/>
  <c r="D623" i="21"/>
  <c r="S623" i="21"/>
  <c r="F623" i="21"/>
  <c r="J623" i="21"/>
  <c r="I623" i="21"/>
  <c r="T623" i="21"/>
  <c r="H623" i="21"/>
  <c r="G623" i="21"/>
  <c r="K623" i="21"/>
  <c r="Y623" i="21"/>
  <c r="M623" i="21"/>
  <c r="X623" i="21"/>
  <c r="L623" i="21"/>
  <c r="N623" i="21"/>
  <c r="B623" i="21"/>
  <c r="C623" i="21"/>
  <c r="V623" i="21"/>
  <c r="U623" i="21"/>
  <c r="W623" i="21"/>
  <c r="Q751" i="24"/>
  <c r="S751" i="24"/>
  <c r="R751" i="24"/>
  <c r="X751" i="24"/>
  <c r="O751" i="24"/>
  <c r="J751" i="24"/>
  <c r="T751" i="24"/>
  <c r="K751" i="24"/>
  <c r="Y751" i="24"/>
  <c r="P751" i="24"/>
  <c r="A752" i="24"/>
  <c r="M751" i="24"/>
  <c r="N751" i="24"/>
  <c r="L751" i="24"/>
  <c r="D751" i="24"/>
  <c r="I751" i="24"/>
  <c r="F751" i="24"/>
  <c r="G751" i="24"/>
  <c r="E751" i="24"/>
  <c r="B751" i="24"/>
  <c r="C751" i="24"/>
  <c r="H751" i="24"/>
  <c r="W751" i="24"/>
  <c r="U751" i="24"/>
  <c r="V751" i="24"/>
  <c r="J520" i="24"/>
  <c r="H520" i="24"/>
  <c r="E520" i="24"/>
  <c r="A521" i="24"/>
  <c r="P520" i="24"/>
  <c r="I520" i="24"/>
  <c r="G520" i="24"/>
  <c r="F520" i="24"/>
  <c r="D520" i="24"/>
  <c r="K520" i="24"/>
  <c r="O520" i="24"/>
  <c r="M520" i="24"/>
  <c r="L520" i="24"/>
  <c r="N520" i="24"/>
  <c r="B520" i="24"/>
  <c r="C520" i="24"/>
  <c r="V520" i="24"/>
  <c r="U520" i="24"/>
  <c r="R520" i="24"/>
  <c r="T520" i="24"/>
  <c r="X520" i="24"/>
  <c r="Y520" i="24"/>
  <c r="W520" i="24"/>
  <c r="S520" i="24"/>
  <c r="Q520" i="24"/>
  <c r="A785" i="24"/>
  <c r="J784" i="24"/>
  <c r="G784" i="24"/>
  <c r="C784" i="24"/>
  <c r="B784" i="24"/>
  <c r="I784" i="24"/>
  <c r="F784" i="24"/>
  <c r="D784" i="24"/>
  <c r="E784" i="24"/>
  <c r="H784" i="24"/>
  <c r="V784" i="24"/>
  <c r="R784" i="24"/>
  <c r="P784" i="24"/>
  <c r="O784" i="24"/>
  <c r="Q784" i="24"/>
  <c r="M784" i="24"/>
  <c r="S784" i="24"/>
  <c r="U784" i="24"/>
  <c r="X784" i="24"/>
  <c r="T784" i="24"/>
  <c r="N784" i="24"/>
  <c r="L784" i="24"/>
  <c r="K784" i="24"/>
  <c r="W784" i="24"/>
  <c r="Y784" i="24"/>
  <c r="X718" i="24"/>
  <c r="D718" i="24"/>
  <c r="K718" i="24"/>
  <c r="R718" i="24"/>
  <c r="B718" i="24"/>
  <c r="E718" i="24"/>
  <c r="T718" i="24"/>
  <c r="W718" i="24"/>
  <c r="G718" i="24"/>
  <c r="N718" i="24"/>
  <c r="Y718" i="24"/>
  <c r="P718" i="24"/>
  <c r="S718" i="24"/>
  <c r="C718" i="24"/>
  <c r="J718" i="24"/>
  <c r="Q718" i="24"/>
  <c r="H718" i="24"/>
  <c r="O718" i="24"/>
  <c r="A719" i="24"/>
  <c r="F718" i="24"/>
  <c r="I718" i="24"/>
  <c r="L718" i="24"/>
  <c r="M718" i="24"/>
  <c r="U718" i="24"/>
  <c r="V718" i="24"/>
  <c r="Y652" i="24"/>
  <c r="G652" i="24"/>
  <c r="B652" i="24"/>
  <c r="E652" i="24"/>
  <c r="C652" i="24"/>
  <c r="D652" i="24"/>
  <c r="A653" i="24"/>
  <c r="S652" i="24"/>
  <c r="F652" i="24"/>
  <c r="P652" i="24"/>
  <c r="R652" i="24"/>
  <c r="J652" i="24"/>
  <c r="M652" i="24"/>
  <c r="I652" i="24"/>
  <c r="L652" i="24"/>
  <c r="H652" i="24"/>
  <c r="N652" i="24"/>
  <c r="Q652" i="24"/>
  <c r="O652" i="24"/>
  <c r="K652" i="24"/>
  <c r="T652" i="24"/>
  <c r="U652" i="24"/>
  <c r="X652" i="24"/>
  <c r="V652" i="24"/>
  <c r="W652" i="24"/>
  <c r="R487" i="24"/>
  <c r="Q487" i="24"/>
  <c r="X487" i="24"/>
  <c r="L487" i="24"/>
  <c r="N487" i="24"/>
  <c r="K487" i="24"/>
  <c r="F487" i="24"/>
  <c r="E487" i="24"/>
  <c r="G487" i="24"/>
  <c r="D487" i="24"/>
  <c r="O487" i="24"/>
  <c r="J487" i="24"/>
  <c r="I487" i="24"/>
  <c r="P487" i="24"/>
  <c r="M487" i="24"/>
  <c r="T487" i="24"/>
  <c r="H487" i="24"/>
  <c r="S487" i="24"/>
  <c r="Y487" i="24"/>
  <c r="B487" i="24"/>
  <c r="C487" i="24"/>
  <c r="U487" i="24"/>
  <c r="W487" i="24"/>
  <c r="V487" i="24"/>
  <c r="S619" i="24"/>
  <c r="C619" i="24"/>
  <c r="F619" i="24"/>
  <c r="I619" i="24"/>
  <c r="P619" i="24"/>
  <c r="O619" i="24"/>
  <c r="A620" i="24"/>
  <c r="B619" i="24"/>
  <c r="E619" i="24"/>
  <c r="H619" i="24"/>
  <c r="K619" i="24"/>
  <c r="R619" i="24"/>
  <c r="Y619" i="24"/>
  <c r="X619" i="24"/>
  <c r="D619" i="24"/>
  <c r="G619" i="24"/>
  <c r="J619" i="24"/>
  <c r="Q619" i="24"/>
  <c r="T619" i="24"/>
  <c r="N619" i="24"/>
  <c r="M619" i="24"/>
  <c r="L619" i="24"/>
  <c r="W619" i="24"/>
  <c r="U619" i="24"/>
  <c r="V619" i="24"/>
  <c r="O521" i="24" l="1"/>
  <c r="P521" i="24"/>
  <c r="E521" i="24"/>
  <c r="F521" i="24"/>
  <c r="S521" i="24"/>
  <c r="T521" i="24"/>
  <c r="I521" i="24"/>
  <c r="J521" i="24"/>
  <c r="G521" i="24"/>
  <c r="D521" i="24"/>
  <c r="X521" i="24"/>
  <c r="Q521" i="24"/>
  <c r="R521" i="24"/>
  <c r="K521" i="24"/>
  <c r="H521" i="24"/>
  <c r="Y521" i="24"/>
  <c r="L521" i="24"/>
  <c r="N521" i="24"/>
  <c r="M521" i="24"/>
  <c r="C521" i="24"/>
  <c r="B521" i="24"/>
  <c r="V521" i="24"/>
  <c r="W521" i="24"/>
  <c r="U521" i="24"/>
  <c r="F822" i="21"/>
  <c r="S822" i="21"/>
  <c r="Y822" i="21"/>
  <c r="D822" i="21"/>
  <c r="E822" i="21"/>
  <c r="A823" i="21"/>
  <c r="B822" i="21"/>
  <c r="C822" i="21"/>
  <c r="G822" i="21"/>
  <c r="M822" i="21"/>
  <c r="Q822" i="21"/>
  <c r="P822" i="21"/>
  <c r="H822" i="21"/>
  <c r="L822" i="21"/>
  <c r="O822" i="21"/>
  <c r="R822" i="21"/>
  <c r="K822" i="21"/>
  <c r="I822" i="21"/>
  <c r="J822" i="21"/>
  <c r="N822" i="21"/>
  <c r="X822" i="21"/>
  <c r="V822" i="21"/>
  <c r="T822" i="21"/>
  <c r="U822" i="21"/>
  <c r="W822" i="21"/>
  <c r="P554" i="24"/>
  <c r="F554" i="24"/>
  <c r="G554" i="24"/>
  <c r="E554" i="24"/>
  <c r="J554" i="24"/>
  <c r="D554" i="24"/>
  <c r="I554" i="24"/>
  <c r="H554" i="24"/>
  <c r="A555" i="24"/>
  <c r="K554" i="24"/>
  <c r="L554" i="24"/>
  <c r="M554" i="24"/>
  <c r="O554" i="24"/>
  <c r="N554" i="24"/>
  <c r="B554" i="24"/>
  <c r="C554" i="24"/>
  <c r="V554" i="24"/>
  <c r="X554" i="24"/>
  <c r="T554" i="24"/>
  <c r="Q554" i="24"/>
  <c r="S554" i="24"/>
  <c r="W554" i="24"/>
  <c r="R554" i="24"/>
  <c r="U554" i="24"/>
  <c r="Y554" i="24"/>
  <c r="D657" i="21"/>
  <c r="X657" i="21"/>
  <c r="Y657" i="21"/>
  <c r="R657" i="21"/>
  <c r="S657" i="21"/>
  <c r="H657" i="21"/>
  <c r="E657" i="21"/>
  <c r="G657" i="21"/>
  <c r="P657" i="21"/>
  <c r="I657" i="21"/>
  <c r="F657" i="21"/>
  <c r="K657" i="21"/>
  <c r="T657" i="21"/>
  <c r="Q657" i="21"/>
  <c r="J657" i="21"/>
  <c r="O657" i="21"/>
  <c r="N657" i="21"/>
  <c r="M657" i="21"/>
  <c r="L657" i="21"/>
  <c r="C657" i="21"/>
  <c r="B657" i="21"/>
  <c r="V657" i="21"/>
  <c r="W657" i="21"/>
  <c r="U657" i="21"/>
  <c r="E653" i="24"/>
  <c r="H653" i="24"/>
  <c r="K653" i="24"/>
  <c r="R653" i="24"/>
  <c r="Y653" i="24"/>
  <c r="X653" i="24"/>
  <c r="D653" i="24"/>
  <c r="G653" i="24"/>
  <c r="J653" i="24"/>
  <c r="Q653" i="24"/>
  <c r="T653" i="24"/>
  <c r="S653" i="24"/>
  <c r="C653" i="24"/>
  <c r="F653" i="24"/>
  <c r="I653" i="24"/>
  <c r="P653" i="24"/>
  <c r="O653" i="24"/>
  <c r="A654" i="24"/>
  <c r="B653" i="24"/>
  <c r="L653" i="24"/>
  <c r="M653" i="24"/>
  <c r="N653" i="24"/>
  <c r="V653" i="24"/>
  <c r="W653" i="24"/>
  <c r="U653" i="24"/>
  <c r="S789" i="21"/>
  <c r="I789" i="21"/>
  <c r="K789" i="21"/>
  <c r="F789" i="21"/>
  <c r="Q789" i="21"/>
  <c r="Y789" i="21"/>
  <c r="J789" i="21"/>
  <c r="G789" i="21"/>
  <c r="B789" i="21"/>
  <c r="T789" i="21"/>
  <c r="H789" i="21"/>
  <c r="E789" i="21"/>
  <c r="O789" i="21"/>
  <c r="C789" i="21"/>
  <c r="P789" i="21"/>
  <c r="R789" i="21"/>
  <c r="A790" i="21"/>
  <c r="X789" i="21"/>
  <c r="D789" i="21"/>
  <c r="L789" i="21"/>
  <c r="M789" i="21"/>
  <c r="N789" i="21"/>
  <c r="V789" i="21"/>
  <c r="U789" i="21"/>
  <c r="W789" i="21"/>
  <c r="W620" i="24"/>
  <c r="G620" i="24"/>
  <c r="N620" i="24"/>
  <c r="Y620" i="24"/>
  <c r="X620" i="24"/>
  <c r="D620" i="24"/>
  <c r="S620" i="24"/>
  <c r="C620" i="24"/>
  <c r="J620" i="24"/>
  <c r="Q620" i="24"/>
  <c r="T620" i="24"/>
  <c r="O620" i="24"/>
  <c r="A621" i="24"/>
  <c r="F620" i="24"/>
  <c r="I620" i="24"/>
  <c r="P620" i="24"/>
  <c r="K620" i="24"/>
  <c r="R620" i="24"/>
  <c r="B620" i="24"/>
  <c r="E620" i="24"/>
  <c r="H620" i="24"/>
  <c r="M620" i="24"/>
  <c r="L620" i="24"/>
  <c r="V620" i="24"/>
  <c r="U620" i="24"/>
  <c r="S785" i="24"/>
  <c r="R785" i="24"/>
  <c r="X785" i="24"/>
  <c r="O785" i="24"/>
  <c r="J785" i="24"/>
  <c r="T785" i="24"/>
  <c r="K785" i="24"/>
  <c r="Y785" i="24"/>
  <c r="P785" i="24"/>
  <c r="A786" i="24"/>
  <c r="Q785" i="24"/>
  <c r="M785" i="24"/>
  <c r="L785" i="24"/>
  <c r="N785" i="24"/>
  <c r="I785" i="24"/>
  <c r="E785" i="24"/>
  <c r="H785" i="24"/>
  <c r="D785" i="24"/>
  <c r="G785" i="24"/>
  <c r="C785" i="24"/>
  <c r="F785" i="24"/>
  <c r="B785" i="24"/>
  <c r="U785" i="24"/>
  <c r="V785" i="24"/>
  <c r="W785" i="24"/>
  <c r="Q752" i="24"/>
  <c r="T752" i="24"/>
  <c r="W752" i="24"/>
  <c r="G752" i="24"/>
  <c r="N752" i="24"/>
  <c r="I752" i="24"/>
  <c r="P752" i="24"/>
  <c r="S752" i="24"/>
  <c r="C752" i="24"/>
  <c r="J752" i="24"/>
  <c r="E752" i="24"/>
  <c r="H752" i="24"/>
  <c r="O752" i="24"/>
  <c r="A753" i="24"/>
  <c r="F752" i="24"/>
  <c r="Y752" i="24"/>
  <c r="X752" i="24"/>
  <c r="D752" i="24"/>
  <c r="K752" i="24"/>
  <c r="R752" i="24"/>
  <c r="B752" i="24"/>
  <c r="M752" i="24"/>
  <c r="L752" i="24"/>
  <c r="V752" i="24"/>
  <c r="U752" i="24"/>
  <c r="Y756" i="21"/>
  <c r="N756" i="21"/>
  <c r="G756" i="21"/>
  <c r="W756" i="21"/>
  <c r="T756" i="21"/>
  <c r="E756" i="21"/>
  <c r="B756" i="21"/>
  <c r="R756" i="21"/>
  <c r="K756" i="21"/>
  <c r="D756" i="21"/>
  <c r="X756" i="21"/>
  <c r="I756" i="21"/>
  <c r="F756" i="21"/>
  <c r="A757" i="21"/>
  <c r="O756" i="21"/>
  <c r="H756" i="21"/>
  <c r="Q756" i="21"/>
  <c r="J756" i="21"/>
  <c r="C756" i="21"/>
  <c r="S756" i="21"/>
  <c r="P756" i="21"/>
  <c r="M756" i="21"/>
  <c r="L756" i="21"/>
  <c r="V756" i="21"/>
  <c r="U756" i="21"/>
  <c r="F719" i="24"/>
  <c r="H719" i="24"/>
  <c r="C719" i="24"/>
  <c r="B719" i="24"/>
  <c r="D719" i="24"/>
  <c r="Y719" i="24"/>
  <c r="S719" i="24"/>
  <c r="A720" i="24"/>
  <c r="E719" i="24"/>
  <c r="G719" i="24"/>
  <c r="J719" i="24"/>
  <c r="O719" i="24"/>
  <c r="R719" i="24"/>
  <c r="Q719" i="24"/>
  <c r="I719" i="24"/>
  <c r="P719" i="24"/>
  <c r="M719" i="24"/>
  <c r="K719" i="24"/>
  <c r="N719" i="24"/>
  <c r="L719" i="24"/>
  <c r="T719" i="24"/>
  <c r="W719" i="24"/>
  <c r="X719" i="24"/>
  <c r="U719" i="24"/>
  <c r="V719" i="24"/>
  <c r="F690" i="21"/>
  <c r="J690" i="21"/>
  <c r="G690" i="21"/>
  <c r="A691" i="21"/>
  <c r="O690" i="21"/>
  <c r="P690" i="21"/>
  <c r="D690" i="21"/>
  <c r="L690" i="21"/>
  <c r="I690" i="21"/>
  <c r="M690" i="21"/>
  <c r="H690" i="21"/>
  <c r="E690" i="21"/>
  <c r="N690" i="21"/>
  <c r="K690" i="21"/>
  <c r="C690" i="21"/>
  <c r="B690" i="21"/>
  <c r="T690" i="21"/>
  <c r="Q690" i="21"/>
  <c r="Y690" i="21"/>
  <c r="V690" i="21"/>
  <c r="X690" i="21"/>
  <c r="R690" i="21"/>
  <c r="S690" i="21"/>
  <c r="U690" i="21"/>
  <c r="W690" i="21"/>
  <c r="F686" i="24"/>
  <c r="D686" i="24"/>
  <c r="B686" i="24"/>
  <c r="S686" i="24"/>
  <c r="Y686" i="24"/>
  <c r="G686" i="24"/>
  <c r="A687" i="24"/>
  <c r="E686" i="24"/>
  <c r="C686" i="24"/>
  <c r="R686" i="24"/>
  <c r="N686" i="24"/>
  <c r="J686" i="24"/>
  <c r="M686" i="24"/>
  <c r="I686" i="24"/>
  <c r="Q686" i="24"/>
  <c r="L686" i="24"/>
  <c r="H686" i="24"/>
  <c r="P686" i="24"/>
  <c r="O686" i="24"/>
  <c r="K686" i="24"/>
  <c r="U686" i="24"/>
  <c r="V686" i="24"/>
  <c r="X686" i="24"/>
  <c r="T686" i="24"/>
  <c r="W686" i="24"/>
  <c r="G587" i="24"/>
  <c r="F587" i="24"/>
  <c r="P587" i="24"/>
  <c r="C587" i="24"/>
  <c r="B587" i="24"/>
  <c r="H587" i="24"/>
  <c r="A588" i="24"/>
  <c r="I587" i="24"/>
  <c r="D587" i="24"/>
  <c r="J587" i="24"/>
  <c r="E587" i="24"/>
  <c r="K587" i="24"/>
  <c r="N587" i="24"/>
  <c r="M587" i="24"/>
  <c r="O587" i="24"/>
  <c r="L587" i="24"/>
  <c r="W587" i="24"/>
  <c r="Q587" i="24"/>
  <c r="R587" i="24"/>
  <c r="S587" i="24"/>
  <c r="Y587" i="24"/>
  <c r="X587" i="24"/>
  <c r="T587" i="24"/>
  <c r="U587" i="24"/>
  <c r="V587" i="24"/>
  <c r="A819" i="24"/>
  <c r="J818" i="24"/>
  <c r="D818" i="24"/>
  <c r="G818" i="24"/>
  <c r="C818" i="24"/>
  <c r="F818" i="24"/>
  <c r="B818" i="24"/>
  <c r="I818" i="24"/>
  <c r="H818" i="24"/>
  <c r="E818" i="24"/>
  <c r="X818" i="24"/>
  <c r="T818" i="24"/>
  <c r="W818" i="24"/>
  <c r="N818" i="24"/>
  <c r="O818" i="24"/>
  <c r="K818" i="24"/>
  <c r="R818" i="24"/>
  <c r="Y818" i="24"/>
  <c r="U818" i="24"/>
  <c r="V818" i="24"/>
  <c r="M818" i="24"/>
  <c r="L818" i="24"/>
  <c r="Q818" i="24"/>
  <c r="P818" i="24"/>
  <c r="S818" i="24"/>
  <c r="C723" i="21"/>
  <c r="P723" i="21"/>
  <c r="J723" i="21"/>
  <c r="E723" i="21"/>
  <c r="I723" i="21"/>
  <c r="A724" i="21"/>
  <c r="B723" i="21"/>
  <c r="F723" i="21"/>
  <c r="H723" i="21"/>
  <c r="G723" i="21"/>
  <c r="D723" i="21"/>
  <c r="L723" i="21"/>
  <c r="O723" i="21"/>
  <c r="N723" i="21"/>
  <c r="M723" i="21"/>
  <c r="K723" i="21"/>
  <c r="Q723" i="21"/>
  <c r="S723" i="21"/>
  <c r="R723" i="21"/>
  <c r="U723" i="21"/>
  <c r="V723" i="21"/>
  <c r="X723" i="21"/>
  <c r="W723" i="21"/>
  <c r="Y723" i="21"/>
  <c r="T723" i="21"/>
  <c r="P588" i="24" l="1"/>
  <c r="A589" i="24"/>
  <c r="H588" i="24"/>
  <c r="J588" i="24"/>
  <c r="I588" i="24"/>
  <c r="D588" i="24"/>
  <c r="F588" i="24"/>
  <c r="E588" i="24"/>
  <c r="G588" i="24"/>
  <c r="N588" i="24"/>
  <c r="K588" i="24"/>
  <c r="M588" i="24"/>
  <c r="O588" i="24"/>
  <c r="L588" i="24"/>
  <c r="B588" i="24"/>
  <c r="C588" i="24"/>
  <c r="Q588" i="24"/>
  <c r="V588" i="24"/>
  <c r="S588" i="24"/>
  <c r="X588" i="24"/>
  <c r="Y588" i="24"/>
  <c r="W588" i="24"/>
  <c r="T588" i="24"/>
  <c r="R588" i="24"/>
  <c r="U588" i="24"/>
  <c r="P790" i="21"/>
  <c r="K790" i="21"/>
  <c r="Y790" i="21"/>
  <c r="X790" i="21"/>
  <c r="A791" i="21"/>
  <c r="N790" i="21"/>
  <c r="E790" i="21"/>
  <c r="D790" i="21"/>
  <c r="F790" i="21"/>
  <c r="J790" i="21"/>
  <c r="Q790" i="21"/>
  <c r="G790" i="21"/>
  <c r="B790" i="21"/>
  <c r="T790" i="21"/>
  <c r="O790" i="21"/>
  <c r="C790" i="21"/>
  <c r="W790" i="21"/>
  <c r="R790" i="21"/>
  <c r="I790" i="21"/>
  <c r="H790" i="21"/>
  <c r="S790" i="21"/>
  <c r="M790" i="21"/>
  <c r="L790" i="21"/>
  <c r="U790" i="21"/>
  <c r="V790" i="21"/>
  <c r="Q819" i="24"/>
  <c r="S819" i="24"/>
  <c r="R819" i="24"/>
  <c r="X819" i="24"/>
  <c r="O819" i="24"/>
  <c r="J819" i="24"/>
  <c r="T819" i="24"/>
  <c r="K819" i="24"/>
  <c r="Y819" i="24"/>
  <c r="P819" i="24"/>
  <c r="A820" i="24"/>
  <c r="M819" i="24"/>
  <c r="L819" i="24"/>
  <c r="N819" i="24"/>
  <c r="G819" i="24"/>
  <c r="C819" i="24"/>
  <c r="B819" i="24"/>
  <c r="D819" i="24"/>
  <c r="I819" i="24"/>
  <c r="E819" i="24"/>
  <c r="H819" i="24"/>
  <c r="F819" i="24"/>
  <c r="U819" i="24"/>
  <c r="V819" i="24"/>
  <c r="W819" i="24"/>
  <c r="G687" i="24"/>
  <c r="J687" i="24"/>
  <c r="Q687" i="24"/>
  <c r="T687" i="24"/>
  <c r="S687" i="24"/>
  <c r="C687" i="24"/>
  <c r="F687" i="24"/>
  <c r="I687" i="24"/>
  <c r="P687" i="24"/>
  <c r="O687" i="24"/>
  <c r="A688" i="24"/>
  <c r="B687" i="24"/>
  <c r="E687" i="24"/>
  <c r="H687" i="24"/>
  <c r="K687" i="24"/>
  <c r="R687" i="24"/>
  <c r="Y687" i="24"/>
  <c r="X687" i="24"/>
  <c r="D687" i="24"/>
  <c r="N687" i="24"/>
  <c r="M687" i="24"/>
  <c r="L687" i="24"/>
  <c r="V687" i="24"/>
  <c r="W687" i="24"/>
  <c r="U687" i="24"/>
  <c r="L691" i="21"/>
  <c r="P691" i="21"/>
  <c r="K691" i="21"/>
  <c r="R691" i="21"/>
  <c r="X691" i="21"/>
  <c r="E691" i="21"/>
  <c r="I691" i="21"/>
  <c r="D691" i="21"/>
  <c r="Q691" i="21"/>
  <c r="J691" i="21"/>
  <c r="Y691" i="21"/>
  <c r="T691" i="21"/>
  <c r="O691" i="21"/>
  <c r="F691" i="21"/>
  <c r="S691" i="21"/>
  <c r="G691" i="21"/>
  <c r="N691" i="21"/>
  <c r="M691" i="21"/>
  <c r="H691" i="21"/>
  <c r="C691" i="21"/>
  <c r="B691" i="21"/>
  <c r="W691" i="21"/>
  <c r="U691" i="21"/>
  <c r="V691" i="21"/>
  <c r="E757" i="21"/>
  <c r="D757" i="21"/>
  <c r="P757" i="21"/>
  <c r="F757" i="21"/>
  <c r="G757" i="21"/>
  <c r="J757" i="21"/>
  <c r="C757" i="21"/>
  <c r="I757" i="21"/>
  <c r="H757" i="21"/>
  <c r="B757" i="21"/>
  <c r="A758" i="21"/>
  <c r="K757" i="21"/>
  <c r="L757" i="21"/>
  <c r="N757" i="21"/>
  <c r="M757" i="21"/>
  <c r="O757" i="21"/>
  <c r="V757" i="21"/>
  <c r="W757" i="21"/>
  <c r="T757" i="21"/>
  <c r="U757" i="21"/>
  <c r="X757" i="21"/>
  <c r="S757" i="21"/>
  <c r="R757" i="21"/>
  <c r="Q757" i="21"/>
  <c r="Y757" i="21"/>
  <c r="T654" i="24"/>
  <c r="W654" i="24"/>
  <c r="G654" i="24"/>
  <c r="N654" i="24"/>
  <c r="Y654" i="24"/>
  <c r="P654" i="24"/>
  <c r="S654" i="24"/>
  <c r="C654" i="24"/>
  <c r="J654" i="24"/>
  <c r="Q654" i="24"/>
  <c r="H654" i="24"/>
  <c r="O654" i="24"/>
  <c r="A655" i="24"/>
  <c r="F654" i="24"/>
  <c r="I654" i="24"/>
  <c r="X654" i="24"/>
  <c r="D654" i="24"/>
  <c r="K654" i="24"/>
  <c r="R654" i="24"/>
  <c r="B654" i="24"/>
  <c r="E654" i="24"/>
  <c r="L654" i="24"/>
  <c r="M654" i="24"/>
  <c r="U654" i="24"/>
  <c r="V654" i="24"/>
  <c r="E555" i="24"/>
  <c r="F555" i="24"/>
  <c r="K555" i="24"/>
  <c r="H555" i="24"/>
  <c r="I555" i="24"/>
  <c r="J555" i="24"/>
  <c r="O555" i="24"/>
  <c r="P555" i="24"/>
  <c r="Q555" i="24"/>
  <c r="R555" i="24"/>
  <c r="S555" i="24"/>
  <c r="T555" i="24"/>
  <c r="Y555" i="24"/>
  <c r="G555" i="24"/>
  <c r="D555" i="24"/>
  <c r="X555" i="24"/>
  <c r="N555" i="24"/>
  <c r="L555" i="24"/>
  <c r="M555" i="24"/>
  <c r="B555" i="24"/>
  <c r="C555" i="24"/>
  <c r="V555" i="24"/>
  <c r="U555" i="24"/>
  <c r="W555" i="24"/>
  <c r="I823" i="21"/>
  <c r="T823" i="21"/>
  <c r="S823" i="21"/>
  <c r="F823" i="21"/>
  <c r="K823" i="21"/>
  <c r="Y823" i="21"/>
  <c r="B823" i="21"/>
  <c r="H823" i="21"/>
  <c r="G823" i="21"/>
  <c r="A824" i="21"/>
  <c r="O823" i="21"/>
  <c r="R823" i="21"/>
  <c r="X823" i="21"/>
  <c r="E823" i="21"/>
  <c r="P823" i="21"/>
  <c r="D823" i="21"/>
  <c r="C823" i="21"/>
  <c r="Q823" i="21"/>
  <c r="J823" i="21"/>
  <c r="L823" i="21"/>
  <c r="N823" i="21"/>
  <c r="M823" i="21"/>
  <c r="W823" i="21"/>
  <c r="V823" i="21"/>
  <c r="U823" i="21"/>
  <c r="G720" i="24"/>
  <c r="B720" i="24"/>
  <c r="C720" i="24"/>
  <c r="Y720" i="24"/>
  <c r="A721" i="24"/>
  <c r="E720" i="24"/>
  <c r="S720" i="24"/>
  <c r="F720" i="24"/>
  <c r="D720" i="24"/>
  <c r="J720" i="24"/>
  <c r="L720" i="24"/>
  <c r="R720" i="24"/>
  <c r="Q720" i="24"/>
  <c r="I720" i="24"/>
  <c r="P720" i="24"/>
  <c r="O720" i="24"/>
  <c r="H720" i="24"/>
  <c r="N720" i="24"/>
  <c r="M720" i="24"/>
  <c r="K720" i="24"/>
  <c r="U720" i="24"/>
  <c r="V720" i="24"/>
  <c r="W720" i="24"/>
  <c r="X720" i="24"/>
  <c r="T720" i="24"/>
  <c r="G753" i="24"/>
  <c r="B753" i="24"/>
  <c r="H753" i="24"/>
  <c r="C753" i="24"/>
  <c r="Y753" i="24"/>
  <c r="D753" i="24"/>
  <c r="A754" i="24"/>
  <c r="E753" i="24"/>
  <c r="S753" i="24"/>
  <c r="F753" i="24"/>
  <c r="K753" i="24"/>
  <c r="Q753" i="24"/>
  <c r="L753" i="24"/>
  <c r="R753" i="24"/>
  <c r="N753" i="24"/>
  <c r="O753" i="24"/>
  <c r="I753" i="24"/>
  <c r="P753" i="24"/>
  <c r="M753" i="24"/>
  <c r="J753" i="24"/>
  <c r="U753" i="24"/>
  <c r="V753" i="24"/>
  <c r="W753" i="24"/>
  <c r="X753" i="24"/>
  <c r="T753" i="24"/>
  <c r="F724" i="21"/>
  <c r="A725" i="21"/>
  <c r="D724" i="21"/>
  <c r="H724" i="21"/>
  <c r="G724" i="21"/>
  <c r="E724" i="21"/>
  <c r="I724" i="21"/>
  <c r="P724" i="21"/>
  <c r="J724" i="21"/>
  <c r="O724" i="21"/>
  <c r="M724" i="21"/>
  <c r="L724" i="21"/>
  <c r="K724" i="21"/>
  <c r="N724" i="21"/>
  <c r="B724" i="21"/>
  <c r="C724" i="21"/>
  <c r="X724" i="21"/>
  <c r="V724" i="21"/>
  <c r="T724" i="21"/>
  <c r="Y724" i="21"/>
  <c r="R724" i="21"/>
  <c r="S724" i="21"/>
  <c r="U724" i="21"/>
  <c r="Q724" i="21"/>
  <c r="W724" i="21"/>
  <c r="N786" i="24"/>
  <c r="Y786" i="24"/>
  <c r="X786" i="24"/>
  <c r="D786" i="24"/>
  <c r="K786" i="24"/>
  <c r="J786" i="24"/>
  <c r="Q786" i="24"/>
  <c r="T786" i="24"/>
  <c r="W786" i="24"/>
  <c r="G786" i="24"/>
  <c r="A787" i="24"/>
  <c r="F786" i="24"/>
  <c r="I786" i="24"/>
  <c r="P786" i="24"/>
  <c r="S786" i="24"/>
  <c r="C786" i="24"/>
  <c r="R786" i="24"/>
  <c r="B786" i="24"/>
  <c r="E786" i="24"/>
  <c r="H786" i="24"/>
  <c r="O786" i="24"/>
  <c r="M786" i="24"/>
  <c r="L786" i="24"/>
  <c r="U786" i="24"/>
  <c r="V786" i="24"/>
  <c r="J621" i="24"/>
  <c r="E621" i="24"/>
  <c r="G621" i="24"/>
  <c r="F621" i="24"/>
  <c r="P621" i="24"/>
  <c r="C621" i="24"/>
  <c r="B621" i="24"/>
  <c r="H621" i="24"/>
  <c r="A622" i="24"/>
  <c r="I621" i="24"/>
  <c r="D621" i="24"/>
  <c r="O621" i="24"/>
  <c r="M621" i="24"/>
  <c r="L621" i="24"/>
  <c r="K621" i="24"/>
  <c r="N621" i="24"/>
  <c r="Q621" i="24"/>
  <c r="R621" i="24"/>
  <c r="Y621" i="24"/>
  <c r="X621" i="24"/>
  <c r="T621" i="24"/>
  <c r="W621" i="24"/>
  <c r="U621" i="24"/>
  <c r="S621" i="24"/>
  <c r="V621" i="24"/>
  <c r="E754" i="24" l="1"/>
  <c r="C754" i="24"/>
  <c r="D754" i="24"/>
  <c r="A755" i="24"/>
  <c r="S754" i="24"/>
  <c r="F754" i="24"/>
  <c r="Y754" i="24"/>
  <c r="G754" i="24"/>
  <c r="B754" i="24"/>
  <c r="J754" i="24"/>
  <c r="O754" i="24"/>
  <c r="R754" i="24"/>
  <c r="I754" i="24"/>
  <c r="N754" i="24"/>
  <c r="Q754" i="24"/>
  <c r="M754" i="24"/>
  <c r="H754" i="24"/>
  <c r="P754" i="24"/>
  <c r="L754" i="24"/>
  <c r="K754" i="24"/>
  <c r="V754" i="24"/>
  <c r="X754" i="24"/>
  <c r="U754" i="24"/>
  <c r="W754" i="24"/>
  <c r="T754" i="24"/>
  <c r="A788" i="24"/>
  <c r="E787" i="24"/>
  <c r="S787" i="24"/>
  <c r="F787" i="24"/>
  <c r="H787" i="24"/>
  <c r="G787" i="24"/>
  <c r="B787" i="24"/>
  <c r="D787" i="24"/>
  <c r="C787" i="24"/>
  <c r="Y787" i="24"/>
  <c r="I787" i="24"/>
  <c r="N787" i="24"/>
  <c r="J787" i="24"/>
  <c r="O787" i="24"/>
  <c r="Q787" i="24"/>
  <c r="M787" i="24"/>
  <c r="K787" i="24"/>
  <c r="P787" i="24"/>
  <c r="L787" i="24"/>
  <c r="R787" i="24"/>
  <c r="T787" i="24"/>
  <c r="U787" i="24"/>
  <c r="V787" i="24"/>
  <c r="X787" i="24"/>
  <c r="W787" i="24"/>
  <c r="R688" i="24"/>
  <c r="B688" i="24"/>
  <c r="E688" i="24"/>
  <c r="H688" i="24"/>
  <c r="O688" i="24"/>
  <c r="N688" i="24"/>
  <c r="Y688" i="24"/>
  <c r="X688" i="24"/>
  <c r="D688" i="24"/>
  <c r="K688" i="24"/>
  <c r="J688" i="24"/>
  <c r="Q688" i="24"/>
  <c r="T688" i="24"/>
  <c r="W688" i="24"/>
  <c r="G688" i="24"/>
  <c r="A689" i="24"/>
  <c r="F688" i="24"/>
  <c r="I688" i="24"/>
  <c r="P688" i="24"/>
  <c r="S688" i="24"/>
  <c r="C688" i="24"/>
  <c r="M688" i="24"/>
  <c r="L688" i="24"/>
  <c r="U688" i="24"/>
  <c r="V688" i="24"/>
  <c r="G622" i="24"/>
  <c r="I622" i="24"/>
  <c r="D622" i="24"/>
  <c r="A623" i="24"/>
  <c r="E622" i="24"/>
  <c r="J622" i="24"/>
  <c r="P622" i="24"/>
  <c r="F622" i="24"/>
  <c r="H622" i="24"/>
  <c r="N622" i="24"/>
  <c r="M622" i="24"/>
  <c r="L622" i="24"/>
  <c r="K622" i="24"/>
  <c r="O622" i="24"/>
  <c r="B622" i="24"/>
  <c r="C622" i="24"/>
  <c r="Y622" i="24"/>
  <c r="Q622" i="24"/>
  <c r="T622" i="24"/>
  <c r="X622" i="24"/>
  <c r="U622" i="24"/>
  <c r="W622" i="24"/>
  <c r="S622" i="24"/>
  <c r="V622" i="24"/>
  <c r="R622" i="24"/>
  <c r="X820" i="24"/>
  <c r="S820" i="24"/>
  <c r="F820" i="24"/>
  <c r="K820" i="24"/>
  <c r="Y820" i="24"/>
  <c r="T820" i="24"/>
  <c r="C820" i="24"/>
  <c r="Q820" i="24"/>
  <c r="D820" i="24"/>
  <c r="N820" i="24"/>
  <c r="I820" i="24"/>
  <c r="G820" i="24"/>
  <c r="J820" i="24"/>
  <c r="W820" i="24"/>
  <c r="A821" i="24"/>
  <c r="B820" i="24"/>
  <c r="P820" i="24"/>
  <c r="O820" i="24"/>
  <c r="R820" i="24"/>
  <c r="E820" i="24"/>
  <c r="H820" i="24"/>
  <c r="L820" i="24"/>
  <c r="M820" i="24"/>
  <c r="V820" i="24"/>
  <c r="U820" i="24"/>
  <c r="C791" i="21"/>
  <c r="P791" i="21"/>
  <c r="I791" i="21"/>
  <c r="A792" i="21"/>
  <c r="E791" i="21"/>
  <c r="H791" i="21"/>
  <c r="F791" i="21"/>
  <c r="J791" i="21"/>
  <c r="B791" i="21"/>
  <c r="G791" i="21"/>
  <c r="D791" i="21"/>
  <c r="N791" i="21"/>
  <c r="O791" i="21"/>
  <c r="K791" i="21"/>
  <c r="M791" i="21"/>
  <c r="L791" i="21"/>
  <c r="T791" i="21"/>
  <c r="W791" i="21"/>
  <c r="S791" i="21"/>
  <c r="R791" i="21"/>
  <c r="X791" i="21"/>
  <c r="Y791" i="21"/>
  <c r="U791" i="21"/>
  <c r="Q791" i="21"/>
  <c r="V791" i="21"/>
  <c r="P589" i="24"/>
  <c r="O589" i="24"/>
  <c r="R589" i="24"/>
  <c r="Q589" i="24"/>
  <c r="H589" i="24"/>
  <c r="K589" i="24"/>
  <c r="J589" i="24"/>
  <c r="I589" i="24"/>
  <c r="X589" i="24"/>
  <c r="D589" i="24"/>
  <c r="G589" i="24"/>
  <c r="F589" i="24"/>
  <c r="E589" i="24"/>
  <c r="T589" i="24"/>
  <c r="S589" i="24"/>
  <c r="Y589" i="24"/>
  <c r="M589" i="24"/>
  <c r="N589" i="24"/>
  <c r="L589" i="24"/>
  <c r="B589" i="24"/>
  <c r="C589" i="24"/>
  <c r="U589" i="24"/>
  <c r="W589" i="24"/>
  <c r="V589" i="24"/>
  <c r="T725" i="21"/>
  <c r="H725" i="21"/>
  <c r="E725" i="21"/>
  <c r="I725" i="21"/>
  <c r="F725" i="21"/>
  <c r="J725" i="21"/>
  <c r="X725" i="21"/>
  <c r="R725" i="21"/>
  <c r="Y725" i="21"/>
  <c r="K725" i="21"/>
  <c r="Q725" i="21"/>
  <c r="G725" i="21"/>
  <c r="D725" i="21"/>
  <c r="O725" i="21"/>
  <c r="S725" i="21"/>
  <c r="P725" i="21"/>
  <c r="M725" i="21"/>
  <c r="L725" i="21"/>
  <c r="N725" i="21"/>
  <c r="B725" i="21"/>
  <c r="C725" i="21"/>
  <c r="U725" i="21"/>
  <c r="W725" i="21"/>
  <c r="V725" i="21"/>
  <c r="A722" i="24"/>
  <c r="B721" i="24"/>
  <c r="E721" i="24"/>
  <c r="H721" i="24"/>
  <c r="K721" i="24"/>
  <c r="R721" i="24"/>
  <c r="Y721" i="24"/>
  <c r="X721" i="24"/>
  <c r="D721" i="24"/>
  <c r="G721" i="24"/>
  <c r="J721" i="24"/>
  <c r="Q721" i="24"/>
  <c r="T721" i="24"/>
  <c r="S721" i="24"/>
  <c r="C721" i="24"/>
  <c r="F721" i="24"/>
  <c r="I721" i="24"/>
  <c r="P721" i="24"/>
  <c r="O721" i="24"/>
  <c r="N721" i="24"/>
  <c r="M721" i="24"/>
  <c r="L721" i="24"/>
  <c r="U721" i="24"/>
  <c r="W721" i="24"/>
  <c r="V721" i="24"/>
  <c r="B824" i="21"/>
  <c r="Q824" i="21"/>
  <c r="E824" i="21"/>
  <c r="D824" i="21"/>
  <c r="N824" i="21"/>
  <c r="R824" i="21"/>
  <c r="F824" i="21"/>
  <c r="J824" i="21"/>
  <c r="T824" i="21"/>
  <c r="G824" i="21"/>
  <c r="H824" i="21"/>
  <c r="K824" i="21"/>
  <c r="O824" i="21"/>
  <c r="C824" i="21"/>
  <c r="I824" i="21"/>
  <c r="W824" i="21"/>
  <c r="X824" i="21"/>
  <c r="A825" i="21"/>
  <c r="P824" i="21"/>
  <c r="S824" i="21"/>
  <c r="Y824" i="21"/>
  <c r="M824" i="21"/>
  <c r="L824" i="21"/>
  <c r="V824" i="21"/>
  <c r="U824" i="21"/>
  <c r="E655" i="24"/>
  <c r="G655" i="24"/>
  <c r="F655" i="24"/>
  <c r="P655" i="24"/>
  <c r="C655" i="24"/>
  <c r="B655" i="24"/>
  <c r="H655" i="24"/>
  <c r="A656" i="24"/>
  <c r="I655" i="24"/>
  <c r="D655" i="24"/>
  <c r="J655" i="24"/>
  <c r="L655" i="24"/>
  <c r="O655" i="24"/>
  <c r="K655" i="24"/>
  <c r="N655" i="24"/>
  <c r="M655" i="24"/>
  <c r="Y655" i="24"/>
  <c r="U655" i="24"/>
  <c r="Q655" i="24"/>
  <c r="T655" i="24"/>
  <c r="W655" i="24"/>
  <c r="S655" i="24"/>
  <c r="X655" i="24"/>
  <c r="V655" i="24"/>
  <c r="R655" i="24"/>
  <c r="J758" i="21"/>
  <c r="P758" i="21"/>
  <c r="G758" i="21"/>
  <c r="H758" i="21"/>
  <c r="A759" i="21"/>
  <c r="I758" i="21"/>
  <c r="F758" i="21"/>
  <c r="E758" i="21"/>
  <c r="D758" i="21"/>
  <c r="N758" i="21"/>
  <c r="O758" i="21"/>
  <c r="K758" i="21"/>
  <c r="M758" i="21"/>
  <c r="L758" i="21"/>
  <c r="B758" i="21"/>
  <c r="C758" i="21"/>
  <c r="V758" i="21"/>
  <c r="X758" i="21"/>
  <c r="T758" i="21"/>
  <c r="Q758" i="21"/>
  <c r="R758" i="21"/>
  <c r="U758" i="21"/>
  <c r="Y758" i="21"/>
  <c r="W758" i="21"/>
  <c r="S758" i="21"/>
  <c r="Y722" i="24" l="1"/>
  <c r="T722" i="24"/>
  <c r="H722" i="24"/>
  <c r="K722" i="24"/>
  <c r="R722" i="24"/>
  <c r="B722" i="24"/>
  <c r="Q722" i="24"/>
  <c r="D722" i="24"/>
  <c r="W722" i="24"/>
  <c r="G722" i="24"/>
  <c r="N722" i="24"/>
  <c r="I722" i="24"/>
  <c r="X722" i="24"/>
  <c r="S722" i="24"/>
  <c r="C722" i="24"/>
  <c r="J722" i="24"/>
  <c r="E722" i="24"/>
  <c r="P722" i="24"/>
  <c r="O722" i="24"/>
  <c r="A723" i="24"/>
  <c r="F722" i="24"/>
  <c r="M722" i="24"/>
  <c r="L722" i="24"/>
  <c r="V722" i="24"/>
  <c r="U722" i="24"/>
  <c r="H792" i="21"/>
  <c r="G792" i="21"/>
  <c r="D792" i="21"/>
  <c r="E792" i="21"/>
  <c r="P792" i="21"/>
  <c r="A793" i="21"/>
  <c r="J792" i="21"/>
  <c r="F792" i="21"/>
  <c r="I792" i="21"/>
  <c r="O792" i="21"/>
  <c r="L792" i="21"/>
  <c r="M792" i="21"/>
  <c r="N792" i="21"/>
  <c r="K792" i="21"/>
  <c r="C792" i="21"/>
  <c r="B792" i="21"/>
  <c r="R792" i="21"/>
  <c r="W792" i="21"/>
  <c r="V792" i="21"/>
  <c r="U792" i="21"/>
  <c r="X792" i="21"/>
  <c r="S792" i="21"/>
  <c r="Y792" i="21"/>
  <c r="Q792" i="21"/>
  <c r="T792" i="21"/>
  <c r="T623" i="24"/>
  <c r="X623" i="24"/>
  <c r="K623" i="24"/>
  <c r="E623" i="24"/>
  <c r="P623" i="24"/>
  <c r="H623" i="24"/>
  <c r="R623" i="24"/>
  <c r="G623" i="24"/>
  <c r="J623" i="24"/>
  <c r="Y623" i="24"/>
  <c r="F623" i="24"/>
  <c r="O623" i="24"/>
  <c r="S623" i="24"/>
  <c r="D623" i="24"/>
  <c r="I623" i="24"/>
  <c r="Q623" i="24"/>
  <c r="M623" i="24"/>
  <c r="L623" i="24"/>
  <c r="N623" i="24"/>
  <c r="B623" i="24"/>
  <c r="C623" i="24"/>
  <c r="W623" i="24"/>
  <c r="U623" i="24"/>
  <c r="V623" i="24"/>
  <c r="A756" i="24"/>
  <c r="B755" i="24"/>
  <c r="E755" i="24"/>
  <c r="H755" i="24"/>
  <c r="K755" i="24"/>
  <c r="R755" i="24"/>
  <c r="Q755" i="24"/>
  <c r="X755" i="24"/>
  <c r="D755" i="24"/>
  <c r="G755" i="24"/>
  <c r="J755" i="24"/>
  <c r="I755" i="24"/>
  <c r="T755" i="24"/>
  <c r="S755" i="24"/>
  <c r="C755" i="24"/>
  <c r="F755" i="24"/>
  <c r="Y755" i="24"/>
  <c r="P755" i="24"/>
  <c r="O755" i="24"/>
  <c r="L755" i="24"/>
  <c r="M755" i="24"/>
  <c r="N755" i="24"/>
  <c r="V755" i="24"/>
  <c r="W755" i="24"/>
  <c r="U755" i="24"/>
  <c r="S759" i="21"/>
  <c r="G759" i="21"/>
  <c r="K759" i="21"/>
  <c r="O759" i="21"/>
  <c r="F759" i="21"/>
  <c r="E759" i="21"/>
  <c r="P759" i="21"/>
  <c r="D759" i="21"/>
  <c r="H759" i="21"/>
  <c r="J759" i="21"/>
  <c r="I759" i="21"/>
  <c r="T759" i="21"/>
  <c r="X759" i="21"/>
  <c r="Y759" i="21"/>
  <c r="R759" i="21"/>
  <c r="Q759" i="21"/>
  <c r="L759" i="21"/>
  <c r="N759" i="21"/>
  <c r="M759" i="21"/>
  <c r="C759" i="21"/>
  <c r="B759" i="21"/>
  <c r="W759" i="21"/>
  <c r="V759" i="21"/>
  <c r="U759" i="21"/>
  <c r="D689" i="24"/>
  <c r="A690" i="24"/>
  <c r="I689" i="24"/>
  <c r="H689" i="24"/>
  <c r="J689" i="24"/>
  <c r="E689" i="24"/>
  <c r="G689" i="24"/>
  <c r="F689" i="24"/>
  <c r="P689" i="24"/>
  <c r="C689" i="24"/>
  <c r="B689" i="24"/>
  <c r="K689" i="24"/>
  <c r="N689" i="24"/>
  <c r="M689" i="24"/>
  <c r="O689" i="24"/>
  <c r="L689" i="24"/>
  <c r="Y689" i="24"/>
  <c r="T689" i="24"/>
  <c r="W689" i="24"/>
  <c r="U689" i="24"/>
  <c r="V689" i="24"/>
  <c r="R689" i="24"/>
  <c r="S689" i="24"/>
  <c r="Q689" i="24"/>
  <c r="X689" i="24"/>
  <c r="P825" i="21"/>
  <c r="I825" i="21"/>
  <c r="G825" i="21"/>
  <c r="E825" i="21"/>
  <c r="J825" i="21"/>
  <c r="A826" i="21"/>
  <c r="F825" i="21"/>
  <c r="C825" i="21"/>
  <c r="B825" i="21"/>
  <c r="D825" i="21"/>
  <c r="H825" i="21"/>
  <c r="O825" i="21"/>
  <c r="M825" i="21"/>
  <c r="L825" i="21"/>
  <c r="N825" i="21"/>
  <c r="K825" i="21"/>
  <c r="W825" i="21"/>
  <c r="U825" i="21"/>
  <c r="Q825" i="21"/>
  <c r="R825" i="21"/>
  <c r="X825" i="21"/>
  <c r="V825" i="21"/>
  <c r="Y825" i="21"/>
  <c r="S825" i="21"/>
  <c r="T825" i="21"/>
  <c r="H821" i="24"/>
  <c r="S821" i="24"/>
  <c r="A822" i="24"/>
  <c r="G821" i="24"/>
  <c r="C821" i="24"/>
  <c r="E821" i="24"/>
  <c r="B821" i="24"/>
  <c r="Y821" i="24"/>
  <c r="F821" i="24"/>
  <c r="D821" i="24"/>
  <c r="L821" i="24"/>
  <c r="R821" i="24"/>
  <c r="M821" i="24"/>
  <c r="Q821" i="24"/>
  <c r="I821" i="24"/>
  <c r="K821" i="24"/>
  <c r="N821" i="24"/>
  <c r="O821" i="24"/>
  <c r="J821" i="24"/>
  <c r="P821" i="24"/>
  <c r="T821" i="24"/>
  <c r="W821" i="24"/>
  <c r="V821" i="24"/>
  <c r="X821" i="24"/>
  <c r="U821" i="24"/>
  <c r="S788" i="24"/>
  <c r="B788" i="24"/>
  <c r="C788" i="24"/>
  <c r="Y788" i="24"/>
  <c r="D788" i="24"/>
  <c r="A789" i="24"/>
  <c r="E788" i="24"/>
  <c r="G788" i="24"/>
  <c r="F788" i="24"/>
  <c r="I788" i="24"/>
  <c r="K788" i="24"/>
  <c r="P788" i="24"/>
  <c r="M788" i="24"/>
  <c r="H788" i="24"/>
  <c r="N788" i="24"/>
  <c r="J788" i="24"/>
  <c r="O788" i="24"/>
  <c r="Q788" i="24"/>
  <c r="R788" i="24"/>
  <c r="L788" i="24"/>
  <c r="U788" i="24"/>
  <c r="T788" i="24"/>
  <c r="V788" i="24"/>
  <c r="W788" i="24"/>
  <c r="X788" i="24"/>
  <c r="I656" i="24"/>
  <c r="D656" i="24"/>
  <c r="A657" i="24"/>
  <c r="E656" i="24"/>
  <c r="G656" i="24"/>
  <c r="J656" i="24"/>
  <c r="P656" i="24"/>
  <c r="F656" i="24"/>
  <c r="H656" i="24"/>
  <c r="N656" i="24"/>
  <c r="O656" i="24"/>
  <c r="M656" i="24"/>
  <c r="L656" i="24"/>
  <c r="K656" i="24"/>
  <c r="B656" i="24"/>
  <c r="C656" i="24"/>
  <c r="S656" i="24"/>
  <c r="X656" i="24"/>
  <c r="U656" i="24"/>
  <c r="R656" i="24"/>
  <c r="W656" i="24"/>
  <c r="V656" i="24"/>
  <c r="Q656" i="24"/>
  <c r="Y656" i="24"/>
  <c r="T656" i="24"/>
  <c r="P789" i="24" l="1"/>
  <c r="G789" i="24"/>
  <c r="A790" i="24"/>
  <c r="Q789" i="24"/>
  <c r="B789" i="24"/>
  <c r="H789" i="24"/>
  <c r="S789" i="24"/>
  <c r="R789" i="24"/>
  <c r="I789" i="24"/>
  <c r="X789" i="24"/>
  <c r="D789" i="24"/>
  <c r="K789" i="24"/>
  <c r="F789" i="24"/>
  <c r="E789" i="24"/>
  <c r="T789" i="24"/>
  <c r="O789" i="24"/>
  <c r="C789" i="24"/>
  <c r="Y789" i="24"/>
  <c r="J789" i="24"/>
  <c r="L789" i="24"/>
  <c r="N789" i="24"/>
  <c r="M789" i="24"/>
  <c r="U789" i="24"/>
  <c r="W789" i="24"/>
  <c r="V789" i="24"/>
  <c r="N756" i="24"/>
  <c r="Y756" i="24"/>
  <c r="T756" i="24"/>
  <c r="S756" i="24"/>
  <c r="C756" i="24"/>
  <c r="J756" i="24"/>
  <c r="Q756" i="24"/>
  <c r="X756" i="24"/>
  <c r="O756" i="24"/>
  <c r="P756" i="24"/>
  <c r="A757" i="24"/>
  <c r="F756" i="24"/>
  <c r="I756" i="24"/>
  <c r="H756" i="24"/>
  <c r="K756" i="24"/>
  <c r="D756" i="24"/>
  <c r="R756" i="24"/>
  <c r="B756" i="24"/>
  <c r="E756" i="24"/>
  <c r="W756" i="24"/>
  <c r="G756" i="24"/>
  <c r="M756" i="24"/>
  <c r="L756" i="24"/>
  <c r="U756" i="24"/>
  <c r="V756" i="24"/>
  <c r="A724" i="24"/>
  <c r="P723" i="24"/>
  <c r="G723" i="24"/>
  <c r="J723" i="24"/>
  <c r="H723" i="24"/>
  <c r="C723" i="24"/>
  <c r="B723" i="24"/>
  <c r="D723" i="24"/>
  <c r="F723" i="24"/>
  <c r="I723" i="24"/>
  <c r="E723" i="24"/>
  <c r="N723" i="24"/>
  <c r="O723" i="24"/>
  <c r="K723" i="24"/>
  <c r="M723" i="24"/>
  <c r="L723" i="24"/>
  <c r="S723" i="24"/>
  <c r="R723" i="24"/>
  <c r="Y723" i="24"/>
  <c r="Q723" i="24"/>
  <c r="W723" i="24"/>
  <c r="T723" i="24"/>
  <c r="U723" i="24"/>
  <c r="X723" i="24"/>
  <c r="V723" i="24"/>
  <c r="A823" i="24"/>
  <c r="S822" i="24"/>
  <c r="Y822" i="24"/>
  <c r="E822" i="24"/>
  <c r="B822" i="24"/>
  <c r="F822" i="24"/>
  <c r="D822" i="24"/>
  <c r="G822" i="24"/>
  <c r="C822" i="24"/>
  <c r="P822" i="24"/>
  <c r="R822" i="24"/>
  <c r="M822" i="24"/>
  <c r="O822" i="24"/>
  <c r="K822" i="24"/>
  <c r="N822" i="24"/>
  <c r="Q822" i="24"/>
  <c r="I822" i="24"/>
  <c r="H822" i="24"/>
  <c r="L822" i="24"/>
  <c r="J822" i="24"/>
  <c r="X822" i="24"/>
  <c r="W822" i="24"/>
  <c r="U822" i="24"/>
  <c r="V822" i="24"/>
  <c r="T822" i="24"/>
  <c r="G690" i="24"/>
  <c r="J690" i="24"/>
  <c r="D690" i="24"/>
  <c r="F690" i="24"/>
  <c r="E690" i="24"/>
  <c r="I690" i="24"/>
  <c r="P690" i="24"/>
  <c r="A691" i="24"/>
  <c r="H690" i="24"/>
  <c r="K690" i="24"/>
  <c r="N690" i="24"/>
  <c r="O690" i="24"/>
  <c r="M690" i="24"/>
  <c r="L690" i="24"/>
  <c r="B690" i="24"/>
  <c r="C690" i="24"/>
  <c r="T690" i="24"/>
  <c r="V690" i="24"/>
  <c r="W690" i="24"/>
  <c r="S690" i="24"/>
  <c r="Y690" i="24"/>
  <c r="Q690" i="24"/>
  <c r="R690" i="24"/>
  <c r="X690" i="24"/>
  <c r="U690" i="24"/>
  <c r="S793" i="21"/>
  <c r="P793" i="21"/>
  <c r="D793" i="21"/>
  <c r="F793" i="21"/>
  <c r="E793" i="21"/>
  <c r="T793" i="21"/>
  <c r="O793" i="21"/>
  <c r="Q793" i="21"/>
  <c r="R793" i="21"/>
  <c r="I793" i="21"/>
  <c r="H793" i="21"/>
  <c r="J793" i="21"/>
  <c r="G793" i="21"/>
  <c r="K793" i="21"/>
  <c r="Y793" i="21"/>
  <c r="X793" i="21"/>
  <c r="M793" i="21"/>
  <c r="N793" i="21"/>
  <c r="L793" i="21"/>
  <c r="B793" i="21"/>
  <c r="C793" i="21"/>
  <c r="V793" i="21"/>
  <c r="U793" i="21"/>
  <c r="W793" i="21"/>
  <c r="Y657" i="24"/>
  <c r="T657" i="24"/>
  <c r="K657" i="24"/>
  <c r="D657" i="24"/>
  <c r="R657" i="24"/>
  <c r="Q657" i="24"/>
  <c r="H657" i="24"/>
  <c r="G657" i="24"/>
  <c r="J657" i="24"/>
  <c r="E657" i="24"/>
  <c r="S657" i="24"/>
  <c r="X657" i="24"/>
  <c r="F657" i="24"/>
  <c r="I657" i="24"/>
  <c r="O657" i="24"/>
  <c r="P657" i="24"/>
  <c r="M657" i="24"/>
  <c r="N657" i="24"/>
  <c r="L657" i="24"/>
  <c r="B657" i="24"/>
  <c r="C657" i="24"/>
  <c r="W657" i="24"/>
  <c r="V657" i="24"/>
  <c r="U657" i="24"/>
  <c r="J826" i="21"/>
  <c r="I826" i="21"/>
  <c r="P826" i="21"/>
  <c r="H826" i="21"/>
  <c r="G826" i="21"/>
  <c r="E826" i="21"/>
  <c r="F826" i="21"/>
  <c r="A827" i="21"/>
  <c r="D826" i="21"/>
  <c r="L826" i="21"/>
  <c r="M826" i="21"/>
  <c r="N826" i="21"/>
  <c r="K826" i="21"/>
  <c r="O826" i="21"/>
  <c r="B826" i="21"/>
  <c r="C826" i="21"/>
  <c r="R826" i="21"/>
  <c r="T826" i="21"/>
  <c r="W826" i="21"/>
  <c r="S826" i="21"/>
  <c r="Y826" i="21"/>
  <c r="Q826" i="21"/>
  <c r="X826" i="21"/>
  <c r="U826" i="21"/>
  <c r="V826" i="21"/>
  <c r="Q790" i="24" l="1"/>
  <c r="P790" i="24"/>
  <c r="T790" i="24"/>
  <c r="W790" i="24"/>
  <c r="N790" i="24"/>
  <c r="I790" i="24"/>
  <c r="H790" i="24"/>
  <c r="D790" i="24"/>
  <c r="K790" i="24"/>
  <c r="J790" i="24"/>
  <c r="E790" i="24"/>
  <c r="O790" i="24"/>
  <c r="S790" i="24"/>
  <c r="A791" i="24"/>
  <c r="F790" i="24"/>
  <c r="Y790" i="24"/>
  <c r="X790" i="24"/>
  <c r="C790" i="24"/>
  <c r="G790" i="24"/>
  <c r="R790" i="24"/>
  <c r="B790" i="24"/>
  <c r="L790" i="24"/>
  <c r="M790" i="24"/>
  <c r="V790" i="24"/>
  <c r="U790" i="24"/>
  <c r="S827" i="21"/>
  <c r="G827" i="21"/>
  <c r="K827" i="21"/>
  <c r="D827" i="21"/>
  <c r="R827" i="21"/>
  <c r="H827" i="21"/>
  <c r="P827" i="21"/>
  <c r="T827" i="21"/>
  <c r="X827" i="21"/>
  <c r="Q827" i="21"/>
  <c r="E827" i="21"/>
  <c r="I827" i="21"/>
  <c r="F827" i="21"/>
  <c r="J827" i="21"/>
  <c r="O827" i="21"/>
  <c r="Y827" i="21"/>
  <c r="N827" i="21"/>
  <c r="L827" i="21"/>
  <c r="M827" i="21"/>
  <c r="C827" i="21"/>
  <c r="B827" i="21"/>
  <c r="W827" i="21"/>
  <c r="V827" i="21"/>
  <c r="U827" i="21"/>
  <c r="F691" i="24"/>
  <c r="T691" i="24"/>
  <c r="H691" i="24"/>
  <c r="K691" i="24"/>
  <c r="Y691" i="24"/>
  <c r="D691" i="24"/>
  <c r="P691" i="24"/>
  <c r="G691" i="24"/>
  <c r="R691" i="24"/>
  <c r="Q691" i="24"/>
  <c r="E691" i="24"/>
  <c r="S691" i="24"/>
  <c r="J691" i="24"/>
  <c r="I691" i="24"/>
  <c r="X691" i="24"/>
  <c r="O691" i="24"/>
  <c r="N691" i="24"/>
  <c r="M691" i="24"/>
  <c r="L691" i="24"/>
  <c r="C691" i="24"/>
  <c r="B691" i="24"/>
  <c r="W691" i="24"/>
  <c r="U691" i="24"/>
  <c r="V691" i="24"/>
  <c r="O823" i="24"/>
  <c r="X823" i="24"/>
  <c r="A824" i="24"/>
  <c r="C823" i="24"/>
  <c r="R823" i="24"/>
  <c r="S823" i="24"/>
  <c r="H823" i="24"/>
  <c r="Q823" i="24"/>
  <c r="J823" i="24"/>
  <c r="Y823" i="24"/>
  <c r="F823" i="24"/>
  <c r="G823" i="24"/>
  <c r="T823" i="24"/>
  <c r="P823" i="24"/>
  <c r="I823" i="24"/>
  <c r="E823" i="24"/>
  <c r="K823" i="24"/>
  <c r="D823" i="24"/>
  <c r="B823" i="24"/>
  <c r="N823" i="24"/>
  <c r="L823" i="24"/>
  <c r="M823" i="24"/>
  <c r="W823" i="24"/>
  <c r="U823" i="24"/>
  <c r="V823" i="24"/>
  <c r="F724" i="24"/>
  <c r="E724" i="24"/>
  <c r="I724" i="24"/>
  <c r="H724" i="24"/>
  <c r="A725" i="24"/>
  <c r="P724" i="24"/>
  <c r="G724" i="24"/>
  <c r="J724" i="24"/>
  <c r="D724" i="24"/>
  <c r="M724" i="24"/>
  <c r="K724" i="24"/>
  <c r="N724" i="24"/>
  <c r="O724" i="24"/>
  <c r="L724" i="24"/>
  <c r="C724" i="24"/>
  <c r="B724" i="24"/>
  <c r="V724" i="24"/>
  <c r="Q724" i="24"/>
  <c r="X724" i="24"/>
  <c r="Y724" i="24"/>
  <c r="U724" i="24"/>
  <c r="T724" i="24"/>
  <c r="S724" i="24"/>
  <c r="R724" i="24"/>
  <c r="W724" i="24"/>
  <c r="G757" i="24"/>
  <c r="F757" i="24"/>
  <c r="P757" i="24"/>
  <c r="C757" i="24"/>
  <c r="E757" i="24"/>
  <c r="H757" i="24"/>
  <c r="A758" i="24"/>
  <c r="B757" i="24"/>
  <c r="D757" i="24"/>
  <c r="J757" i="24"/>
  <c r="I757" i="24"/>
  <c r="M757" i="24"/>
  <c r="O757" i="24"/>
  <c r="K757" i="24"/>
  <c r="N757" i="24"/>
  <c r="L757" i="24"/>
  <c r="R757" i="24"/>
  <c r="Q757" i="24"/>
  <c r="U757" i="24"/>
  <c r="S757" i="24"/>
  <c r="X757" i="24"/>
  <c r="T757" i="24"/>
  <c r="W757" i="24"/>
  <c r="Y757" i="24"/>
  <c r="V757" i="24"/>
  <c r="P758" i="24" l="1"/>
  <c r="A759" i="24"/>
  <c r="F758" i="24"/>
  <c r="H758" i="24"/>
  <c r="J758" i="24"/>
  <c r="D758" i="24"/>
  <c r="I758" i="24"/>
  <c r="G758" i="24"/>
  <c r="E758" i="24"/>
  <c r="O758" i="24"/>
  <c r="M758" i="24"/>
  <c r="L758" i="24"/>
  <c r="K758" i="24"/>
  <c r="N758" i="24"/>
  <c r="C758" i="24"/>
  <c r="B758" i="24"/>
  <c r="Y758" i="24"/>
  <c r="Q758" i="24"/>
  <c r="X758" i="24"/>
  <c r="W758" i="24"/>
  <c r="V758" i="24"/>
  <c r="S758" i="24"/>
  <c r="T758" i="24"/>
  <c r="U758" i="24"/>
  <c r="R758" i="24"/>
  <c r="E725" i="24"/>
  <c r="G725" i="24"/>
  <c r="S725" i="24"/>
  <c r="F725" i="24"/>
  <c r="Y725" i="24"/>
  <c r="X725" i="24"/>
  <c r="T725" i="24"/>
  <c r="K725" i="24"/>
  <c r="Q725" i="24"/>
  <c r="P725" i="24"/>
  <c r="D725" i="24"/>
  <c r="R725" i="24"/>
  <c r="I725" i="24"/>
  <c r="H725" i="24"/>
  <c r="O725" i="24"/>
  <c r="J725" i="24"/>
  <c r="M725" i="24"/>
  <c r="L725" i="24"/>
  <c r="N725" i="24"/>
  <c r="C725" i="24"/>
  <c r="B725" i="24"/>
  <c r="U725" i="24"/>
  <c r="W725" i="24"/>
  <c r="V725" i="24"/>
  <c r="B791" i="24"/>
  <c r="P791" i="24"/>
  <c r="A792" i="24"/>
  <c r="I791" i="24"/>
  <c r="G791" i="24"/>
  <c r="J791" i="24"/>
  <c r="D791" i="24"/>
  <c r="C791" i="24"/>
  <c r="F791" i="24"/>
  <c r="E791" i="24"/>
  <c r="H791" i="24"/>
  <c r="N791" i="24"/>
  <c r="M791" i="24"/>
  <c r="K791" i="24"/>
  <c r="L791" i="24"/>
  <c r="O791" i="24"/>
  <c r="W791" i="24"/>
  <c r="T791" i="24"/>
  <c r="Y791" i="24"/>
  <c r="Q791" i="24"/>
  <c r="S791" i="24"/>
  <c r="X791" i="24"/>
  <c r="U791" i="24"/>
  <c r="V791" i="24"/>
  <c r="R791" i="24"/>
  <c r="K824" i="24"/>
  <c r="D824" i="24"/>
  <c r="R824" i="24"/>
  <c r="C824" i="24"/>
  <c r="O824" i="24"/>
  <c r="H824" i="24"/>
  <c r="E824" i="24"/>
  <c r="W824" i="24"/>
  <c r="Y824" i="24"/>
  <c r="F824" i="24"/>
  <c r="A825" i="24"/>
  <c r="Q824" i="24"/>
  <c r="G824" i="24"/>
  <c r="P824" i="24"/>
  <c r="J824" i="24"/>
  <c r="B824" i="24"/>
  <c r="T824" i="24"/>
  <c r="N824" i="24"/>
  <c r="S824" i="24"/>
  <c r="I824" i="24"/>
  <c r="X824" i="24"/>
  <c r="M824" i="24"/>
  <c r="L824" i="24"/>
  <c r="U824" i="24"/>
  <c r="V824" i="24"/>
  <c r="E825" i="24" l="1"/>
  <c r="J825" i="24"/>
  <c r="I825" i="24"/>
  <c r="A826" i="24"/>
  <c r="F825" i="24"/>
  <c r="P825" i="24"/>
  <c r="H825" i="24"/>
  <c r="D825" i="24"/>
  <c r="B825" i="24"/>
  <c r="G825" i="24"/>
  <c r="C825" i="24"/>
  <c r="K825" i="24"/>
  <c r="L825" i="24"/>
  <c r="O825" i="24"/>
  <c r="N825" i="24"/>
  <c r="M825" i="24"/>
  <c r="Y825" i="24"/>
  <c r="Q825" i="24"/>
  <c r="U825" i="24"/>
  <c r="S825" i="24"/>
  <c r="V825" i="24"/>
  <c r="W825" i="24"/>
  <c r="R825" i="24"/>
  <c r="T825" i="24"/>
  <c r="X825" i="24"/>
  <c r="I792" i="24"/>
  <c r="D792" i="24"/>
  <c r="F792" i="24"/>
  <c r="E792" i="24"/>
  <c r="G792" i="24"/>
  <c r="H792" i="24"/>
  <c r="A793" i="24"/>
  <c r="P792" i="24"/>
  <c r="J792" i="24"/>
  <c r="O792" i="24"/>
  <c r="L792" i="24"/>
  <c r="K792" i="24"/>
  <c r="N792" i="24"/>
  <c r="M792" i="24"/>
  <c r="B792" i="24"/>
  <c r="C792" i="24"/>
  <c r="V792" i="24"/>
  <c r="Q792" i="24"/>
  <c r="S792" i="24"/>
  <c r="X792" i="24"/>
  <c r="U792" i="24"/>
  <c r="T792" i="24"/>
  <c r="Y792" i="24"/>
  <c r="W792" i="24"/>
  <c r="R792" i="24"/>
  <c r="S759" i="24"/>
  <c r="Q759" i="24"/>
  <c r="K759" i="24"/>
  <c r="T759" i="24"/>
  <c r="R759" i="24"/>
  <c r="D759" i="24"/>
  <c r="I759" i="24"/>
  <c r="H759" i="24"/>
  <c r="J759" i="24"/>
  <c r="X759" i="24"/>
  <c r="O759" i="24"/>
  <c r="G759" i="24"/>
  <c r="F759" i="24"/>
  <c r="P759" i="24"/>
  <c r="Y759" i="24"/>
  <c r="E759" i="24"/>
  <c r="M759" i="24"/>
  <c r="L759" i="24"/>
  <c r="N759" i="24"/>
  <c r="B759" i="24"/>
  <c r="C759" i="24"/>
  <c r="W759" i="24"/>
  <c r="U759" i="24"/>
  <c r="V759" i="24"/>
  <c r="E826" i="24" l="1"/>
  <c r="D826" i="24"/>
  <c r="F826" i="24"/>
  <c r="A827" i="24"/>
  <c r="H826" i="24"/>
  <c r="J826" i="24"/>
  <c r="I826" i="24"/>
  <c r="P826" i="24"/>
  <c r="G826" i="24"/>
  <c r="O826" i="24"/>
  <c r="K826" i="24"/>
  <c r="M826" i="24"/>
  <c r="L826" i="24"/>
  <c r="N826" i="24"/>
  <c r="B826" i="24"/>
  <c r="C826" i="24"/>
  <c r="X826" i="24"/>
  <c r="W826" i="24"/>
  <c r="S826" i="24"/>
  <c r="V826" i="24"/>
  <c r="Q826" i="24"/>
  <c r="U826" i="24"/>
  <c r="T826" i="24"/>
  <c r="R826" i="24"/>
  <c r="Y826" i="24"/>
  <c r="H793" i="24"/>
  <c r="G793" i="24"/>
  <c r="J793" i="24"/>
  <c r="E793" i="24"/>
  <c r="X793" i="24"/>
  <c r="D793" i="24"/>
  <c r="R793" i="24"/>
  <c r="Y793" i="24"/>
  <c r="F793" i="24"/>
  <c r="T793" i="24"/>
  <c r="S793" i="24"/>
  <c r="K793" i="24"/>
  <c r="Q793" i="24"/>
  <c r="P793" i="24"/>
  <c r="O793" i="24"/>
  <c r="I793" i="24"/>
  <c r="L793" i="24"/>
  <c r="M793" i="24"/>
  <c r="N793" i="24"/>
  <c r="B793" i="24"/>
  <c r="C793" i="24"/>
  <c r="W793" i="24"/>
  <c r="V793" i="24"/>
  <c r="U793" i="24"/>
  <c r="G827" i="24" l="1"/>
  <c r="Y827" i="24"/>
  <c r="E827" i="24"/>
  <c r="T827" i="24"/>
  <c r="J827" i="24"/>
  <c r="I827" i="24"/>
  <c r="X827" i="24"/>
  <c r="Q827" i="24"/>
  <c r="D827" i="24"/>
  <c r="P827" i="24"/>
  <c r="K827" i="24"/>
  <c r="H827" i="24"/>
  <c r="R827" i="24"/>
  <c r="S827" i="24"/>
  <c r="F827" i="24"/>
  <c r="O827" i="24"/>
  <c r="N827" i="24"/>
  <c r="M827" i="24"/>
  <c r="L827" i="24"/>
  <c r="B827" i="24"/>
  <c r="C827" i="24"/>
  <c r="W827" i="24"/>
  <c r="U827" i="24"/>
  <c r="V827" i="24"/>
</calcChain>
</file>

<file path=xl/sharedStrings.xml><?xml version="1.0" encoding="utf-8"?>
<sst xmlns="http://schemas.openxmlformats.org/spreadsheetml/2006/main" count="2546" uniqueCount="200">
  <si>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</si>
  <si>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</si>
  <si>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</si>
  <si>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</si>
  <si>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</si>
  <si>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</si>
  <si>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</si>
  <si>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</si>
  <si>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</si>
  <si>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</si>
  <si>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</si>
  <si>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</si>
  <si>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</si>
  <si>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</si>
  <si>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</si>
  <si>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</si>
  <si>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</si>
  <si>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</si>
  <si>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</si>
  <si>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</si>
  <si>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</si>
  <si>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</si>
  <si>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</si>
  <si>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</si>
  <si>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</si>
  <si>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</si>
  <si>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</si>
  <si>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</si>
  <si>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</si>
  <si>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</si>
  <si>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</si>
  <si>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</si>
  <si>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</si>
  <si>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</si>
  <si>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</si>
  <si>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</si>
  <si>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</si>
  <si>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</si>
  <si>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</si>
  <si>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</si>
  <si>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</si>
  <si>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</si>
  <si>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</si>
  <si>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</si>
  <si>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</si>
  <si>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</si>
  <si>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</si>
  <si>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</si>
  <si>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</si>
  <si>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</si>
  <si>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</si>
  <si>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</si>
  <si>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</si>
  <si>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</si>
  <si>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</si>
  <si>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</si>
  <si>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</si>
  <si>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</si>
  <si>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</si>
  <si>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</si>
  <si>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</si>
  <si>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</si>
  <si>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</si>
  <si>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</si>
  <si>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</si>
  <si>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</si>
  <si>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</si>
  <si>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</si>
  <si>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</si>
  <si>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</si>
  <si>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</si>
  <si>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</si>
  <si>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</si>
  <si>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</si>
  <si>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</si>
  <si>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</si>
  <si>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</si>
  <si>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</si>
  <si>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</si>
  <si>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</si>
  <si>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</si>
  <si>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</si>
  <si>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</si>
  <si>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</si>
  <si>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</si>
  <si>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</si>
  <si>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</si>
  <si>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</si>
  <si>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</si>
  <si>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</si>
  <si>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</si>
  <si>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</si>
  <si>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</si>
  <si>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</si>
  <si>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</si>
  <si>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</si>
  <si>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</si>
  <si>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</si>
  <si>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</si>
  <si>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</si>
  <si>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</si>
  <si>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</si>
  <si>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</si>
  <si>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</si>
  <si>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</si>
  <si>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</si>
  <si>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</si>
  <si>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</si>
  <si>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</si>
  <si>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</si>
  <si>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</si>
  <si>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</si>
  <si>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</si>
  <si>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</si>
  <si>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</si>
  <si>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</si>
  <si>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</si>
  <si>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</si>
  <si>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</si>
  <si>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</si>
  <si>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</si>
  <si>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</si>
  <si>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</si>
  <si>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</si>
  <si>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</si>
  <si>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</si>
  <si>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</si>
  <si>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</si>
  <si>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</si>
  <si>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</si>
  <si>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</si>
  <si>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</si>
  <si>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</si>
  <si>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</si>
  <si>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</si>
  <si>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</si>
  <si>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</si>
  <si>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</si>
  <si>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</si>
  <si>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</si>
  <si>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</si>
  <si>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</si>
  <si>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</si>
  <si>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</si>
  <si>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</si>
  <si>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</si>
  <si>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</si>
  <si>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</si>
  <si>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</si>
  <si>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</si>
  <si>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</si>
  <si>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</si>
  <si>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</si>
  <si>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</si>
  <si>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</si>
  <si>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</si>
  <si>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</si>
  <si>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</si>
  <si>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</si>
  <si>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</si>
  <si>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</si>
  <si>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</si>
  <si>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</si>
  <si>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</si>
  <si>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</si>
  <si>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</si>
  <si>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</si>
  <si>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</si>
  <si>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</si>
  <si>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</si>
  <si>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</si>
  <si>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</si>
  <si>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</si>
  <si>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</si>
  <si>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</si>
  <si>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</si>
  <si>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</si>
  <si>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</si>
  <si>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</si>
  <si>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</si>
  <si>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</si>
  <si>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</si>
  <si>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</si>
  <si>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</si>
  <si>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</si>
  <si>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</si>
  <si>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</si>
  <si>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</si>
  <si>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</si>
  <si>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</si>
  <si>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</si>
  <si>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</si>
  <si>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</si>
  <si>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</si>
  <si>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№74 от 29.12.2014</t>
  </si>
  <si>
    <t>Региональная служба по тарифам РСО - Алания, №5 от 30.01.2015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</si>
  <si>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феврале 2015 г.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</si>
  <si>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феврале 2015 г.</t>
  </si>
  <si>
    <t>Февраль 2015 г.</t>
  </si>
  <si>
    <t>Отчетный период: февраль 2015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</si>
</sst>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59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2" xfId="0" applyBorder="1" applyAlignment="1">
      <alignment horizontal="right"/>
    </xf>
    <xf numFmtId="0" fontId="0" fillId="0" borderId="0" xfId="0" applyBorder="1" applyAlignment="1">
      <alignment horizontal="right"/>
    </xf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8" borderId="10" xfId="0" applyNumberFormat="1" applyFont="1" applyFill="1" applyBorder="1" applyAlignment="1">
      <alignment horizontal="center" vertical="center" wrapText="1"/>
    </xf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34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3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" fontId="11" fillId="0" borderId="11" xfId="29" applyNumberFormat="1" applyFill="1" applyBorder="1" applyAlignment="1">
      <alignment horizontal="center" vertical="center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  <xf numFmtId="43" fontId="38" fillId="12" borderId="10" xfId="25" applyFont="1" applyFill="1" applyBorder="1" applyAlignment="1">
      <alignment horizontal="center" vertical="center" wrapText="1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zoomScaleNormal="100" zoomScaleSheetLayoutView="100" workbookViewId="0">
      <selection activeCell="H2" sqref="H2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51" t="s">
        <v>193</v>
      </c>
      <c r="B1" s="151"/>
      <c r="C1" s="151"/>
      <c r="D1" s="151"/>
      <c r="E1" s="151"/>
      <c r="F1" s="151"/>
    </row>
    <row r="2" spans="1:8" s="3" customFormat="1" ht="43.5" customHeight="1" x14ac:dyDescent="0.25">
      <c r="A2" s="152" t="s">
        <v>196</v>
      </c>
      <c r="B2" s="152"/>
      <c r="C2" s="152"/>
      <c r="D2" s="152"/>
      <c r="E2" s="152"/>
      <c r="F2" s="152"/>
    </row>
    <row r="3" spans="1:8" s="3" customFormat="1" ht="21.75" customHeight="1" x14ac:dyDescent="0.25">
      <c r="A3" s="153" t="s">
        <v>98</v>
      </c>
      <c r="B3" s="153"/>
      <c r="C3" s="153"/>
      <c r="D3" s="153"/>
      <c r="E3" s="153"/>
      <c r="F3" s="153"/>
      <c r="G3" s="3" t="s">
        <v>125</v>
      </c>
    </row>
    <row r="4" spans="1:8" ht="18" customHeight="1" x14ac:dyDescent="0.25">
      <c r="A4" s="144" t="s">
        <v>99</v>
      </c>
      <c r="B4" s="144"/>
      <c r="C4" s="144"/>
      <c r="D4" s="144"/>
      <c r="E4" s="144"/>
      <c r="F4" s="144"/>
    </row>
    <row r="5" spans="1:8" ht="34.5" customHeight="1" x14ac:dyDescent="0.25">
      <c r="A5" s="154" t="s">
        <v>96</v>
      </c>
      <c r="B5" s="154"/>
      <c r="C5" s="154"/>
      <c r="D5" s="154"/>
      <c r="E5" s="154"/>
      <c r="F5" s="154"/>
    </row>
    <row r="6" spans="1:8" x14ac:dyDescent="0.25">
      <c r="A6" s="145" t="s">
        <v>116</v>
      </c>
      <c r="B6" s="145"/>
      <c r="C6" s="146" t="s">
        <v>97</v>
      </c>
      <c r="D6" s="147"/>
      <c r="E6" s="147"/>
      <c r="F6" s="148"/>
    </row>
    <row r="7" spans="1:8" x14ac:dyDescent="0.25">
      <c r="A7" s="145"/>
      <c r="B7" s="145"/>
      <c r="C7" s="18" t="s">
        <v>0</v>
      </c>
      <c r="D7" s="18" t="s">
        <v>1</v>
      </c>
      <c r="E7" s="18" t="s">
        <v>2</v>
      </c>
      <c r="F7" s="18" t="s">
        <v>3</v>
      </c>
    </row>
    <row r="8" spans="1:8" s="2" customFormat="1" x14ac:dyDescent="0.25">
      <c r="A8" s="155" t="s">
        <v>100</v>
      </c>
      <c r="B8" s="156"/>
      <c r="C8" s="61">
        <f>'Расчет сбытовых надбавок'!$D8+'РСТ РСО-А'!K6+'Иные услуги '!$C$5+'I ЦК'!$F$16</f>
        <v>2684.71</v>
      </c>
      <c r="D8" s="61">
        <f>'Расчет сбытовых надбавок'!$D8+'РСТ РСО-А'!L6+'Иные услуги '!$C$5+'I ЦК'!$F$16</f>
        <v>3207.41</v>
      </c>
      <c r="E8" s="61">
        <f>'Расчет сбытовых надбавок'!$D8+'РСТ РСО-А'!M6+'Иные услуги '!$C$5+'I ЦК'!$F$16</f>
        <v>3505.65</v>
      </c>
      <c r="F8" s="61">
        <f>'Расчет сбытовых надбавок'!$D8+'РСТ РСО-А'!N6+'Иные услуги '!$C$5+'I ЦК'!$F$16</f>
        <v>4230.09</v>
      </c>
      <c r="G8" s="126"/>
    </row>
    <row r="9" spans="1:8" s="2" customFormat="1" ht="14.25" customHeight="1" x14ac:dyDescent="0.25">
      <c r="A9" s="155" t="s">
        <v>101</v>
      </c>
      <c r="B9" s="156"/>
      <c r="C9" s="61">
        <f>'Расчет сбытовых надбавок'!E$8+'РСТ РСО-А'!K$6+'Иные услуги '!$C$5+'I ЦК'!$F$16</f>
        <v>2667.23</v>
      </c>
      <c r="D9" s="61">
        <f>'Расчет сбытовых надбавок'!$E8+'РСТ РСО-А'!L6+'Иные услуги '!$C$5+'I ЦК'!$F$16</f>
        <v>3189.93</v>
      </c>
      <c r="E9" s="61">
        <f>'Расчет сбытовых надбавок'!$E8+'РСТ РСО-А'!M6+'Иные услуги '!$C$5+'I ЦК'!$F$16</f>
        <v>3488.17</v>
      </c>
      <c r="F9" s="61">
        <f>'Расчет сбытовых надбавок'!$E8+'РСТ РСО-А'!N6+'Иные услуги '!$C$5+'I ЦК'!$F$16</f>
        <v>4212.6099999999997</v>
      </c>
    </row>
    <row r="10" spans="1:8" s="2" customFormat="1" x14ac:dyDescent="0.25">
      <c r="A10" s="155" t="s">
        <v>102</v>
      </c>
      <c r="B10" s="156"/>
      <c r="C10" s="61">
        <f>'Расчет сбытовых надбавок'!$F$8+'РСТ РСО-А'!K$6+'Иные услуги '!$C$5+'I ЦК'!$F$16</f>
        <v>2604.1400000000003</v>
      </c>
      <c r="D10" s="61">
        <f>'Расчет сбытовых надбавок'!$F$8+'РСТ РСО-А'!L$6+'Иные услуги '!$C$5+'I ЦК'!$F$16</f>
        <v>3126.8399999999997</v>
      </c>
      <c r="E10" s="61">
        <f>'Расчет сбытовых надбавок'!$F$8+'РСТ РСО-А'!M$6+'Иные услуги '!$C$5+'I ЦК'!$F$16</f>
        <v>3425.08</v>
      </c>
      <c r="F10" s="61">
        <f>'Расчет сбытовых надбавок'!$F$8+'РСТ РСО-А'!N$6+'Иные услуги '!$C$5+'I ЦК'!$F$16</f>
        <v>4149.5199999999995</v>
      </c>
    </row>
    <row r="11" spans="1:8" s="2" customFormat="1" x14ac:dyDescent="0.25">
      <c r="A11" s="155" t="s">
        <v>103</v>
      </c>
      <c r="B11" s="156"/>
      <c r="C11" s="61">
        <f>'Расчет сбытовых надбавок'!$G$8+'РСТ РСО-А'!K$6+'Иные услуги '!$C$5+'I ЦК'!$F$16</f>
        <v>2548.3000000000002</v>
      </c>
      <c r="D11" s="61">
        <f>'Расчет сбытовых надбавок'!$G$8+'РСТ РСО-А'!L$6+'Иные услуги '!$C$5+'I ЦК'!$F$16</f>
        <v>3071</v>
      </c>
      <c r="E11" s="61">
        <f>'Расчет сбытовых надбавок'!$G$8+'РСТ РСО-А'!M$6+'Иные услуги '!$C$5+'I ЦК'!$F$16</f>
        <v>3369.2400000000002</v>
      </c>
      <c r="F11" s="61">
        <f>'Расчет сбытовых надбавок'!$G$8+'РСТ РСО-А'!N$6+'Иные услуги '!$C$5+'I ЦК'!$F$16</f>
        <v>4093.6800000000003</v>
      </c>
    </row>
    <row r="12" spans="1:8" x14ac:dyDescent="0.25">
      <c r="F12" s="125"/>
    </row>
    <row r="13" spans="1:8" ht="45.75" customHeight="1" x14ac:dyDescent="0.25">
      <c r="A13" s="149" t="s">
        <v>123</v>
      </c>
      <c r="B13" s="149"/>
      <c r="C13" s="149"/>
      <c r="D13" s="149"/>
      <c r="E13" s="149"/>
      <c r="F13" s="149"/>
    </row>
    <row r="14" spans="1:8" x14ac:dyDescent="0.25">
      <c r="B14" s="59"/>
      <c r="C14" s="59"/>
      <c r="D14" s="59"/>
      <c r="E14" s="59"/>
      <c r="F14" s="59"/>
    </row>
    <row r="15" spans="1:8" ht="31.5" x14ac:dyDescent="0.25">
      <c r="A15" s="12"/>
      <c r="B15" s="150" t="s">
        <v>12</v>
      </c>
      <c r="C15" s="150"/>
      <c r="D15" s="150"/>
      <c r="E15" s="10" t="s">
        <v>4</v>
      </c>
      <c r="F15" s="62" t="s">
        <v>57</v>
      </c>
      <c r="G15" t="s">
        <v>125</v>
      </c>
    </row>
    <row r="16" spans="1:8" ht="31.5" x14ac:dyDescent="0.25">
      <c r="A16" s="60">
        <v>1</v>
      </c>
      <c r="B16" s="142" t="s">
        <v>77</v>
      </c>
      <c r="C16" s="142"/>
      <c r="D16" s="142"/>
      <c r="E16" s="63" t="s">
        <v>78</v>
      </c>
      <c r="F16" s="67">
        <f>ROUND(F17+F18*F19,2)+F28</f>
        <v>946.84</v>
      </c>
      <c r="H16" t="s">
        <v>125</v>
      </c>
    </row>
    <row r="17" spans="1:6" ht="31.5" x14ac:dyDescent="0.25">
      <c r="A17" s="60">
        <v>2</v>
      </c>
      <c r="B17" s="142" t="s">
        <v>79</v>
      </c>
      <c r="C17" s="142"/>
      <c r="D17" s="142"/>
      <c r="E17" s="63" t="s">
        <v>78</v>
      </c>
      <c r="F17" s="68">
        <f>АТС!B25</f>
        <v>580.38</v>
      </c>
    </row>
    <row r="18" spans="1:6" ht="36" customHeight="1" x14ac:dyDescent="0.25">
      <c r="A18" s="60">
        <v>3</v>
      </c>
      <c r="B18" s="142" t="s">
        <v>80</v>
      </c>
      <c r="C18" s="142"/>
      <c r="D18" s="142"/>
      <c r="E18" s="63" t="s">
        <v>81</v>
      </c>
      <c r="F18" s="68">
        <f>АТС!B24</f>
        <v>273826.13</v>
      </c>
    </row>
    <row r="19" spans="1:6" ht="30.75" customHeight="1" x14ac:dyDescent="0.25">
      <c r="A19" s="60">
        <v>4</v>
      </c>
      <c r="B19" s="142" t="s">
        <v>83</v>
      </c>
      <c r="C19" s="142" t="s">
        <v>82</v>
      </c>
      <c r="D19" s="142" t="s">
        <v>82</v>
      </c>
      <c r="E19" s="64" t="s">
        <v>82</v>
      </c>
      <c r="F19" s="70">
        <f>IF((F24+F25)-(F26+F27)&lt;=0,0,MAX(0,(F20+F21)-(F22+F23))/((F24+F25)-(F26+F27)))</f>
        <v>1.3382784266924043E-3</v>
      </c>
    </row>
    <row r="20" spans="1:6" ht="36" customHeight="1" x14ac:dyDescent="0.25">
      <c r="A20" s="60">
        <v>5</v>
      </c>
      <c r="B20" s="142" t="s">
        <v>84</v>
      </c>
      <c r="C20" s="142" t="s">
        <v>85</v>
      </c>
      <c r="D20" s="142" t="s">
        <v>47</v>
      </c>
      <c r="E20" s="65" t="s">
        <v>47</v>
      </c>
      <c r="F20" s="85">
        <v>312.524</v>
      </c>
    </row>
    <row r="21" spans="1:6" ht="33.75" customHeight="1" x14ac:dyDescent="0.25">
      <c r="A21" s="60">
        <v>6</v>
      </c>
      <c r="B21" s="142" t="s">
        <v>86</v>
      </c>
      <c r="C21" s="142" t="s">
        <v>85</v>
      </c>
      <c r="D21" s="142" t="s">
        <v>47</v>
      </c>
      <c r="E21" s="65" t="s">
        <v>47</v>
      </c>
      <c r="F21" s="85">
        <v>2.29</v>
      </c>
    </row>
    <row r="22" spans="1:6" ht="33" customHeight="1" x14ac:dyDescent="0.25">
      <c r="A22" s="60">
        <v>7</v>
      </c>
      <c r="B22" s="142" t="s">
        <v>87</v>
      </c>
      <c r="C22" s="142" t="s">
        <v>85</v>
      </c>
      <c r="D22" s="142" t="s">
        <v>47</v>
      </c>
      <c r="E22" s="65" t="s">
        <v>47</v>
      </c>
      <c r="F22" s="85">
        <v>67.402000000000001</v>
      </c>
    </row>
    <row r="23" spans="1:6" ht="23.25" customHeight="1" x14ac:dyDescent="0.25">
      <c r="A23" s="60">
        <v>8</v>
      </c>
      <c r="B23" s="142" t="s">
        <v>88</v>
      </c>
      <c r="C23" s="142" t="s">
        <v>85</v>
      </c>
      <c r="D23" s="142" t="s">
        <v>47</v>
      </c>
      <c r="E23" s="65" t="s">
        <v>47</v>
      </c>
      <c r="F23" s="85">
        <v>135.23400000000001</v>
      </c>
    </row>
    <row r="24" spans="1:6" ht="30" customHeight="1" x14ac:dyDescent="0.25">
      <c r="A24" s="60">
        <v>9</v>
      </c>
      <c r="B24" s="142" t="s">
        <v>89</v>
      </c>
      <c r="C24" s="142" t="s">
        <v>90</v>
      </c>
      <c r="D24" s="142" t="s">
        <v>91</v>
      </c>
      <c r="E24" s="65" t="s">
        <v>91</v>
      </c>
      <c r="F24" s="127">
        <v>177305.43900000001</v>
      </c>
    </row>
    <row r="25" spans="1:6" ht="35.25" customHeight="1" x14ac:dyDescent="0.25">
      <c r="A25" s="60">
        <v>10</v>
      </c>
      <c r="B25" s="142" t="s">
        <v>92</v>
      </c>
      <c r="C25" s="142" t="s">
        <v>90</v>
      </c>
      <c r="D25" s="142" t="s">
        <v>91</v>
      </c>
      <c r="E25" s="65" t="s">
        <v>91</v>
      </c>
      <c r="F25" s="127">
        <v>1652.9839999999999</v>
      </c>
    </row>
    <row r="26" spans="1:6" ht="34.5" customHeight="1" x14ac:dyDescent="0.25">
      <c r="A26" s="60">
        <v>11</v>
      </c>
      <c r="B26" s="142" t="s">
        <v>93</v>
      </c>
      <c r="C26" s="142" t="s">
        <v>90</v>
      </c>
      <c r="D26" s="142" t="s">
        <v>91</v>
      </c>
      <c r="E26" s="65" t="s">
        <v>91</v>
      </c>
      <c r="F26" s="127">
        <v>43302.805999999997</v>
      </c>
    </row>
    <row r="27" spans="1:6" ht="34.5" customHeight="1" x14ac:dyDescent="0.25">
      <c r="A27" s="60">
        <v>12</v>
      </c>
      <c r="B27" s="142" t="s">
        <v>94</v>
      </c>
      <c r="C27" s="142" t="s">
        <v>90</v>
      </c>
      <c r="D27" s="142" t="s">
        <v>91</v>
      </c>
      <c r="E27" s="65" t="s">
        <v>91</v>
      </c>
      <c r="F27" s="127">
        <v>51833</v>
      </c>
    </row>
    <row r="28" spans="1:6" ht="42" customHeight="1" x14ac:dyDescent="0.25">
      <c r="A28" s="60">
        <v>13</v>
      </c>
      <c r="B28" s="142" t="s">
        <v>95</v>
      </c>
      <c r="C28" s="142"/>
      <c r="D28" s="142" t="s">
        <v>78</v>
      </c>
      <c r="E28" s="66" t="s">
        <v>78</v>
      </c>
      <c r="F28" s="69">
        <v>0</v>
      </c>
    </row>
    <row r="30" spans="1:6" ht="31.5" customHeight="1" x14ac:dyDescent="0.25">
      <c r="A30" s="143" t="s">
        <v>124</v>
      </c>
      <c r="B30" s="143"/>
      <c r="C30" s="143"/>
      <c r="D30" s="143"/>
      <c r="E30" s="143"/>
      <c r="F30" s="143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A16" sqref="A16"/>
    </sheetView>
  </sheetViews>
  <sheetFormatPr defaultRowHeight="12.75" x14ac:dyDescent="0.2"/>
  <cols>
    <col min="1" max="1" width="86.75" style="47" customWidth="1"/>
    <col min="2" max="3" width="14" style="47" customWidth="1"/>
    <col min="4" max="16384" width="9" style="47"/>
  </cols>
  <sheetData>
    <row r="1" spans="1:3" ht="47.25" customHeight="1" x14ac:dyDescent="0.2">
      <c r="A1" s="256" t="s">
        <v>192</v>
      </c>
      <c r="B1" s="256"/>
      <c r="C1" s="256"/>
    </row>
    <row r="2" spans="1:3" ht="18" x14ac:dyDescent="0.25">
      <c r="A2" s="48"/>
      <c r="B2" s="48"/>
      <c r="C2" s="48"/>
    </row>
    <row r="3" spans="1:3" ht="22.5" customHeight="1" x14ac:dyDescent="0.2">
      <c r="A3" s="257" t="s">
        <v>198</v>
      </c>
      <c r="B3" s="257"/>
      <c r="C3" s="257"/>
    </row>
    <row r="4" spans="1:3" ht="36" customHeight="1" x14ac:dyDescent="0.2">
      <c r="A4" s="49" t="s">
        <v>12</v>
      </c>
      <c r="B4" s="50" t="s">
        <v>4</v>
      </c>
      <c r="C4" s="49" t="s">
        <v>57</v>
      </c>
    </row>
    <row r="5" spans="1:3" ht="44.25" customHeight="1" x14ac:dyDescent="0.2">
      <c r="A5" s="123" t="s">
        <v>191</v>
      </c>
      <c r="B5" s="50" t="s">
        <v>188</v>
      </c>
      <c r="C5" s="131">
        <f>ROUND((C7+C6+C8)/C9,2)</f>
        <v>3.2</v>
      </c>
    </row>
    <row r="6" spans="1:3" ht="68.25" customHeight="1" x14ac:dyDescent="0.2">
      <c r="A6" s="53" t="s">
        <v>59</v>
      </c>
      <c r="B6" s="52" t="s">
        <v>189</v>
      </c>
      <c r="C6" s="132">
        <v>204159.26</v>
      </c>
    </row>
    <row r="7" spans="1:3" ht="48.75" customHeight="1" x14ac:dyDescent="0.2">
      <c r="A7" s="51" t="s">
        <v>58</v>
      </c>
      <c r="B7" s="52" t="s">
        <v>189</v>
      </c>
      <c r="C7" s="132">
        <v>309384.61</v>
      </c>
    </row>
    <row r="8" spans="1:3" ht="68.25" customHeight="1" x14ac:dyDescent="0.2">
      <c r="A8" s="53" t="s">
        <v>60</v>
      </c>
      <c r="B8" s="52" t="s">
        <v>189</v>
      </c>
      <c r="C8" s="132">
        <v>58388.35</v>
      </c>
    </row>
    <row r="9" spans="1:3" ht="38.25" customHeight="1" x14ac:dyDescent="0.2">
      <c r="A9" s="51" t="s">
        <v>61</v>
      </c>
      <c r="B9" s="52" t="s">
        <v>190</v>
      </c>
      <c r="C9" s="133">
        <v>178958.42300000001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zoomScaleNormal="100" zoomScaleSheetLayoutView="100" workbookViewId="0">
      <selection activeCell="A2" sqref="A2:E2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58" t="s">
        <v>172</v>
      </c>
      <c r="B1" s="158"/>
      <c r="C1" s="158"/>
      <c r="D1" s="158"/>
      <c r="E1" s="158"/>
      <c r="F1" s="78"/>
    </row>
    <row r="2" spans="1:6" ht="39.75" customHeight="1" x14ac:dyDescent="0.25">
      <c r="A2" s="157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феврале 2015 г.</v>
      </c>
      <c r="B2" s="157"/>
      <c r="C2" s="157"/>
      <c r="D2" s="157"/>
      <c r="E2" s="157"/>
      <c r="F2" s="77"/>
    </row>
    <row r="3" spans="1:6" x14ac:dyDescent="0.25">
      <c r="A3" s="46"/>
      <c r="B3" s="46"/>
      <c r="C3" s="46"/>
      <c r="D3" s="46"/>
      <c r="E3" s="46"/>
      <c r="F3" s="46"/>
    </row>
    <row r="4" spans="1:6" x14ac:dyDescent="0.25">
      <c r="A4" s="153" t="s">
        <v>62</v>
      </c>
      <c r="B4" s="153"/>
      <c r="C4" s="153"/>
      <c r="D4" s="153"/>
      <c r="E4" s="153"/>
      <c r="F4" s="153"/>
    </row>
    <row r="5" spans="1:6" ht="33" customHeight="1" x14ac:dyDescent="0.25">
      <c r="A5" s="144" t="s">
        <v>63</v>
      </c>
      <c r="B5" s="144"/>
      <c r="C5" s="144"/>
      <c r="D5" s="144"/>
      <c r="E5" s="144"/>
      <c r="F5" s="104"/>
    </row>
    <row r="6" spans="1:6" x14ac:dyDescent="0.25">
      <c r="A6" s="46"/>
      <c r="B6" s="46"/>
      <c r="C6" s="46"/>
      <c r="D6" s="46"/>
      <c r="E6" s="46"/>
      <c r="F6" s="46"/>
    </row>
    <row r="7" spans="1:6" x14ac:dyDescent="0.25">
      <c r="A7" s="71" t="s">
        <v>104</v>
      </c>
      <c r="B7" s="59"/>
      <c r="C7" s="59"/>
      <c r="D7" s="59"/>
      <c r="E7" s="59"/>
    </row>
    <row r="8" spans="1:6" x14ac:dyDescent="0.25">
      <c r="A8" s="161" t="s">
        <v>112</v>
      </c>
      <c r="B8" s="159" t="s">
        <v>97</v>
      </c>
      <c r="C8" s="159"/>
      <c r="D8" s="159"/>
      <c r="E8" s="159"/>
      <c r="F8" s="79"/>
    </row>
    <row r="9" spans="1:6" x14ac:dyDescent="0.25">
      <c r="A9" s="162"/>
      <c r="B9" s="72" t="s">
        <v>0</v>
      </c>
      <c r="C9" s="72" t="s">
        <v>105</v>
      </c>
      <c r="D9" s="72" t="s">
        <v>106</v>
      </c>
      <c r="E9" s="72" t="s">
        <v>3</v>
      </c>
    </row>
    <row r="10" spans="1:6" x14ac:dyDescent="0.25">
      <c r="A10" s="76" t="s">
        <v>107</v>
      </c>
      <c r="B10" s="73"/>
      <c r="C10" s="73"/>
      <c r="D10" s="73"/>
      <c r="E10" s="73"/>
    </row>
    <row r="11" spans="1:6" x14ac:dyDescent="0.25">
      <c r="A11" s="74" t="s">
        <v>100</v>
      </c>
      <c r="B11" s="75">
        <f>АТС!$B$11+'РСТ РСО-А'!K$6+'Иные услуги '!$C$5+'Расчет сбытовых надбавок'!$D16</f>
        <v>2211.75</v>
      </c>
      <c r="C11" s="75">
        <f>АТС!$B$11+'РСТ РСО-А'!L$6+'Иные услуги '!$C$5+'Расчет сбытовых надбавок'!$D16</f>
        <v>2734.45</v>
      </c>
      <c r="D11" s="75">
        <f>АТС!$B$11+'РСТ РСО-А'!M$6+'Иные услуги '!$C$5+'Расчет сбытовых надбавок'!$D16</f>
        <v>3032.69</v>
      </c>
      <c r="E11" s="75">
        <f>АТС!$B$11+'РСТ РСО-А'!N$6+'Иные услуги '!$C$5+'Расчет сбытовых надбавок'!$D16</f>
        <v>3757.13</v>
      </c>
    </row>
    <row r="12" spans="1:6" x14ac:dyDescent="0.25">
      <c r="A12" s="74" t="s">
        <v>101</v>
      </c>
      <c r="B12" s="75">
        <f>АТС!$B$11+'РСТ РСО-А'!K$6+'Иные услуги '!$C$5+'Расчет сбытовых надбавок'!$E16</f>
        <v>2201.38</v>
      </c>
      <c r="C12" s="75">
        <f>АТС!$B$11+'РСТ РСО-А'!L$6+'Иные услуги '!$C$5+'Расчет сбытовых надбавок'!$E16</f>
        <v>2724.08</v>
      </c>
      <c r="D12" s="75">
        <f>АТС!$B$11+'РСТ РСО-А'!M$6+'Иные услуги '!$C$5+'Расчет сбытовых надбавок'!$E16</f>
        <v>3022.32</v>
      </c>
      <c r="E12" s="75">
        <f>АТС!$B$11+'РСТ РСО-А'!N$6+'Иные услуги '!$C$5+'Расчет сбытовых надбавок'!$E16</f>
        <v>3746.76</v>
      </c>
    </row>
    <row r="13" spans="1:6" x14ac:dyDescent="0.25">
      <c r="A13" s="74" t="s">
        <v>102</v>
      </c>
      <c r="B13" s="75">
        <f>АТС!$B$11+'РСТ РСО-А'!K$6+'Иные услуги '!$C$5+'Расчет сбытовых надбавок'!$F16</f>
        <v>2163.9699999999998</v>
      </c>
      <c r="C13" s="75">
        <f>АТС!$B$11+'РСТ РСО-А'!L$6+'Иные услуги '!$C$5+'Расчет сбытовых надбавок'!$F16</f>
        <v>2686.6699999999996</v>
      </c>
      <c r="D13" s="75">
        <f>АТС!$B$11+'РСТ РСО-А'!M$6+'Иные услуги '!$C$5+'Расчет сбытовых надбавок'!$F16</f>
        <v>2984.91</v>
      </c>
      <c r="E13" s="75">
        <f>АТС!$B$11+'РСТ РСО-А'!N$6+'Иные услуги '!$C$5+'Расчет сбытовых надбавок'!$F16</f>
        <v>3709.35</v>
      </c>
    </row>
    <row r="14" spans="1:6" x14ac:dyDescent="0.25">
      <c r="A14" s="74" t="s">
        <v>103</v>
      </c>
      <c r="B14" s="75">
        <f>АТС!$B$11+'РСТ РСО-А'!K$6+'Иные услуги '!$C$5+'Расчет сбытовых надбавок'!$G16</f>
        <v>2130.85</v>
      </c>
      <c r="C14" s="75">
        <f>АТС!$B$11+'РСТ РСО-А'!L$6+'Иные услуги '!$C$5+'Расчет сбытовых надбавок'!$G16</f>
        <v>2653.5499999999997</v>
      </c>
      <c r="D14" s="75">
        <f>АТС!$B$11+'РСТ РСО-А'!M$6+'Иные услуги '!$C$5+'Расчет сбытовых надбавок'!$G16</f>
        <v>2951.79</v>
      </c>
      <c r="E14" s="75">
        <f>АТС!$B$11+'РСТ РСО-А'!N$6+'Иные услуги '!$C$5+'Расчет сбытовых надбавок'!$G16</f>
        <v>3676.23</v>
      </c>
    </row>
    <row r="15" spans="1:6" x14ac:dyDescent="0.25">
      <c r="A15" s="76" t="s">
        <v>108</v>
      </c>
      <c r="B15" s="73"/>
      <c r="C15" s="73"/>
      <c r="D15" s="73"/>
      <c r="E15" s="73"/>
    </row>
    <row r="16" spans="1:6" x14ac:dyDescent="0.25">
      <c r="A16" s="74" t="s">
        <v>100</v>
      </c>
      <c r="B16" s="75">
        <f>АТС!$B$12+'РСТ РСО-А'!K$6+'Иные услуги '!$C$5+'Расчет сбытовых надбавок'!$D21</f>
        <v>2711.31</v>
      </c>
      <c r="C16" s="75">
        <f>АТС!$B$12+'РСТ РСО-А'!L$6+'Иные услуги '!$C$5+'Расчет сбытовых надбавок'!$D21</f>
        <v>3234.0099999999998</v>
      </c>
      <c r="D16" s="75">
        <f>АТС!$B$12+'РСТ РСО-А'!M$6+'Иные услуги '!$C$5+'Расчет сбытовых надбавок'!$D21</f>
        <v>3532.2499999999995</v>
      </c>
      <c r="E16" s="75">
        <f>АТС!$B$12+'РСТ РСО-А'!N$6+'Иные услуги '!$C$5+'Расчет сбытовых надбавок'!$D21</f>
        <v>4256.6900000000005</v>
      </c>
    </row>
    <row r="17" spans="1:5" x14ac:dyDescent="0.25">
      <c r="A17" s="74" t="s">
        <v>101</v>
      </c>
      <c r="B17" s="75">
        <f>АТС!$B$12+'РСТ РСО-А'!K$6+'Иные услуги '!$C$5+'Расчет сбытовых надбавок'!$E21</f>
        <v>2693.42</v>
      </c>
      <c r="C17" s="75">
        <f>АТС!$B$12+'РСТ РСО-А'!L$6+'Иные услуги '!$C$5+'Расчет сбытовых надбавок'!$E21</f>
        <v>3216.12</v>
      </c>
      <c r="D17" s="75">
        <f>АТС!$B$12+'РСТ РСО-А'!M$6+'Иные услуги '!$C$5+'Расчет сбытовых надбавок'!$E21</f>
        <v>3514.3599999999997</v>
      </c>
      <c r="E17" s="75">
        <f>АТС!$B$12+'РСТ РСО-А'!N$6+'Иные услуги '!$C$5+'Расчет сбытовых надбавок'!$E21</f>
        <v>4238.8</v>
      </c>
    </row>
    <row r="18" spans="1:5" x14ac:dyDescent="0.25">
      <c r="A18" s="74" t="s">
        <v>102</v>
      </c>
      <c r="B18" s="75">
        <f>АТС!$B$12+'РСТ РСО-А'!K$6+'Иные услуги '!$C$5+'Расчет сбытовых надбавок'!$F21</f>
        <v>2628.9</v>
      </c>
      <c r="C18" s="75">
        <f>АТС!$B$12+'РСТ РСО-А'!L$6+'Иные услуги '!$C$5+'Расчет сбытовых надбавок'!$F21</f>
        <v>3151.6</v>
      </c>
      <c r="D18" s="75">
        <f>АТС!$B$12+'РСТ РСО-А'!M$6+'Иные услуги '!$C$5+'Расчет сбытовых надбавок'!$F21</f>
        <v>3449.8399999999997</v>
      </c>
      <c r="E18" s="75">
        <f>АТС!$B$12+'РСТ РСО-А'!N$6+'Иные услуги '!$C$5+'Расчет сбытовых надбавок'!$F21</f>
        <v>4174.2800000000007</v>
      </c>
    </row>
    <row r="19" spans="1:5" x14ac:dyDescent="0.25">
      <c r="A19" s="74" t="s">
        <v>103</v>
      </c>
      <c r="B19" s="75">
        <f>АТС!$B$12+'РСТ РСО-А'!K$6+'Иные услуги '!$C$5+'Расчет сбытовых надбавок'!$G21</f>
        <v>2571.77</v>
      </c>
      <c r="C19" s="75">
        <f>АТС!$B$12+'РСТ РСО-А'!L$6+'Иные услуги '!$C$5+'Расчет сбытовых надбавок'!$G21</f>
        <v>3094.47</v>
      </c>
      <c r="D19" s="75">
        <f>АТС!$B$12+'РСТ РСО-А'!M$6+'Иные услуги '!$C$5+'Расчет сбытовых надбавок'!$G21</f>
        <v>3392.7099999999996</v>
      </c>
      <c r="E19" s="75">
        <f>АТС!$B$12+'РСТ РСО-А'!N$6+'Иные услуги '!$C$5+'Расчет сбытовых надбавок'!$G21</f>
        <v>4117.1500000000005</v>
      </c>
    </row>
    <row r="20" spans="1:5" x14ac:dyDescent="0.25">
      <c r="A20" s="76" t="s">
        <v>109</v>
      </c>
      <c r="B20" s="73"/>
      <c r="C20" s="73"/>
      <c r="D20" s="73"/>
      <c r="E20" s="73"/>
    </row>
    <row r="21" spans="1:5" x14ac:dyDescent="0.25">
      <c r="A21" s="74" t="s">
        <v>100</v>
      </c>
      <c r="B21" s="75">
        <f>АТС!$B$13+'РСТ РСО-А'!K$6+'Иные услуги '!$C$5+'Расчет сбытовых надбавок'!$D26</f>
        <v>4967.5600000000004</v>
      </c>
      <c r="C21" s="75">
        <f>АТС!$B$13+'РСТ РСО-А'!L$6+'Иные услуги '!$C$5+'Расчет сбытовых надбавок'!$D26</f>
        <v>5490.26</v>
      </c>
      <c r="D21" s="75">
        <f>АТС!$B$13+'РСТ РСО-А'!M$6+'Иные услуги '!$C$5+'Расчет сбытовых надбавок'!$D26</f>
        <v>5788.5000000000009</v>
      </c>
      <c r="E21" s="75">
        <f>АТС!$B$13+'РСТ РСО-А'!N$6+'Иные услуги '!$C$5+'Расчет сбытовых надбавок'!$D26</f>
        <v>6512.9400000000005</v>
      </c>
    </row>
    <row r="22" spans="1:5" x14ac:dyDescent="0.25">
      <c r="A22" s="74" t="s">
        <v>101</v>
      </c>
      <c r="B22" s="75">
        <f>АТС!$B$13+'РСТ РСО-А'!K$6+'Иные услуги '!$C$5+'Расчет сбытовых надбавок'!$E26</f>
        <v>4915.7299999999996</v>
      </c>
      <c r="C22" s="75">
        <f>АТС!$B$13+'РСТ РСО-А'!L$6+'Иные услуги '!$C$5+'Расчет сбытовых надбавок'!$E26</f>
        <v>5438.43</v>
      </c>
      <c r="D22" s="75">
        <f>АТС!$B$13+'РСТ РСО-А'!M$6+'Иные услуги '!$C$5+'Расчет сбытовых надбавок'!$E26</f>
        <v>5736.67</v>
      </c>
      <c r="E22" s="75">
        <f>АТС!$B$13+'РСТ РСО-А'!N$6+'Иные услуги '!$C$5+'Расчет сбытовых надбавок'!$E26</f>
        <v>6461.1100000000006</v>
      </c>
    </row>
    <row r="23" spans="1:5" x14ac:dyDescent="0.25">
      <c r="A23" s="74" t="s">
        <v>102</v>
      </c>
      <c r="B23" s="75">
        <f>АТС!$B$13+'РСТ РСО-А'!K$6+'Иные услуги '!$C$5+'Расчет сбытовых надбавок'!$F26</f>
        <v>4728.72</v>
      </c>
      <c r="C23" s="75">
        <f>АТС!$B$13+'РСТ РСО-А'!L$6+'Иные услуги '!$C$5+'Расчет сбытовых надбавок'!$F26</f>
        <v>5251.42</v>
      </c>
      <c r="D23" s="75">
        <f>АТС!$B$13+'РСТ РСО-А'!M$6+'Иные услуги '!$C$5+'Расчет сбытовых надбавок'!$F26</f>
        <v>5549.6600000000008</v>
      </c>
      <c r="E23" s="75">
        <f>АТС!$B$13+'РСТ РСО-А'!N$6+'Иные услуги '!$C$5+'Расчет сбытовых надбавок'!$F26</f>
        <v>6274.1</v>
      </c>
    </row>
    <row r="24" spans="1:5" x14ac:dyDescent="0.25">
      <c r="A24" s="74" t="s">
        <v>103</v>
      </c>
      <c r="B24" s="75">
        <f>АТС!$B$13+'РСТ РСО-А'!K$6+'Иные услуги '!$C$5+'Расчет сбытовых надбавок'!$G26</f>
        <v>4563.16</v>
      </c>
      <c r="C24" s="75">
        <f>АТС!$B$13+'РСТ РСО-А'!L$6+'Иные услуги '!$C$5+'Расчет сбытовых надбавок'!$G26</f>
        <v>5085.8599999999997</v>
      </c>
      <c r="D24" s="75">
        <f>АТС!$B$13+'РСТ РСО-А'!M$6+'Иные услуги '!$C$5+'Расчет сбытовых надбавок'!$G26</f>
        <v>5384.1</v>
      </c>
      <c r="E24" s="75">
        <f>АТС!$B$13+'РСТ РСО-А'!N$6+'Иные услуги '!$C$5+'Расчет сбытовых надбавок'!$G26</f>
        <v>6108.54</v>
      </c>
    </row>
    <row r="25" spans="1:5" x14ac:dyDescent="0.25">
      <c r="A25" s="160"/>
      <c r="B25" s="160"/>
      <c r="C25" s="160"/>
      <c r="D25" s="160"/>
      <c r="E25" s="160"/>
    </row>
    <row r="26" spans="1:5" x14ac:dyDescent="0.25">
      <c r="A26" s="105" t="s">
        <v>110</v>
      </c>
      <c r="B26" s="59"/>
      <c r="C26" s="59"/>
      <c r="D26" s="59"/>
      <c r="E26" s="59"/>
    </row>
    <row r="27" spans="1:5" x14ac:dyDescent="0.25">
      <c r="A27" s="161" t="s">
        <v>112</v>
      </c>
      <c r="B27" s="159" t="s">
        <v>97</v>
      </c>
      <c r="C27" s="159"/>
      <c r="D27" s="159"/>
      <c r="E27" s="159"/>
    </row>
    <row r="28" spans="1:5" x14ac:dyDescent="0.25">
      <c r="A28" s="162"/>
      <c r="B28" s="72" t="s">
        <v>0</v>
      </c>
      <c r="C28" s="72" t="s">
        <v>105</v>
      </c>
      <c r="D28" s="72" t="s">
        <v>106</v>
      </c>
      <c r="E28" s="72" t="s">
        <v>3</v>
      </c>
    </row>
    <row r="29" spans="1:5" x14ac:dyDescent="0.25">
      <c r="A29" s="76" t="s">
        <v>107</v>
      </c>
      <c r="B29" s="73"/>
      <c r="C29" s="73"/>
      <c r="D29" s="73"/>
      <c r="E29" s="73"/>
    </row>
    <row r="30" spans="1:5" x14ac:dyDescent="0.25">
      <c r="A30" s="74" t="s">
        <v>100</v>
      </c>
      <c r="B30" s="80">
        <f>АТС!$B$15+'РСТ РСО-А'!K$6+'Иные услуги '!$C$5+'Расчет сбытовых надбавок'!$D31</f>
        <v>2211.75</v>
      </c>
      <c r="C30" s="80">
        <f>АТС!$B$15+'РСТ РСО-А'!L$6+'Иные услуги '!$C$5+'Расчет сбытовых надбавок'!$D31</f>
        <v>2734.45</v>
      </c>
      <c r="D30" s="80">
        <f>АТС!$B$15+'РСТ РСО-А'!M$6+'Иные услуги '!$C$5+'Расчет сбытовых надбавок'!$D31</f>
        <v>3032.69</v>
      </c>
      <c r="E30" s="80">
        <f>АТС!$B$15+'РСТ РСО-А'!N$6+'Иные услуги '!$C$5+'Расчет сбытовых надбавок'!$D31</f>
        <v>3757.13</v>
      </c>
    </row>
    <row r="31" spans="1:5" x14ac:dyDescent="0.25">
      <c r="A31" s="74" t="s">
        <v>101</v>
      </c>
      <c r="B31" s="80">
        <f>АТС!$B$15+'РСТ РСО-А'!K$6+'Иные услуги '!$C$5+'Расчет сбытовых надбавок'!$E$31</f>
        <v>2201.38</v>
      </c>
      <c r="C31" s="80">
        <f>АТС!$B$15+'РСТ РСО-А'!L$6+'Иные услуги '!$C$5+'Расчет сбытовых надбавок'!$E$31</f>
        <v>2724.08</v>
      </c>
      <c r="D31" s="80">
        <f>АТС!$B$15+'РСТ РСО-А'!M$6+'Иные услуги '!$C$5+'Расчет сбытовых надбавок'!$E$31</f>
        <v>3022.32</v>
      </c>
      <c r="E31" s="80">
        <f>АТС!$B$15+'РСТ РСО-А'!N$6+'Иные услуги '!$C$5+'Расчет сбытовых надбавок'!$E$31</f>
        <v>3746.76</v>
      </c>
    </row>
    <row r="32" spans="1:5" x14ac:dyDescent="0.25">
      <c r="A32" s="74" t="s">
        <v>102</v>
      </c>
      <c r="B32" s="80">
        <f>АТС!$B$15+'РСТ РСО-А'!K$6+'Иные услуги '!$C$5+'Расчет сбытовых надбавок'!$F$31</f>
        <v>2163.9699999999998</v>
      </c>
      <c r="C32" s="80">
        <f>АТС!$B$15+'РСТ РСО-А'!L$6+'Иные услуги '!$C$5+'Расчет сбытовых надбавок'!$F$31</f>
        <v>2686.6699999999996</v>
      </c>
      <c r="D32" s="80">
        <f>АТС!$B$15+'РСТ РСО-А'!M$6+'Иные услуги '!$C$5+'Расчет сбытовых надбавок'!$F$31</f>
        <v>2984.91</v>
      </c>
      <c r="E32" s="80">
        <f>АТС!$B$15+'РСТ РСО-А'!N$6+'Иные услуги '!$C$5+'Расчет сбытовых надбавок'!$F$31</f>
        <v>3709.35</v>
      </c>
    </row>
    <row r="33" spans="1:5" x14ac:dyDescent="0.25">
      <c r="A33" s="74" t="s">
        <v>103</v>
      </c>
      <c r="B33" s="80">
        <f>АТС!$B$15+'РСТ РСО-А'!K$6+'Иные услуги '!$C$5+'Расчет сбытовых надбавок'!$G$31</f>
        <v>2130.85</v>
      </c>
      <c r="C33" s="80">
        <f>АТС!$B$15+'РСТ РСО-А'!L$6+'Иные услуги '!$C$5+'Расчет сбытовых надбавок'!$G$31</f>
        <v>2653.5499999999997</v>
      </c>
      <c r="D33" s="80">
        <f>АТС!$B$15+'РСТ РСО-А'!M$6+'Иные услуги '!$C$5+'Расчет сбытовых надбавок'!$G$31</f>
        <v>2951.79</v>
      </c>
      <c r="E33" s="80">
        <f>АТС!$B$15+'РСТ РСО-А'!N$6+'Иные услуги '!$C$5+'Расчет сбытовых надбавок'!$G$31</f>
        <v>3676.23</v>
      </c>
    </row>
    <row r="34" spans="1:5" x14ac:dyDescent="0.25">
      <c r="A34" s="76" t="s">
        <v>111</v>
      </c>
      <c r="B34" s="81"/>
      <c r="C34" s="81"/>
      <c r="D34" s="81"/>
      <c r="E34" s="81"/>
    </row>
    <row r="35" spans="1:5" x14ac:dyDescent="0.25">
      <c r="A35" s="74" t="s">
        <v>100</v>
      </c>
      <c r="B35" s="80">
        <f>АТС!$B$16+'РСТ РСО-А'!K$6+'Иные услуги '!$C$5+'Расчет сбытовых надбавок'!$D$36</f>
        <v>3566.52</v>
      </c>
      <c r="C35" s="80">
        <f>АТС!$B$16+'РСТ РСО-А'!L$6+'Иные услуги '!$C$5+'Расчет сбытовых надбавок'!$D$36</f>
        <v>4089.22</v>
      </c>
      <c r="D35" s="80">
        <f>АТС!$B$16+'РСТ РСО-А'!M$6+'Иные услуги '!$C$5+'Расчет сбытовых надбавок'!$D$36</f>
        <v>4387.46</v>
      </c>
      <c r="E35" s="80">
        <f>АТС!$B$16+'РСТ РСО-А'!N$6+'Иные услуги '!$C$5+'Расчет сбытовых надбавок'!$D$36</f>
        <v>5111.9000000000005</v>
      </c>
    </row>
    <row r="36" spans="1:5" x14ac:dyDescent="0.25">
      <c r="A36" s="74" t="s">
        <v>101</v>
      </c>
      <c r="B36" s="80">
        <f>АТС!$B$16+'РСТ РСО-А'!K$6+'Иные услуги '!$C$5+'Расчет сбытовых надбавок'!$E$36</f>
        <v>3535.7599999999998</v>
      </c>
      <c r="C36" s="80">
        <f>АТС!$B$16+'РСТ РСО-А'!L$6+'Иные услуги '!$C$5+'Расчет сбытовых надбавок'!$E$36</f>
        <v>4058.4599999999996</v>
      </c>
      <c r="D36" s="80">
        <f>АТС!$B$16+'РСТ РСО-А'!M$6+'Иные услуги '!$C$5+'Расчет сбытовых надбавок'!$E$36</f>
        <v>4356.7</v>
      </c>
      <c r="E36" s="80">
        <f>АТС!$B$16+'РСТ РСО-А'!N$6+'Иные услуги '!$C$5+'Расчет сбытовых надбавок'!$E$36</f>
        <v>5081.1400000000003</v>
      </c>
    </row>
    <row r="37" spans="1:5" x14ac:dyDescent="0.25">
      <c r="A37" s="74" t="s">
        <v>102</v>
      </c>
      <c r="B37" s="80">
        <f>АТС!$B$16+'РСТ РСО-А'!K$6+'Иные услуги '!$C$5+'Расчет сбытовых надбавок'!$F$36</f>
        <v>3424.81</v>
      </c>
      <c r="C37" s="80">
        <f>АТС!$B$16+'РСТ РСО-А'!L$6+'Иные услуги '!$C$5+'Расчет сбытовых надбавок'!$F$36</f>
        <v>3947.5099999999998</v>
      </c>
      <c r="D37" s="80">
        <f>АТС!$B$16+'РСТ РСО-А'!M$6+'Иные услуги '!$C$5+'Расчет сбытовых надбавок'!$F$36</f>
        <v>4245.75</v>
      </c>
      <c r="E37" s="80">
        <f>АТС!$B$16+'РСТ РСО-А'!N$6+'Иные услуги '!$C$5+'Расчет сбытовых надбавок'!$F$36</f>
        <v>4970.1900000000005</v>
      </c>
    </row>
    <row r="38" spans="1:5" x14ac:dyDescent="0.25">
      <c r="A38" s="74" t="s">
        <v>103</v>
      </c>
      <c r="B38" s="80">
        <f>АТС!$B$16+'РСТ РСО-А'!K$6+'Иные услуги '!$C$5+'Расчет сбытовых надбавок'!$G$36</f>
        <v>3326.5899999999997</v>
      </c>
      <c r="C38" s="80">
        <f>АТС!$B$16+'РСТ РСО-А'!L$6+'Иные услуги '!$C$5+'Расчет сбытовых надбавок'!$G$36</f>
        <v>3849.2899999999995</v>
      </c>
      <c r="D38" s="80">
        <f>АТС!$B$16+'РСТ РСО-А'!M$6+'Иные услуги '!$C$5+'Расчет сбытовых надбавок'!$G$36</f>
        <v>4147.53</v>
      </c>
      <c r="E38" s="80">
        <f>АТС!$B$16+'РСТ РСО-А'!N$6+'Иные услуги '!$C$5+'Расчет сбытовых надбавок'!$G$36</f>
        <v>4871.97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61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5" sqref="B15"/>
    </sheetView>
  </sheetViews>
  <sheetFormatPr defaultRowHeight="15" x14ac:dyDescent="0.25"/>
  <cols>
    <col min="1" max="1" width="14.25" style="86" customWidth="1"/>
    <col min="2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s="99" customFormat="1" ht="44.25" customHeight="1" x14ac:dyDescent="0.25">
      <c r="A1" s="176" t="s">
        <v>172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">
        <v>197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113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52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9" t="s">
        <v>49</v>
      </c>
      <c r="B11" s="180" t="s">
        <v>128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4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88">
        <f>АТС!A41</f>
        <v>42036</v>
      </c>
      <c r="B15" s="92">
        <f>VLOOKUP($A15+ROUND((COLUMN()-2)/24,5),АТС!$A$41:$F$712,6)+VLOOKUP($A15+ROUND((COLUMN()-2)/24,5),'Расчет сбытовых надбавок'!$B$43:'Расчет сбытовых надбавок'!$G$786,3)+'Иные услуги '!$C$5+'РСТ РСО-А'!$K$6</f>
        <v>2175.3200000000002</v>
      </c>
      <c r="C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2206.17</v>
      </c>
      <c r="D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2240.5600000000004</v>
      </c>
      <c r="E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2248.8200000000002</v>
      </c>
      <c r="F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2244.71</v>
      </c>
      <c r="G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2240.94</v>
      </c>
      <c r="H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2217.23</v>
      </c>
      <c r="I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2210.25</v>
      </c>
      <c r="J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2175.4300000000003</v>
      </c>
      <c r="K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2282.1800000000003</v>
      </c>
      <c r="L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2210.96</v>
      </c>
      <c r="M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2190.4</v>
      </c>
      <c r="N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2186.7400000000002</v>
      </c>
      <c r="O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2193.48</v>
      </c>
      <c r="P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2200.2800000000002</v>
      </c>
      <c r="Q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2203.7600000000002</v>
      </c>
      <c r="R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2178.3100000000004</v>
      </c>
      <c r="S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2329.19</v>
      </c>
      <c r="T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2373.5500000000002</v>
      </c>
      <c r="U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2330.37</v>
      </c>
      <c r="V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2282.12</v>
      </c>
      <c r="W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2221.2800000000002</v>
      </c>
      <c r="X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2198.0100000000002</v>
      </c>
      <c r="Y15" s="107">
        <f>VLOOKUP($A15+ROUND((COLUMN()-2)/24,5),АТС!$A$41:$F$712,6)+VLOOKUP($A15+ROUND((COLUMN()-2)/24,5),'Расчет сбытовых надбавок'!$B$43:'Расчет сбытовых надбавок'!$D$786,3)+'Иные услуги '!$C$5+'РСТ РСО-А'!$K$6</f>
        <v>2267.15</v>
      </c>
      <c r="AA15" s="89"/>
    </row>
    <row r="16" spans="1:27" x14ac:dyDescent="0.2">
      <c r="A16" s="88">
        <f>A15+1</f>
        <v>42037</v>
      </c>
      <c r="B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2173.44</v>
      </c>
      <c r="C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2206.17</v>
      </c>
      <c r="D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2223.6800000000003</v>
      </c>
      <c r="E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2227.42</v>
      </c>
      <c r="F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2238.67</v>
      </c>
      <c r="G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2220.4700000000003</v>
      </c>
      <c r="H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2190.0500000000002</v>
      </c>
      <c r="I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2269.1999999999998</v>
      </c>
      <c r="J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2264.3500000000004</v>
      </c>
      <c r="K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2189.94</v>
      </c>
      <c r="L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2224.2400000000002</v>
      </c>
      <c r="M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2203.66</v>
      </c>
      <c r="N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2204.34</v>
      </c>
      <c r="O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2205.2700000000004</v>
      </c>
      <c r="P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2204.33</v>
      </c>
      <c r="Q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2204.0300000000002</v>
      </c>
      <c r="R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2185.8900000000003</v>
      </c>
      <c r="S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2239.8900000000003</v>
      </c>
      <c r="T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2316.4300000000003</v>
      </c>
      <c r="U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2277.73</v>
      </c>
      <c r="V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2231.33</v>
      </c>
      <c r="W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2255</v>
      </c>
      <c r="X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2364.29</v>
      </c>
      <c r="Y16" s="107">
        <f>VLOOKUP($A16+ROUND((COLUMN()-2)/24,5),АТС!$A$41:$F$712,6)+VLOOKUP($A16+ROUND((COLUMN()-2)/24,5),'Расчет сбытовых надбавок'!$B$43:'Расчет сбытовых надбавок'!$D$786,3)+'Иные услуги '!$C$5+'РСТ РСО-А'!$K$6</f>
        <v>2247.7800000000002</v>
      </c>
    </row>
    <row r="17" spans="1:25" x14ac:dyDescent="0.2">
      <c r="A17" s="88">
        <f t="shared" ref="A17:A42" si="0">A16+1</f>
        <v>42038</v>
      </c>
      <c r="B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2194.35</v>
      </c>
      <c r="C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2188.8200000000002</v>
      </c>
      <c r="D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2198.58</v>
      </c>
      <c r="E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2205.5500000000002</v>
      </c>
      <c r="F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2208.7800000000002</v>
      </c>
      <c r="G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2199.0700000000002</v>
      </c>
      <c r="H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2180.9499999999998</v>
      </c>
      <c r="I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2247.87</v>
      </c>
      <c r="J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2220.37</v>
      </c>
      <c r="K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2189.6400000000003</v>
      </c>
      <c r="L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2222.52</v>
      </c>
      <c r="M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2224.67</v>
      </c>
      <c r="N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2211.67</v>
      </c>
      <c r="O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2219.5</v>
      </c>
      <c r="P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2206.27</v>
      </c>
      <c r="Q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2224.9500000000003</v>
      </c>
      <c r="R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2215.34</v>
      </c>
      <c r="S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2236.48</v>
      </c>
      <c r="T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2314.19</v>
      </c>
      <c r="U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2268.8500000000004</v>
      </c>
      <c r="V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2227.33</v>
      </c>
      <c r="W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2247.5300000000002</v>
      </c>
      <c r="X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2366.2800000000002</v>
      </c>
      <c r="Y17" s="107">
        <f>VLOOKUP($A17+ROUND((COLUMN()-2)/24,5),АТС!$A$41:$F$712,6)+VLOOKUP($A17+ROUND((COLUMN()-2)/24,5),'Расчет сбытовых надбавок'!$B$43:'Расчет сбытовых надбавок'!$D$786,3)+'Иные услуги '!$C$5+'РСТ РСО-А'!$K$6</f>
        <v>2247.52</v>
      </c>
    </row>
    <row r="18" spans="1:25" x14ac:dyDescent="0.2">
      <c r="A18" s="88">
        <f t="shared" si="0"/>
        <v>42039</v>
      </c>
      <c r="B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2189.19</v>
      </c>
      <c r="C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2195.1400000000003</v>
      </c>
      <c r="D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2208.6800000000003</v>
      </c>
      <c r="E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2215.5100000000002</v>
      </c>
      <c r="F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2215.81</v>
      </c>
      <c r="G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2205.3500000000004</v>
      </c>
      <c r="H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2173.11</v>
      </c>
      <c r="I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2256.16</v>
      </c>
      <c r="J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2246.0300000000002</v>
      </c>
      <c r="K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2194.48</v>
      </c>
      <c r="L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2176.5700000000002</v>
      </c>
      <c r="M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2213.4900000000002</v>
      </c>
      <c r="N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2190.77</v>
      </c>
      <c r="O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2182.71</v>
      </c>
      <c r="P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2175.11</v>
      </c>
      <c r="Q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2182.58</v>
      </c>
      <c r="R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2204.12</v>
      </c>
      <c r="S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2217.7800000000002</v>
      </c>
      <c r="T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2314.58</v>
      </c>
      <c r="U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2258.8500000000004</v>
      </c>
      <c r="V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2215.73</v>
      </c>
      <c r="W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2238.46</v>
      </c>
      <c r="X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2347.75</v>
      </c>
      <c r="Y18" s="107">
        <f>VLOOKUP($A18+ROUND((COLUMN()-2)/24,5),АТС!$A$41:$F$712,6)+VLOOKUP($A18+ROUND((COLUMN()-2)/24,5),'Расчет сбытовых надбавок'!$B$43:'Расчет сбытовых надбавок'!$D$786,3)+'Иные услуги '!$C$5+'РСТ РСО-А'!$K$6</f>
        <v>2233.7800000000002</v>
      </c>
    </row>
    <row r="19" spans="1:25" x14ac:dyDescent="0.2">
      <c r="A19" s="88">
        <f t="shared" si="0"/>
        <v>42040</v>
      </c>
      <c r="B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2189.37</v>
      </c>
      <c r="C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2188.08</v>
      </c>
      <c r="D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2197.69</v>
      </c>
      <c r="E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2204.31</v>
      </c>
      <c r="F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2208.11</v>
      </c>
      <c r="G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2198.12</v>
      </c>
      <c r="H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2187.2400000000002</v>
      </c>
      <c r="I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2236.84</v>
      </c>
      <c r="J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2228.25</v>
      </c>
      <c r="K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2174.9</v>
      </c>
      <c r="L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2192.29</v>
      </c>
      <c r="M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2213.08</v>
      </c>
      <c r="N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2191.2600000000002</v>
      </c>
      <c r="O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2207.0300000000002</v>
      </c>
      <c r="P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2216.1000000000004</v>
      </c>
      <c r="Q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2200.6000000000004</v>
      </c>
      <c r="R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2204.5500000000002</v>
      </c>
      <c r="S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2220.9</v>
      </c>
      <c r="T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2302.67</v>
      </c>
      <c r="U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2259.1</v>
      </c>
      <c r="V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2214</v>
      </c>
      <c r="W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2236.6000000000004</v>
      </c>
      <c r="X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2335.7800000000002</v>
      </c>
      <c r="Y19" s="107">
        <f>VLOOKUP($A19+ROUND((COLUMN()-2)/24,5),АТС!$A$41:$F$712,6)+VLOOKUP($A19+ROUND((COLUMN()-2)/24,5),'Расчет сбытовых надбавок'!$B$43:'Расчет сбытовых надбавок'!$D$786,3)+'Иные услуги '!$C$5+'РСТ РСО-А'!$K$6</f>
        <v>2231.25</v>
      </c>
    </row>
    <row r="20" spans="1:25" x14ac:dyDescent="0.2">
      <c r="A20" s="88">
        <f t="shared" si="0"/>
        <v>42041</v>
      </c>
      <c r="B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2181.42</v>
      </c>
      <c r="C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2215.33</v>
      </c>
      <c r="D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2222.4700000000003</v>
      </c>
      <c r="E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2228.98</v>
      </c>
      <c r="F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2232.87</v>
      </c>
      <c r="G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2214.7399999999998</v>
      </c>
      <c r="H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2178.48</v>
      </c>
      <c r="I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2254.98</v>
      </c>
      <c r="J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2270.7600000000002</v>
      </c>
      <c r="K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2189.4900000000002</v>
      </c>
      <c r="L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2194.4499999999998</v>
      </c>
      <c r="M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2218.3200000000002</v>
      </c>
      <c r="N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2192.7800000000002</v>
      </c>
      <c r="O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2211.6400000000003</v>
      </c>
      <c r="P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2219.48</v>
      </c>
      <c r="Q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2199.6800000000003</v>
      </c>
      <c r="R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2203.0700000000002</v>
      </c>
      <c r="S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2215.15</v>
      </c>
      <c r="T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2317.4100000000003</v>
      </c>
      <c r="U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2263.2200000000003</v>
      </c>
      <c r="V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2219.42</v>
      </c>
      <c r="W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2241.1000000000004</v>
      </c>
      <c r="X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2356.1000000000004</v>
      </c>
      <c r="Y20" s="107">
        <f>VLOOKUP($A20+ROUND((COLUMN()-2)/24,5),АТС!$A$41:$F$712,6)+VLOOKUP($A20+ROUND((COLUMN()-2)/24,5),'Расчет сбытовых надбавок'!$B$43:'Расчет сбытовых надбавок'!$D$786,3)+'Иные услуги '!$C$5+'РСТ РСО-А'!$K$6</f>
        <v>2242.15</v>
      </c>
    </row>
    <row r="21" spans="1:25" x14ac:dyDescent="0.2">
      <c r="A21" s="88">
        <f t="shared" si="0"/>
        <v>42042</v>
      </c>
      <c r="B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2206.71</v>
      </c>
      <c r="C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2228.6999999999998</v>
      </c>
      <c r="D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2243.41</v>
      </c>
      <c r="E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2260.04</v>
      </c>
      <c r="F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2260.0500000000002</v>
      </c>
      <c r="G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2247.6000000000004</v>
      </c>
      <c r="H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2210.2000000000003</v>
      </c>
      <c r="I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2186.0500000000002</v>
      </c>
      <c r="J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2212.67</v>
      </c>
      <c r="K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2189.6800000000003</v>
      </c>
      <c r="L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2197.94</v>
      </c>
      <c r="M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2204.71</v>
      </c>
      <c r="N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2173.73</v>
      </c>
      <c r="O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2177.8200000000002</v>
      </c>
      <c r="P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2176.4700000000003</v>
      </c>
      <c r="Q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2173.17</v>
      </c>
      <c r="R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2196.92</v>
      </c>
      <c r="S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2215.21</v>
      </c>
      <c r="T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2231.87</v>
      </c>
      <c r="U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2205.33</v>
      </c>
      <c r="V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2220.0300000000002</v>
      </c>
      <c r="W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2200.44</v>
      </c>
      <c r="X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2224.0600000000004</v>
      </c>
      <c r="Y21" s="107">
        <f>VLOOKUP($A21+ROUND((COLUMN()-2)/24,5),АТС!$A$41:$F$712,6)+VLOOKUP($A21+ROUND((COLUMN()-2)/24,5),'Расчет сбытовых надбавок'!$B$43:'Расчет сбытовых надбавок'!$D$786,3)+'Иные услуги '!$C$5+'РСТ РСО-А'!$K$6</f>
        <v>2199.56</v>
      </c>
    </row>
    <row r="22" spans="1:25" x14ac:dyDescent="0.2">
      <c r="A22" s="88">
        <f t="shared" si="0"/>
        <v>42043</v>
      </c>
      <c r="B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2193.9</v>
      </c>
      <c r="C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2177.2600000000002</v>
      </c>
      <c r="D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2204.7400000000002</v>
      </c>
      <c r="E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2235.09</v>
      </c>
      <c r="F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2235.15</v>
      </c>
      <c r="G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2247.23</v>
      </c>
      <c r="H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2194.67</v>
      </c>
      <c r="I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2191.41</v>
      </c>
      <c r="J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2198.71</v>
      </c>
      <c r="K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2240.61</v>
      </c>
      <c r="L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2197.19</v>
      </c>
      <c r="M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2187.11</v>
      </c>
      <c r="N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2203.92</v>
      </c>
      <c r="O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2200.4499999999998</v>
      </c>
      <c r="P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2203.8200000000002</v>
      </c>
      <c r="Q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2187.11</v>
      </c>
      <c r="R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2194.5600000000004</v>
      </c>
      <c r="S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2211.52</v>
      </c>
      <c r="T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2229.41</v>
      </c>
      <c r="U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2228.44</v>
      </c>
      <c r="V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2222.7400000000002</v>
      </c>
      <c r="W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2203.84</v>
      </c>
      <c r="X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2222.34</v>
      </c>
      <c r="Y22" s="107">
        <f>VLOOKUP($A22+ROUND((COLUMN()-2)/24,5),АТС!$A$41:$F$712,6)+VLOOKUP($A22+ROUND((COLUMN()-2)/24,5),'Расчет сбытовых надбавок'!$B$43:'Расчет сбытовых надбавок'!$D$786,3)+'Иные услуги '!$C$5+'РСТ РСО-А'!$K$6</f>
        <v>2204.61</v>
      </c>
    </row>
    <row r="23" spans="1:25" x14ac:dyDescent="0.2">
      <c r="A23" s="88">
        <f t="shared" si="0"/>
        <v>42044</v>
      </c>
      <c r="B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2199.5100000000002</v>
      </c>
      <c r="C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2197.62</v>
      </c>
      <c r="D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2177.4300000000003</v>
      </c>
      <c r="E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2193.4500000000003</v>
      </c>
      <c r="F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2185.7800000000002</v>
      </c>
      <c r="G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2192.8000000000002</v>
      </c>
      <c r="H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2203.65</v>
      </c>
      <c r="I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2207.33</v>
      </c>
      <c r="J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2173.0100000000002</v>
      </c>
      <c r="K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2211.7200000000003</v>
      </c>
      <c r="L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2211.2800000000002</v>
      </c>
      <c r="M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2206.8200000000002</v>
      </c>
      <c r="N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2207.61</v>
      </c>
      <c r="O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2201.04</v>
      </c>
      <c r="P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2207.1999999999998</v>
      </c>
      <c r="Q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2195.02</v>
      </c>
      <c r="R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2199.7800000000002</v>
      </c>
      <c r="S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2216.0200000000004</v>
      </c>
      <c r="T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2209.2800000000002</v>
      </c>
      <c r="U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2218.94</v>
      </c>
      <c r="V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2215.7000000000003</v>
      </c>
      <c r="W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2205.58</v>
      </c>
      <c r="X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2304.63</v>
      </c>
      <c r="Y23" s="107">
        <f>VLOOKUP($A23+ROUND((COLUMN()-2)/24,5),АТС!$A$41:$F$712,6)+VLOOKUP($A23+ROUND((COLUMN()-2)/24,5),'Расчет сбытовых надбавок'!$B$43:'Расчет сбытовых надбавок'!$D$786,3)+'Иные услуги '!$C$5+'РСТ РСО-А'!$K$6</f>
        <v>2200.63</v>
      </c>
    </row>
    <row r="24" spans="1:25" x14ac:dyDescent="0.2">
      <c r="A24" s="88">
        <f t="shared" si="0"/>
        <v>42045</v>
      </c>
      <c r="B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2198.2400000000002</v>
      </c>
      <c r="C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2195.86</v>
      </c>
      <c r="D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2176.5700000000002</v>
      </c>
      <c r="E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2191.87</v>
      </c>
      <c r="F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2184.65</v>
      </c>
      <c r="G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2192.5</v>
      </c>
      <c r="H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2211.11</v>
      </c>
      <c r="I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2209.4900000000002</v>
      </c>
      <c r="J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2172.83</v>
      </c>
      <c r="K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2217.46</v>
      </c>
      <c r="L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2219.0100000000002</v>
      </c>
      <c r="M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2214.83</v>
      </c>
      <c r="N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2213.1000000000004</v>
      </c>
      <c r="O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2207.7200000000003</v>
      </c>
      <c r="P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2216.11</v>
      </c>
      <c r="Q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2197.1400000000003</v>
      </c>
      <c r="R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2202.69</v>
      </c>
      <c r="S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2214.86</v>
      </c>
      <c r="T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2216.6400000000003</v>
      </c>
      <c r="U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2225.4300000000003</v>
      </c>
      <c r="V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2217.91</v>
      </c>
      <c r="W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2205.2800000000002</v>
      </c>
      <c r="X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2305.4900000000002</v>
      </c>
      <c r="Y24" s="107">
        <f>VLOOKUP($A24+ROUND((COLUMN()-2)/24,5),АТС!$A$41:$F$712,6)+VLOOKUP($A24+ROUND((COLUMN()-2)/24,5),'Расчет сбытовых надбавок'!$B$43:'Расчет сбытовых надбавок'!$D$786,3)+'Иные услуги '!$C$5+'РСТ РСО-А'!$K$6</f>
        <v>2199.9500000000003</v>
      </c>
    </row>
    <row r="25" spans="1:25" x14ac:dyDescent="0.2">
      <c r="A25" s="88">
        <f t="shared" si="0"/>
        <v>42046</v>
      </c>
      <c r="B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2196.7400000000002</v>
      </c>
      <c r="C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2209.6000000000004</v>
      </c>
      <c r="D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2209.3200000000002</v>
      </c>
      <c r="E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2209.3000000000002</v>
      </c>
      <c r="F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2216.56</v>
      </c>
      <c r="G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2216.7800000000002</v>
      </c>
      <c r="H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2189.8000000000002</v>
      </c>
      <c r="I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2216.75</v>
      </c>
      <c r="J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2191.13</v>
      </c>
      <c r="K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2209.13</v>
      </c>
      <c r="L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2208.79</v>
      </c>
      <c r="M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2206.2800000000002</v>
      </c>
      <c r="N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2206.31</v>
      </c>
      <c r="O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2178.61</v>
      </c>
      <c r="P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2178.44</v>
      </c>
      <c r="Q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2178.17</v>
      </c>
      <c r="R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2179.31</v>
      </c>
      <c r="S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2213.7600000000002</v>
      </c>
      <c r="T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2288.96</v>
      </c>
      <c r="U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2233.75</v>
      </c>
      <c r="V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2219.17</v>
      </c>
      <c r="W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2205.3100000000004</v>
      </c>
      <c r="X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2311.1999999999998</v>
      </c>
      <c r="Y25" s="107">
        <f>VLOOKUP($A25+ROUND((COLUMN()-2)/24,5),АТС!$A$41:$F$712,6)+VLOOKUP($A25+ROUND((COLUMN()-2)/24,5),'Расчет сбытовых надбавок'!$B$43:'Расчет сбытовых надбавок'!$D$786,3)+'Иные услуги '!$C$5+'РСТ РСО-А'!$K$6</f>
        <v>2254.33</v>
      </c>
    </row>
    <row r="26" spans="1:25" x14ac:dyDescent="0.2">
      <c r="A26" s="88">
        <f t="shared" si="0"/>
        <v>42047</v>
      </c>
      <c r="B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2186.84</v>
      </c>
      <c r="C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2209.9</v>
      </c>
      <c r="D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2209.6999999999998</v>
      </c>
      <c r="E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2227.6800000000003</v>
      </c>
      <c r="F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2238.9700000000003</v>
      </c>
      <c r="G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2217.0500000000002</v>
      </c>
      <c r="H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2190</v>
      </c>
      <c r="I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2245.9</v>
      </c>
      <c r="J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2230.4100000000003</v>
      </c>
      <c r="K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2210.1600000000003</v>
      </c>
      <c r="L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2209.5600000000004</v>
      </c>
      <c r="M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2207.02</v>
      </c>
      <c r="N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2207.8200000000002</v>
      </c>
      <c r="O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2200.67</v>
      </c>
      <c r="P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2207.19</v>
      </c>
      <c r="Q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2189.6800000000003</v>
      </c>
      <c r="R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2203.77</v>
      </c>
      <c r="S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2212.96</v>
      </c>
      <c r="T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2260.02</v>
      </c>
      <c r="U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2208.84</v>
      </c>
      <c r="V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2210</v>
      </c>
      <c r="W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2201.8200000000002</v>
      </c>
      <c r="X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2306.3200000000002</v>
      </c>
      <c r="Y26" s="107">
        <f>VLOOKUP($A26+ROUND((COLUMN()-2)/24,5),АТС!$A$41:$F$712,6)+VLOOKUP($A26+ROUND((COLUMN()-2)/24,5),'Расчет сбытовых надбавок'!$B$43:'Расчет сбытовых надбавок'!$D$786,3)+'Иные услуги '!$C$5+'РСТ РСО-А'!$K$6</f>
        <v>2250.6600000000003</v>
      </c>
    </row>
    <row r="27" spans="1:25" x14ac:dyDescent="0.2">
      <c r="A27" s="88">
        <f t="shared" si="0"/>
        <v>42048</v>
      </c>
      <c r="B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2189.2000000000003</v>
      </c>
      <c r="C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2189.44</v>
      </c>
      <c r="D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2195.9500000000003</v>
      </c>
      <c r="E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2209.5500000000002</v>
      </c>
      <c r="F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2223.9700000000003</v>
      </c>
      <c r="G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2196.13</v>
      </c>
      <c r="H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2183.98</v>
      </c>
      <c r="I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2220.6800000000003</v>
      </c>
      <c r="J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2191.4</v>
      </c>
      <c r="K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2215.5600000000004</v>
      </c>
      <c r="L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2215.3900000000003</v>
      </c>
      <c r="M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2211.8900000000003</v>
      </c>
      <c r="N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2211.34</v>
      </c>
      <c r="O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2205.11</v>
      </c>
      <c r="P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2212.09</v>
      </c>
      <c r="Q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2193.3200000000002</v>
      </c>
      <c r="R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2208.3500000000004</v>
      </c>
      <c r="S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2222.08</v>
      </c>
      <c r="T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2278.9700000000003</v>
      </c>
      <c r="U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2249.3900000000003</v>
      </c>
      <c r="V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2215.5600000000004</v>
      </c>
      <c r="W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2205.5</v>
      </c>
      <c r="X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2336.2600000000002</v>
      </c>
      <c r="Y27" s="107">
        <f>VLOOKUP($A27+ROUND((COLUMN()-2)/24,5),АТС!$A$41:$F$712,6)+VLOOKUP($A27+ROUND((COLUMN()-2)/24,5),'Расчет сбытовых надбавок'!$B$43:'Расчет сбытовых надбавок'!$D$786,3)+'Иные услуги '!$C$5+'РСТ РСО-А'!$K$6</f>
        <v>2290.09</v>
      </c>
    </row>
    <row r="28" spans="1:25" x14ac:dyDescent="0.2">
      <c r="A28" s="88">
        <f t="shared" si="0"/>
        <v>42049</v>
      </c>
      <c r="B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2187.19</v>
      </c>
      <c r="C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2198.77</v>
      </c>
      <c r="D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2221</v>
      </c>
      <c r="E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2236.5100000000002</v>
      </c>
      <c r="F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2236.7800000000002</v>
      </c>
      <c r="G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2221.17</v>
      </c>
      <c r="H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2188.9700000000003</v>
      </c>
      <c r="I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2215.5500000000002</v>
      </c>
      <c r="J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2283.8100000000004</v>
      </c>
      <c r="K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2205.3100000000004</v>
      </c>
      <c r="L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2206.75</v>
      </c>
      <c r="M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2207.1800000000003</v>
      </c>
      <c r="N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2200.0500000000002</v>
      </c>
      <c r="O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2207.16</v>
      </c>
      <c r="P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2223.59</v>
      </c>
      <c r="Q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2214.34</v>
      </c>
      <c r="R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2220.5</v>
      </c>
      <c r="S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2240.13</v>
      </c>
      <c r="T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2301.3500000000004</v>
      </c>
      <c r="U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2267.0700000000002</v>
      </c>
      <c r="V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2212.9</v>
      </c>
      <c r="W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2207.2800000000002</v>
      </c>
      <c r="X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2211.5100000000002</v>
      </c>
      <c r="Y28" s="107">
        <f>VLOOKUP($A28+ROUND((COLUMN()-2)/24,5),АТС!$A$41:$F$712,6)+VLOOKUP($A28+ROUND((COLUMN()-2)/24,5),'Расчет сбытовых надбавок'!$B$43:'Расчет сбытовых надбавок'!$D$786,3)+'Иные услуги '!$C$5+'РСТ РСО-А'!$K$6</f>
        <v>2252.36</v>
      </c>
    </row>
    <row r="29" spans="1:25" x14ac:dyDescent="0.2">
      <c r="A29" s="88">
        <f t="shared" si="0"/>
        <v>42050</v>
      </c>
      <c r="B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2188.06</v>
      </c>
      <c r="C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2199.83</v>
      </c>
      <c r="D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2221.5500000000002</v>
      </c>
      <c r="E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2237.1600000000003</v>
      </c>
      <c r="F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2237.5300000000002</v>
      </c>
      <c r="G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2222.1400000000003</v>
      </c>
      <c r="H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2189.5300000000002</v>
      </c>
      <c r="I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2214.8500000000004</v>
      </c>
      <c r="J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2267.5300000000002</v>
      </c>
      <c r="K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2202.77</v>
      </c>
      <c r="L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2203.4500000000003</v>
      </c>
      <c r="M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2203.92</v>
      </c>
      <c r="N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2198.4700000000003</v>
      </c>
      <c r="O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2205.09</v>
      </c>
      <c r="P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2218.9100000000003</v>
      </c>
      <c r="Q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2211.1400000000003</v>
      </c>
      <c r="R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2214.86</v>
      </c>
      <c r="S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2251.11</v>
      </c>
      <c r="T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2298.9</v>
      </c>
      <c r="U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2281.9700000000003</v>
      </c>
      <c r="V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2251.7400000000002</v>
      </c>
      <c r="W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2205.5600000000004</v>
      </c>
      <c r="X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2209.4500000000003</v>
      </c>
      <c r="Y29" s="107">
        <f>VLOOKUP($A29+ROUND((COLUMN()-2)/24,5),АТС!$A$41:$F$712,6)+VLOOKUP($A29+ROUND((COLUMN()-2)/24,5),'Расчет сбытовых надбавок'!$B$43:'Расчет сбытовых надбавок'!$D$786,3)+'Иные услуги '!$C$5+'РСТ РСО-А'!$K$6</f>
        <v>2250.25</v>
      </c>
    </row>
    <row r="30" spans="1:25" x14ac:dyDescent="0.2">
      <c r="A30" s="88">
        <f t="shared" si="0"/>
        <v>42051</v>
      </c>
      <c r="B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2186.1999999999998</v>
      </c>
      <c r="C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2176.0100000000002</v>
      </c>
      <c r="D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2199.0100000000002</v>
      </c>
      <c r="E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2185.41</v>
      </c>
      <c r="F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2209.2800000000002</v>
      </c>
      <c r="G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2195.83</v>
      </c>
      <c r="H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2189.69</v>
      </c>
      <c r="I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2230.67</v>
      </c>
      <c r="J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2191.2600000000002</v>
      </c>
      <c r="K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2253.0700000000002</v>
      </c>
      <c r="L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2208.36</v>
      </c>
      <c r="M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2271.44</v>
      </c>
      <c r="N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2265.2200000000003</v>
      </c>
      <c r="O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2272.1600000000003</v>
      </c>
      <c r="P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2278.9100000000003</v>
      </c>
      <c r="Q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2347.92</v>
      </c>
      <c r="R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2324.46</v>
      </c>
      <c r="S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2265.0100000000002</v>
      </c>
      <c r="T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2531.0100000000002</v>
      </c>
      <c r="U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2513.3100000000004</v>
      </c>
      <c r="V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2279.63</v>
      </c>
      <c r="W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2271.1000000000004</v>
      </c>
      <c r="X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2517.3000000000002</v>
      </c>
      <c r="Y30" s="107">
        <f>VLOOKUP($A30+ROUND((COLUMN()-2)/24,5),АТС!$A$41:$F$712,6)+VLOOKUP($A30+ROUND((COLUMN()-2)/24,5),'Расчет сбытовых надбавок'!$B$43:'Расчет сбытовых надбавок'!$D$786,3)+'Иные услуги '!$C$5+'РСТ РСО-А'!$K$6</f>
        <v>2261.8200000000002</v>
      </c>
    </row>
    <row r="31" spans="1:25" x14ac:dyDescent="0.2">
      <c r="A31" s="88">
        <f t="shared" si="0"/>
        <v>42052</v>
      </c>
      <c r="B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2183.69</v>
      </c>
      <c r="C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2176.2600000000002</v>
      </c>
      <c r="D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2198.88</v>
      </c>
      <c r="E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2185.58</v>
      </c>
      <c r="F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2209.23</v>
      </c>
      <c r="G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2195.7200000000003</v>
      </c>
      <c r="H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2193.5300000000002</v>
      </c>
      <c r="I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2231.3000000000002</v>
      </c>
      <c r="J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2192.2400000000002</v>
      </c>
      <c r="K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2206.31</v>
      </c>
      <c r="L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2206.4300000000003</v>
      </c>
      <c r="M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2237.8000000000002</v>
      </c>
      <c r="N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2204.8100000000004</v>
      </c>
      <c r="O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2205.2800000000002</v>
      </c>
      <c r="P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2206.59</v>
      </c>
      <c r="Q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2215.2400000000002</v>
      </c>
      <c r="R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2211.4500000000003</v>
      </c>
      <c r="S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2214.9900000000002</v>
      </c>
      <c r="T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2525.8200000000002</v>
      </c>
      <c r="U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2435.6400000000003</v>
      </c>
      <c r="V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2299.86</v>
      </c>
      <c r="W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2289.04</v>
      </c>
      <c r="X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2452.9300000000003</v>
      </c>
      <c r="Y31" s="107">
        <f>VLOOKUP($A31+ROUND((COLUMN()-2)/24,5),АТС!$A$41:$F$712,6)+VLOOKUP($A31+ROUND((COLUMN()-2)/24,5),'Расчет сбытовых надбавок'!$B$43:'Расчет сбытовых надбавок'!$D$786,3)+'Иные услуги '!$C$5+'РСТ РСО-А'!$K$6</f>
        <v>2261.42</v>
      </c>
    </row>
    <row r="32" spans="1:25" x14ac:dyDescent="0.2">
      <c r="A32" s="88">
        <f t="shared" si="0"/>
        <v>42053</v>
      </c>
      <c r="B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2199.66</v>
      </c>
      <c r="C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2176.19</v>
      </c>
      <c r="D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2198.91</v>
      </c>
      <c r="E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2185.5700000000002</v>
      </c>
      <c r="F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2209.2800000000002</v>
      </c>
      <c r="G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2195.7700000000004</v>
      </c>
      <c r="H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2194.71</v>
      </c>
      <c r="I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2230.71</v>
      </c>
      <c r="J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2191.25</v>
      </c>
      <c r="K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2209.8900000000003</v>
      </c>
      <c r="L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2211.5700000000002</v>
      </c>
      <c r="M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2285.23</v>
      </c>
      <c r="N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2269.86</v>
      </c>
      <c r="O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2294.12</v>
      </c>
      <c r="P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2321.08</v>
      </c>
      <c r="Q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2347.19</v>
      </c>
      <c r="R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2363.0100000000002</v>
      </c>
      <c r="S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2287.37</v>
      </c>
      <c r="T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2559.3000000000002</v>
      </c>
      <c r="U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2487.44</v>
      </c>
      <c r="V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2367.86</v>
      </c>
      <c r="W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2341.0300000000002</v>
      </c>
      <c r="X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2487.96</v>
      </c>
      <c r="Y32" s="107">
        <f>VLOOKUP($A32+ROUND((COLUMN()-2)/24,5),АТС!$A$41:$F$712,6)+VLOOKUP($A32+ROUND((COLUMN()-2)/24,5),'Расчет сбытовых надбавок'!$B$43:'Расчет сбытовых надбавок'!$D$786,3)+'Иные услуги '!$C$5+'РСТ РСО-А'!$K$6</f>
        <v>2329.41</v>
      </c>
    </row>
    <row r="33" spans="1:25" x14ac:dyDescent="0.2">
      <c r="A33" s="88">
        <f t="shared" si="0"/>
        <v>42054</v>
      </c>
      <c r="B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2197.41</v>
      </c>
      <c r="C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2177.27</v>
      </c>
      <c r="D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2200.1000000000004</v>
      </c>
      <c r="E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2186.7200000000003</v>
      </c>
      <c r="F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2210.38</v>
      </c>
      <c r="G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2196.96</v>
      </c>
      <c r="H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2189.58</v>
      </c>
      <c r="I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2231.71</v>
      </c>
      <c r="J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2192.17</v>
      </c>
      <c r="K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2210.87</v>
      </c>
      <c r="L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2211.13</v>
      </c>
      <c r="M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2289.3900000000003</v>
      </c>
      <c r="N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2272.41</v>
      </c>
      <c r="O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2293.87</v>
      </c>
      <c r="P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2280.2800000000002</v>
      </c>
      <c r="Q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2307.36</v>
      </c>
      <c r="R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2352.59</v>
      </c>
      <c r="S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2294.2200000000003</v>
      </c>
      <c r="T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2407.4</v>
      </c>
      <c r="U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2472.4300000000003</v>
      </c>
      <c r="V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2411.8000000000002</v>
      </c>
      <c r="W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2327.61</v>
      </c>
      <c r="X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2478.0300000000002</v>
      </c>
      <c r="Y33" s="107">
        <f>VLOOKUP($A33+ROUND((COLUMN()-2)/24,5),АТС!$A$41:$F$712,6)+VLOOKUP($A33+ROUND((COLUMN()-2)/24,5),'Расчет сбытовых надбавок'!$B$43:'Расчет сбытовых надбавок'!$D$786,3)+'Иные услуги '!$C$5+'РСТ РСО-А'!$K$6</f>
        <v>2333.58</v>
      </c>
    </row>
    <row r="34" spans="1:25" x14ac:dyDescent="0.2">
      <c r="A34" s="88">
        <f t="shared" si="0"/>
        <v>42055</v>
      </c>
      <c r="B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2198.7800000000002</v>
      </c>
      <c r="C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2190.38</v>
      </c>
      <c r="D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2214.27</v>
      </c>
      <c r="E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2236.3900000000003</v>
      </c>
      <c r="F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2232.54</v>
      </c>
      <c r="G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2218.04</v>
      </c>
      <c r="H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2181.15</v>
      </c>
      <c r="I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2269.4100000000003</v>
      </c>
      <c r="J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2226.17</v>
      </c>
      <c r="K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2209.73</v>
      </c>
      <c r="L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2210.27</v>
      </c>
      <c r="M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2280.34</v>
      </c>
      <c r="N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2266.79</v>
      </c>
      <c r="O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2240.54</v>
      </c>
      <c r="P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2271.59</v>
      </c>
      <c r="Q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2239.77</v>
      </c>
      <c r="R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2295.5100000000002</v>
      </c>
      <c r="S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2281.48</v>
      </c>
      <c r="T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2381.11</v>
      </c>
      <c r="U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2465.25</v>
      </c>
      <c r="V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2335.08</v>
      </c>
      <c r="W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2311.63</v>
      </c>
      <c r="X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2448.1800000000003</v>
      </c>
      <c r="Y34" s="107">
        <f>VLOOKUP($A34+ROUND((COLUMN()-2)/24,5),АТС!$A$41:$F$712,6)+VLOOKUP($A34+ROUND((COLUMN()-2)/24,5),'Расчет сбытовых надбавок'!$B$43:'Расчет сбытовых надбавок'!$D$786,3)+'Иные услуги '!$C$5+'РСТ РСО-А'!$K$6</f>
        <v>2331.79</v>
      </c>
    </row>
    <row r="35" spans="1:25" x14ac:dyDescent="0.2">
      <c r="A35" s="88">
        <f t="shared" si="0"/>
        <v>42056</v>
      </c>
      <c r="B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2195.04</v>
      </c>
      <c r="C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2179.54</v>
      </c>
      <c r="D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2227.23</v>
      </c>
      <c r="E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2201.0700000000002</v>
      </c>
      <c r="F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2212.08</v>
      </c>
      <c r="G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2231.38</v>
      </c>
      <c r="H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2173.67</v>
      </c>
      <c r="I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2193.8500000000004</v>
      </c>
      <c r="J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2204.3900000000003</v>
      </c>
      <c r="K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2173.4300000000003</v>
      </c>
      <c r="L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2206.8900000000003</v>
      </c>
      <c r="M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2213.9499999999998</v>
      </c>
      <c r="N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2200.5300000000002</v>
      </c>
      <c r="O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2172.9100000000003</v>
      </c>
      <c r="P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2207.44</v>
      </c>
      <c r="Q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2173.17</v>
      </c>
      <c r="R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2219.9700000000003</v>
      </c>
      <c r="S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2207.0300000000002</v>
      </c>
      <c r="T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2302.1400000000003</v>
      </c>
      <c r="U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2272.6</v>
      </c>
      <c r="V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2239.8000000000002</v>
      </c>
      <c r="W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2211.4</v>
      </c>
      <c r="X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2211.6400000000003</v>
      </c>
      <c r="Y35" s="107">
        <f>VLOOKUP($A35+ROUND((COLUMN()-2)/24,5),АТС!$A$41:$F$712,6)+VLOOKUP($A35+ROUND((COLUMN()-2)/24,5),'Расчет сбытовых надбавок'!$B$43:'Расчет сбытовых надбавок'!$D$786,3)+'Иные услуги '!$C$5+'РСТ РСО-А'!$K$6</f>
        <v>2279.65</v>
      </c>
    </row>
    <row r="36" spans="1:25" x14ac:dyDescent="0.2">
      <c r="A36" s="88">
        <f t="shared" si="0"/>
        <v>42057</v>
      </c>
      <c r="B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2192.0500000000002</v>
      </c>
      <c r="C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2187.11</v>
      </c>
      <c r="D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2231.16</v>
      </c>
      <c r="E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2226.9900000000002</v>
      </c>
      <c r="F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2227.33</v>
      </c>
      <c r="G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2231.11</v>
      </c>
      <c r="H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2189.83</v>
      </c>
      <c r="I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2189.2200000000003</v>
      </c>
      <c r="J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2209.06</v>
      </c>
      <c r="K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2192.0700000000002</v>
      </c>
      <c r="L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2193.83</v>
      </c>
      <c r="M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2214.1400000000003</v>
      </c>
      <c r="N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2200.8200000000002</v>
      </c>
      <c r="O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2172.94</v>
      </c>
      <c r="P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2186.83</v>
      </c>
      <c r="Q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2172.61</v>
      </c>
      <c r="R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2200.0700000000002</v>
      </c>
      <c r="S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2209.66</v>
      </c>
      <c r="T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2306.9</v>
      </c>
      <c r="U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2276.3500000000004</v>
      </c>
      <c r="V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2242.4</v>
      </c>
      <c r="W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2212.91</v>
      </c>
      <c r="X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2214.21</v>
      </c>
      <c r="Y36" s="107">
        <f>VLOOKUP($A36+ROUND((COLUMN()-2)/24,5),АТС!$A$41:$F$712,6)+VLOOKUP($A36+ROUND((COLUMN()-2)/24,5),'Расчет сбытовых надбавок'!$B$43:'Расчет сбытовых надбавок'!$D$786,3)+'Иные услуги '!$C$5+'РСТ РСО-А'!$K$6</f>
        <v>2290.81</v>
      </c>
    </row>
    <row r="37" spans="1:25" x14ac:dyDescent="0.2">
      <c r="A37" s="88">
        <f t="shared" si="0"/>
        <v>42058</v>
      </c>
      <c r="B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2191.5700000000002</v>
      </c>
      <c r="C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2186.71</v>
      </c>
      <c r="D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2230.4</v>
      </c>
      <c r="E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2226.3000000000002</v>
      </c>
      <c r="F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2226.7200000000003</v>
      </c>
      <c r="G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2230.7600000000002</v>
      </c>
      <c r="H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2189.9</v>
      </c>
      <c r="I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2196.7000000000003</v>
      </c>
      <c r="J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2195.88</v>
      </c>
      <c r="K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2193.0700000000002</v>
      </c>
      <c r="L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2191.83</v>
      </c>
      <c r="M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2211.7000000000003</v>
      </c>
      <c r="N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2200.94</v>
      </c>
      <c r="O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2172.69</v>
      </c>
      <c r="P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2186.5600000000004</v>
      </c>
      <c r="Q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2172.86</v>
      </c>
      <c r="R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2197.36</v>
      </c>
      <c r="S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2207.5500000000002</v>
      </c>
      <c r="T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2304.09</v>
      </c>
      <c r="U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2274.6999999999998</v>
      </c>
      <c r="V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2233.5200000000004</v>
      </c>
      <c r="W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2205.67</v>
      </c>
      <c r="X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2206.44</v>
      </c>
      <c r="Y37" s="107">
        <f>VLOOKUP($A37+ROUND((COLUMN()-2)/24,5),АТС!$A$41:$F$712,6)+VLOOKUP($A37+ROUND((COLUMN()-2)/24,5),'Расчет сбытовых надбавок'!$B$43:'Расчет сбытовых надбавок'!$D$786,3)+'Иные услуги '!$C$5+'РСТ РСО-А'!$K$6</f>
        <v>2246.79</v>
      </c>
    </row>
    <row r="38" spans="1:25" x14ac:dyDescent="0.2">
      <c r="A38" s="88">
        <f t="shared" si="0"/>
        <v>42059</v>
      </c>
      <c r="B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2189.8100000000004</v>
      </c>
      <c r="C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2186.52</v>
      </c>
      <c r="D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2213.8200000000002</v>
      </c>
      <c r="E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2224.56</v>
      </c>
      <c r="F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2210</v>
      </c>
      <c r="G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2217.3500000000004</v>
      </c>
      <c r="H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2180.73</v>
      </c>
      <c r="I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2224.13</v>
      </c>
      <c r="J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2191.2600000000002</v>
      </c>
      <c r="K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2215.44</v>
      </c>
      <c r="L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2215.15</v>
      </c>
      <c r="M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2294.6000000000004</v>
      </c>
      <c r="N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2280.65</v>
      </c>
      <c r="O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2251.5</v>
      </c>
      <c r="P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2288.3900000000003</v>
      </c>
      <c r="Q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2281.23</v>
      </c>
      <c r="R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2293.0200000000004</v>
      </c>
      <c r="S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2299.79</v>
      </c>
      <c r="T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2392.9500000000003</v>
      </c>
      <c r="U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2390.15</v>
      </c>
      <c r="V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2353.09</v>
      </c>
      <c r="W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2336.37</v>
      </c>
      <c r="X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2441.0600000000004</v>
      </c>
      <c r="Y38" s="107">
        <f>VLOOKUP($A38+ROUND((COLUMN()-2)/24,5),АТС!$A$41:$F$712,6)+VLOOKUP($A38+ROUND((COLUMN()-2)/24,5),'Расчет сбытовых надбавок'!$B$43:'Расчет сбытовых надбавок'!$D$786,3)+'Иные услуги '!$C$5+'РСТ РСО-А'!$K$6</f>
        <v>2317.5300000000002</v>
      </c>
    </row>
    <row r="39" spans="1:25" x14ac:dyDescent="0.2">
      <c r="A39" s="88">
        <f t="shared" si="0"/>
        <v>42060</v>
      </c>
      <c r="B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2191.83</v>
      </c>
      <c r="C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2182.3900000000003</v>
      </c>
      <c r="D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2189.21</v>
      </c>
      <c r="E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2202.69</v>
      </c>
      <c r="F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2209.63</v>
      </c>
      <c r="G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2199.44</v>
      </c>
      <c r="H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2189.9</v>
      </c>
      <c r="I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2206.1400000000003</v>
      </c>
      <c r="J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2172.86</v>
      </c>
      <c r="K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2218.79</v>
      </c>
      <c r="L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2217</v>
      </c>
      <c r="M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2299.5</v>
      </c>
      <c r="N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2285.9</v>
      </c>
      <c r="O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2255.3000000000002</v>
      </c>
      <c r="P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2293.34</v>
      </c>
      <c r="Q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2285.8900000000003</v>
      </c>
      <c r="R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2299.8900000000003</v>
      </c>
      <c r="S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2304.5300000000002</v>
      </c>
      <c r="T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2386.3100000000004</v>
      </c>
      <c r="U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2389.59</v>
      </c>
      <c r="V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2348.4300000000003</v>
      </c>
      <c r="W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2335.61</v>
      </c>
      <c r="X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2441.3900000000003</v>
      </c>
      <c r="Y39" s="107">
        <f>VLOOKUP($A39+ROUND((COLUMN()-2)/24,5),АТС!$A$41:$F$712,6)+VLOOKUP($A39+ROUND((COLUMN()-2)/24,5),'Расчет сбытовых надбавок'!$B$43:'Расчет сбытовых надбавок'!$D$786,3)+'Иные услуги '!$C$5+'РСТ РСО-А'!$K$6</f>
        <v>2319.9</v>
      </c>
    </row>
    <row r="40" spans="1:25" x14ac:dyDescent="0.2">
      <c r="A40" s="88">
        <f t="shared" si="0"/>
        <v>42061</v>
      </c>
      <c r="B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2196.75</v>
      </c>
      <c r="C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2175.96</v>
      </c>
      <c r="D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2198.91</v>
      </c>
      <c r="E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2202.0600000000004</v>
      </c>
      <c r="F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2208.9300000000003</v>
      </c>
      <c r="G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2198.65</v>
      </c>
      <c r="H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2192.87</v>
      </c>
      <c r="I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2236.7200000000003</v>
      </c>
      <c r="J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2228.8100000000004</v>
      </c>
      <c r="K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2220.3900000000003</v>
      </c>
      <c r="L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2215.5100000000002</v>
      </c>
      <c r="M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2213.8000000000002</v>
      </c>
      <c r="N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2214.86</v>
      </c>
      <c r="O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2215.06</v>
      </c>
      <c r="P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2215.11</v>
      </c>
      <c r="Q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2214.88</v>
      </c>
      <c r="R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2214.63</v>
      </c>
      <c r="S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2222.8000000000002</v>
      </c>
      <c r="T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2213.87</v>
      </c>
      <c r="U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2315.7400000000002</v>
      </c>
      <c r="V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2288.98</v>
      </c>
      <c r="W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2312.7600000000002</v>
      </c>
      <c r="X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2499.5300000000002</v>
      </c>
      <c r="Y40" s="107">
        <f>VLOOKUP($A40+ROUND((COLUMN()-2)/24,5),АТС!$A$41:$F$712,6)+VLOOKUP($A40+ROUND((COLUMN()-2)/24,5),'Расчет сбытовых надбавок'!$B$43:'Расчет сбытовых надбавок'!$D$786,3)+'Иные услуги '!$C$5+'РСТ РСО-А'!$K$6</f>
        <v>2318.2800000000002</v>
      </c>
    </row>
    <row r="41" spans="1:25" x14ac:dyDescent="0.2">
      <c r="A41" s="88">
        <f t="shared" si="0"/>
        <v>42062</v>
      </c>
      <c r="B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2203.6800000000003</v>
      </c>
      <c r="C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2176.0100000000002</v>
      </c>
      <c r="D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2198.54</v>
      </c>
      <c r="E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2201.71</v>
      </c>
      <c r="F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2208.9700000000003</v>
      </c>
      <c r="G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2198.83</v>
      </c>
      <c r="H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2189.29</v>
      </c>
      <c r="I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2256.37</v>
      </c>
      <c r="J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2241.73</v>
      </c>
      <c r="K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2216.7800000000002</v>
      </c>
      <c r="L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2217</v>
      </c>
      <c r="M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2215.67</v>
      </c>
      <c r="N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2213.71</v>
      </c>
      <c r="O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2216.7399999999998</v>
      </c>
      <c r="P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2216.63</v>
      </c>
      <c r="Q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2214.11</v>
      </c>
      <c r="R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2212.3500000000004</v>
      </c>
      <c r="S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2225.0600000000004</v>
      </c>
      <c r="T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2217.8500000000004</v>
      </c>
      <c r="U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2320.48</v>
      </c>
      <c r="V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2291.3500000000004</v>
      </c>
      <c r="W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2289.67</v>
      </c>
      <c r="X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2400.2600000000002</v>
      </c>
      <c r="Y41" s="107">
        <f>VLOOKUP($A41+ROUND((COLUMN()-2)/24,5),АТС!$A$41:$F$712,6)+VLOOKUP($A41+ROUND((COLUMN()-2)/24,5),'Расчет сбытовых надбавок'!$B$43:'Расчет сбытовых надбавок'!$D$786,3)+'Иные услуги '!$C$5+'РСТ РСО-А'!$K$6</f>
        <v>2266.1400000000003</v>
      </c>
    </row>
    <row r="42" spans="1:25" x14ac:dyDescent="0.2">
      <c r="A42" s="88">
        <f t="shared" si="0"/>
        <v>42063</v>
      </c>
      <c r="B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2184.4</v>
      </c>
      <c r="C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2186.36</v>
      </c>
      <c r="D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2191.3100000000004</v>
      </c>
      <c r="E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2198.12</v>
      </c>
      <c r="F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2205.12</v>
      </c>
      <c r="G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2198.4300000000003</v>
      </c>
      <c r="H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2173.92</v>
      </c>
      <c r="I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2196.62</v>
      </c>
      <c r="J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2206.12</v>
      </c>
      <c r="K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2219.2200000000003</v>
      </c>
      <c r="L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2174.63</v>
      </c>
      <c r="M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2181.96</v>
      </c>
      <c r="N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2177.98</v>
      </c>
      <c r="O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2187.6800000000003</v>
      </c>
      <c r="P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2201.09</v>
      </c>
      <c r="Q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2211.75</v>
      </c>
      <c r="R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2208.12</v>
      </c>
      <c r="S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2191.19</v>
      </c>
      <c r="T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2247.34</v>
      </c>
      <c r="U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2312.4499999999998</v>
      </c>
      <c r="V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2287.9900000000002</v>
      </c>
      <c r="W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2229.17</v>
      </c>
      <c r="X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2198.17</v>
      </c>
      <c r="Y42" s="107">
        <f>VLOOKUP($A42+ROUND((COLUMN()-2)/24,5),АТС!$A$41:$F$712,6)+VLOOKUP($A42+ROUND((COLUMN()-2)/24,5),'Расчет сбытовых надбавок'!$B$43:'Расчет сбытовых надбавок'!$D$786,3)+'Иные услуги '!$C$5+'РСТ РСО-А'!$K$6</f>
        <v>2268.84</v>
      </c>
    </row>
    <row r="44" spans="1:25" x14ac:dyDescent="0.25">
      <c r="A44" s="96" t="s">
        <v>157</v>
      </c>
    </row>
    <row r="45" spans="1:25" ht="12.75" x14ac:dyDescent="0.2">
      <c r="A45" s="169" t="s">
        <v>49</v>
      </c>
      <c r="B45" s="180" t="s">
        <v>128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2"/>
    </row>
    <row r="46" spans="1:25" ht="12.75" x14ac:dyDescent="0.2">
      <c r="A46" s="170"/>
      <c r="B46" s="183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5"/>
    </row>
    <row r="47" spans="1:25" ht="12.75" customHeight="1" x14ac:dyDescent="0.2">
      <c r="A47" s="170"/>
      <c r="B47" s="172" t="s">
        <v>129</v>
      </c>
      <c r="C47" s="163" t="s">
        <v>130</v>
      </c>
      <c r="D47" s="163" t="s">
        <v>131</v>
      </c>
      <c r="E47" s="163" t="s">
        <v>132</v>
      </c>
      <c r="F47" s="163" t="s">
        <v>133</v>
      </c>
      <c r="G47" s="163" t="s">
        <v>134</v>
      </c>
      <c r="H47" s="163" t="s">
        <v>135</v>
      </c>
      <c r="I47" s="163" t="s">
        <v>136</v>
      </c>
      <c r="J47" s="163" t="s">
        <v>137</v>
      </c>
      <c r="K47" s="163" t="s">
        <v>138</v>
      </c>
      <c r="L47" s="163" t="s">
        <v>139</v>
      </c>
      <c r="M47" s="163" t="s">
        <v>140</v>
      </c>
      <c r="N47" s="174" t="s">
        <v>141</v>
      </c>
      <c r="O47" s="163" t="s">
        <v>142</v>
      </c>
      <c r="P47" s="163" t="s">
        <v>143</v>
      </c>
      <c r="Q47" s="163" t="s">
        <v>144</v>
      </c>
      <c r="R47" s="163" t="s">
        <v>145</v>
      </c>
      <c r="S47" s="163" t="s">
        <v>146</v>
      </c>
      <c r="T47" s="163" t="s">
        <v>147</v>
      </c>
      <c r="U47" s="163" t="s">
        <v>148</v>
      </c>
      <c r="V47" s="163" t="s">
        <v>149</v>
      </c>
      <c r="W47" s="163" t="s">
        <v>150</v>
      </c>
      <c r="X47" s="163" t="s">
        <v>151</v>
      </c>
      <c r="Y47" s="163" t="s">
        <v>152</v>
      </c>
    </row>
    <row r="48" spans="1:25" ht="11.25" customHeight="1" x14ac:dyDescent="0.2">
      <c r="A48" s="171"/>
      <c r="B48" s="173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75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</row>
    <row r="49" spans="1:27" ht="18.75" customHeight="1" x14ac:dyDescent="0.2">
      <c r="A49" s="88">
        <f>A15</f>
        <v>42036</v>
      </c>
      <c r="B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2165.5</v>
      </c>
      <c r="C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2195.8900000000003</v>
      </c>
      <c r="D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2229.7600000000002</v>
      </c>
      <c r="E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2237.9</v>
      </c>
      <c r="F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2233.8500000000004</v>
      </c>
      <c r="G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2230.1400000000003</v>
      </c>
      <c r="H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2206.7800000000002</v>
      </c>
      <c r="I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2199.9</v>
      </c>
      <c r="J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2165.61</v>
      </c>
      <c r="K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2270.75</v>
      </c>
      <c r="L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2200.6000000000004</v>
      </c>
      <c r="M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2180.3500000000004</v>
      </c>
      <c r="N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2176.75</v>
      </c>
      <c r="O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2183.3900000000003</v>
      </c>
      <c r="P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2190.09</v>
      </c>
      <c r="Q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2193.5100000000002</v>
      </c>
      <c r="R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2168.4500000000003</v>
      </c>
      <c r="S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2317.0500000000002</v>
      </c>
      <c r="T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2360.7399999999998</v>
      </c>
      <c r="U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2318.21</v>
      </c>
      <c r="V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2270.69</v>
      </c>
      <c r="W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2210.77</v>
      </c>
      <c r="X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2187.8500000000004</v>
      </c>
      <c r="Y49" s="107">
        <f>VLOOKUP($A49+ROUND((COLUMN()-2)/24,5),АТС!$A$41:$F$712,6)+VLOOKUP($A49+ROUND((COLUMN()-2)/24,5),'Расчет сбытовых надбавок'!$B$43:'Расчет сбытовых надбавок'!$G$786,4)+'Иные услуги '!$C$5+'РСТ РСО-А'!$K$6</f>
        <v>2255.94</v>
      </c>
      <c r="AA49" s="89"/>
    </row>
    <row r="50" spans="1:27" x14ac:dyDescent="0.2">
      <c r="A50" s="88">
        <f>A16</f>
        <v>42037</v>
      </c>
      <c r="B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2163.65</v>
      </c>
      <c r="C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2195.8900000000003</v>
      </c>
      <c r="D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2213.13</v>
      </c>
      <c r="E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2216.8100000000004</v>
      </c>
      <c r="F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2227.9</v>
      </c>
      <c r="G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2209.9700000000003</v>
      </c>
      <c r="H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2180</v>
      </c>
      <c r="I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2257.96</v>
      </c>
      <c r="J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2253.19</v>
      </c>
      <c r="K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2179.8900000000003</v>
      </c>
      <c r="L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2213.6800000000003</v>
      </c>
      <c r="M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2193.41</v>
      </c>
      <c r="N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2194.09</v>
      </c>
      <c r="O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2194.9900000000002</v>
      </c>
      <c r="P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2194.0700000000002</v>
      </c>
      <c r="Q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2193.7700000000004</v>
      </c>
      <c r="R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2175.91</v>
      </c>
      <c r="S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2229.1000000000004</v>
      </c>
      <c r="T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2304.48</v>
      </c>
      <c r="U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2266.37</v>
      </c>
      <c r="V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2220.67</v>
      </c>
      <c r="W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2243.98</v>
      </c>
      <c r="X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2351.63</v>
      </c>
      <c r="Y50" s="107">
        <f>VLOOKUP($A50+ROUND((COLUMN()-2)/24,5),АТС!$A$41:$F$712,6)+VLOOKUP($A50+ROUND((COLUMN()-2)/24,5),'Расчет сбытовых надбавок'!$B$43:'Расчет сбытовых надбавок'!$G$786,4)+'Иные услуги '!$C$5+'РСТ РСО-А'!$K$6</f>
        <v>2236.87</v>
      </c>
    </row>
    <row r="51" spans="1:27" x14ac:dyDescent="0.2">
      <c r="A51" s="88">
        <f>A17</f>
        <v>42038</v>
      </c>
      <c r="B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2184.25</v>
      </c>
      <c r="C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2178.79</v>
      </c>
      <c r="D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2188.41</v>
      </c>
      <c r="E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2195.27</v>
      </c>
      <c r="F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2198.4499999999998</v>
      </c>
      <c r="G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2188.8900000000003</v>
      </c>
      <c r="H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2171.0500000000002</v>
      </c>
      <c r="I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2236.9499999999998</v>
      </c>
      <c r="J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2209.87</v>
      </c>
      <c r="K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2179.6000000000004</v>
      </c>
      <c r="L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2211.9900000000002</v>
      </c>
      <c r="M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2214.11</v>
      </c>
      <c r="N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2201.3000000000002</v>
      </c>
      <c r="O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2209.02</v>
      </c>
      <c r="P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2195.98</v>
      </c>
      <c r="Q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2214.38</v>
      </c>
      <c r="R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2204.92</v>
      </c>
      <c r="S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2225.7400000000002</v>
      </c>
      <c r="T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2302.2800000000002</v>
      </c>
      <c r="U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2257.63</v>
      </c>
      <c r="V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2216.73</v>
      </c>
      <c r="W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2236.63</v>
      </c>
      <c r="X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2353.59</v>
      </c>
      <c r="Y51" s="107">
        <f>VLOOKUP($A51+ROUND((COLUMN()-2)/24,5),АТС!$A$41:$F$712,6)+VLOOKUP($A51+ROUND((COLUMN()-2)/24,5),'Расчет сбытовых надбавок'!$B$43:'Расчет сбытовых надбавок'!$G$786,4)+'Иные услуги '!$C$5+'РСТ РСО-А'!$K$6</f>
        <v>2236.62</v>
      </c>
    </row>
    <row r="52" spans="1:27" x14ac:dyDescent="0.2">
      <c r="A52" s="88">
        <f>A18</f>
        <v>42039</v>
      </c>
      <c r="B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2179.16</v>
      </c>
      <c r="C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2185.0200000000004</v>
      </c>
      <c r="D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2198.3500000000004</v>
      </c>
      <c r="E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2205.09</v>
      </c>
      <c r="F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2205.38</v>
      </c>
      <c r="G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2195.08</v>
      </c>
      <c r="H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2163.3200000000002</v>
      </c>
      <c r="I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2245.13</v>
      </c>
      <c r="J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2235.1400000000003</v>
      </c>
      <c r="K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2184.37</v>
      </c>
      <c r="L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2166.73</v>
      </c>
      <c r="M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2203.09</v>
      </c>
      <c r="N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2180.7200000000003</v>
      </c>
      <c r="O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2172.7700000000004</v>
      </c>
      <c r="P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2165.29</v>
      </c>
      <c r="Q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2172.65</v>
      </c>
      <c r="R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2193.87</v>
      </c>
      <c r="S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2207.3200000000002</v>
      </c>
      <c r="T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2302.67</v>
      </c>
      <c r="U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2247.77</v>
      </c>
      <c r="V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2205.3100000000004</v>
      </c>
      <c r="W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2227.69</v>
      </c>
      <c r="X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2335.33</v>
      </c>
      <c r="Y52" s="107">
        <f>VLOOKUP($A52+ROUND((COLUMN()-2)/24,5),АТС!$A$41:$F$712,6)+VLOOKUP($A52+ROUND((COLUMN()-2)/24,5),'Расчет сбытовых надбавок'!$B$43:'Расчет сбытовых надбавок'!$G$786,4)+'Иные услуги '!$C$5+'РСТ РСО-А'!$K$6</f>
        <v>2223.08</v>
      </c>
    </row>
    <row r="53" spans="1:27" x14ac:dyDescent="0.2">
      <c r="A53" s="88">
        <f>A19</f>
        <v>42040</v>
      </c>
      <c r="B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2179.34</v>
      </c>
      <c r="C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2178.0700000000002</v>
      </c>
      <c r="D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2187.5300000000002</v>
      </c>
      <c r="E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2194.0500000000002</v>
      </c>
      <c r="F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2197.8000000000002</v>
      </c>
      <c r="G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2187.96</v>
      </c>
      <c r="H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2177.2400000000002</v>
      </c>
      <c r="I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2226.1</v>
      </c>
      <c r="J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2217.6400000000003</v>
      </c>
      <c r="K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2165.09</v>
      </c>
      <c r="L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2182.2200000000003</v>
      </c>
      <c r="M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2202.69</v>
      </c>
      <c r="N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2181.1999999999998</v>
      </c>
      <c r="O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2196.73</v>
      </c>
      <c r="P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2205.67</v>
      </c>
      <c r="Q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2190.4</v>
      </c>
      <c r="R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2194.29</v>
      </c>
      <c r="S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2210.3900000000003</v>
      </c>
      <c r="T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2290.9300000000003</v>
      </c>
      <c r="U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2248.0100000000002</v>
      </c>
      <c r="V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2203.6000000000004</v>
      </c>
      <c r="W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2225.86</v>
      </c>
      <c r="X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2323.54</v>
      </c>
      <c r="Y53" s="107">
        <f>VLOOKUP($A53+ROUND((COLUMN()-2)/24,5),АТС!$A$41:$F$712,6)+VLOOKUP($A53+ROUND((COLUMN()-2)/24,5),'Расчет сбытовых надбавок'!$B$43:'Расчет сбытовых надбавок'!$G$786,4)+'Иные услуги '!$C$5+'РСТ РСО-А'!$K$6</f>
        <v>2220.59</v>
      </c>
    </row>
    <row r="54" spans="1:27" x14ac:dyDescent="0.2">
      <c r="A54" s="88">
        <f>A20</f>
        <v>42041</v>
      </c>
      <c r="B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2171.5100000000002</v>
      </c>
      <c r="C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2204.91</v>
      </c>
      <c r="D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2211.94</v>
      </c>
      <c r="E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2218.3500000000004</v>
      </c>
      <c r="F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2222.1800000000003</v>
      </c>
      <c r="G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2204.33</v>
      </c>
      <c r="H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2168.62</v>
      </c>
      <c r="I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2243.9700000000003</v>
      </c>
      <c r="J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2259.5</v>
      </c>
      <c r="K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2179.46</v>
      </c>
      <c r="L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2184.34</v>
      </c>
      <c r="M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2207.86</v>
      </c>
      <c r="N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2182.6999999999998</v>
      </c>
      <c r="O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2201.27</v>
      </c>
      <c r="P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2208.9900000000002</v>
      </c>
      <c r="Q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2189.4900000000002</v>
      </c>
      <c r="R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2192.83</v>
      </c>
      <c r="S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2204.73</v>
      </c>
      <c r="T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2305.4500000000003</v>
      </c>
      <c r="U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2252.08</v>
      </c>
      <c r="V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2208.9300000000003</v>
      </c>
      <c r="W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2230.29</v>
      </c>
      <c r="X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2343.5600000000004</v>
      </c>
      <c r="Y54" s="107">
        <f>VLOOKUP($A54+ROUND((COLUMN()-2)/24,5),АТС!$A$41:$F$712,6)+VLOOKUP($A54+ROUND((COLUMN()-2)/24,5),'Расчет сбытовых надбавок'!$B$43:'Расчет сбытовых надбавок'!$G$786,4)+'Иные услуги '!$C$5+'РСТ РСО-А'!$K$6</f>
        <v>2231.3200000000002</v>
      </c>
    </row>
    <row r="55" spans="1:27" x14ac:dyDescent="0.2">
      <c r="A55" s="88">
        <f>A21</f>
        <v>42042</v>
      </c>
      <c r="B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2196.42</v>
      </c>
      <c r="C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2218.0700000000002</v>
      </c>
      <c r="D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2232.5700000000002</v>
      </c>
      <c r="E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2248.9500000000003</v>
      </c>
      <c r="F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2248.96</v>
      </c>
      <c r="G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2236.69</v>
      </c>
      <c r="H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2199.8500000000004</v>
      </c>
      <c r="I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2176.06</v>
      </c>
      <c r="J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2202.2800000000002</v>
      </c>
      <c r="K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2179.6400000000003</v>
      </c>
      <c r="L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2187.7800000000002</v>
      </c>
      <c r="M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2194.4500000000003</v>
      </c>
      <c r="N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2163.94</v>
      </c>
      <c r="O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2167.96</v>
      </c>
      <c r="P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2166.63</v>
      </c>
      <c r="Q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2163.38</v>
      </c>
      <c r="R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2186.77</v>
      </c>
      <c r="S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2204.79</v>
      </c>
      <c r="T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2221.2000000000003</v>
      </c>
      <c r="U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2195.0500000000002</v>
      </c>
      <c r="V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2209.54</v>
      </c>
      <c r="W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2190.2400000000002</v>
      </c>
      <c r="X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2213.5</v>
      </c>
      <c r="Y55" s="107">
        <f>VLOOKUP($A55+ROUND((COLUMN()-2)/24,5),АТС!$A$41:$F$712,6)+VLOOKUP($A55+ROUND((COLUMN()-2)/24,5),'Расчет сбытовых надбавок'!$B$43:'Расчет сбытовых надбавок'!$G$786,4)+'Иные услуги '!$C$5+'РСТ РСО-А'!$K$6</f>
        <v>2189.37</v>
      </c>
    </row>
    <row r="56" spans="1:27" x14ac:dyDescent="0.2">
      <c r="A56" s="88">
        <f>A22</f>
        <v>42043</v>
      </c>
      <c r="B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2183.8000000000002</v>
      </c>
      <c r="C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2167.41</v>
      </c>
      <c r="D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2194.4700000000003</v>
      </c>
      <c r="E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2224.37</v>
      </c>
      <c r="F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2224.4300000000003</v>
      </c>
      <c r="G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2236.3200000000002</v>
      </c>
      <c r="H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2184.5600000000004</v>
      </c>
      <c r="I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2181.3500000000004</v>
      </c>
      <c r="J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2188.54</v>
      </c>
      <c r="K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2229.8100000000004</v>
      </c>
      <c r="L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2187.04</v>
      </c>
      <c r="M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2177.11</v>
      </c>
      <c r="N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2193.66</v>
      </c>
      <c r="O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2190.25</v>
      </c>
      <c r="P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2193.5700000000002</v>
      </c>
      <c r="Q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2177.11</v>
      </c>
      <c r="R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2184.4500000000003</v>
      </c>
      <c r="S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2201.16</v>
      </c>
      <c r="T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2218.77</v>
      </c>
      <c r="U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2217.8200000000002</v>
      </c>
      <c r="V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2212.21</v>
      </c>
      <c r="W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2193.59</v>
      </c>
      <c r="X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2211.8100000000004</v>
      </c>
      <c r="Y56" s="107">
        <f>VLOOKUP($A56+ROUND((COLUMN()-2)/24,5),АТС!$A$41:$F$712,6)+VLOOKUP($A56+ROUND((COLUMN()-2)/24,5),'Расчет сбытовых надбавок'!$B$43:'Расчет сбытовых надбавок'!$G$786,4)+'Иные услуги '!$C$5+'РСТ РСО-А'!$K$6</f>
        <v>2194.3500000000004</v>
      </c>
    </row>
    <row r="57" spans="1:27" x14ac:dyDescent="0.2">
      <c r="A57" s="88">
        <f>A23</f>
        <v>42044</v>
      </c>
      <c r="B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2189.3200000000002</v>
      </c>
      <c r="C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2187.46</v>
      </c>
      <c r="D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2167.58</v>
      </c>
      <c r="E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2183.3500000000004</v>
      </c>
      <c r="F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2175.8000000000002</v>
      </c>
      <c r="G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2182.71</v>
      </c>
      <c r="H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2193.4</v>
      </c>
      <c r="I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2197.02</v>
      </c>
      <c r="J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2163.2200000000003</v>
      </c>
      <c r="K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2201.3500000000004</v>
      </c>
      <c r="L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2200.92</v>
      </c>
      <c r="M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2196.5300000000002</v>
      </c>
      <c r="N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2197.3000000000002</v>
      </c>
      <c r="O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2190.84</v>
      </c>
      <c r="P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2196.9</v>
      </c>
      <c r="Q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2184.9</v>
      </c>
      <c r="R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2189.59</v>
      </c>
      <c r="S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2205.58</v>
      </c>
      <c r="T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2198.9500000000003</v>
      </c>
      <c r="U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2208.46</v>
      </c>
      <c r="V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2205.2700000000004</v>
      </c>
      <c r="W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2195.3100000000004</v>
      </c>
      <c r="X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2292.86</v>
      </c>
      <c r="Y57" s="107">
        <f>VLOOKUP($A57+ROUND((COLUMN()-2)/24,5),АТС!$A$41:$F$712,6)+VLOOKUP($A57+ROUND((COLUMN()-2)/24,5),'Расчет сбытовых надбавок'!$B$43:'Расчет сбытовых надбавок'!$G$786,4)+'Иные услуги '!$C$5+'РСТ РСО-А'!$K$6</f>
        <v>2190.42</v>
      </c>
    </row>
    <row r="58" spans="1:27" x14ac:dyDescent="0.2">
      <c r="A58" s="88">
        <f>A24</f>
        <v>42045</v>
      </c>
      <c r="B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2188.08</v>
      </c>
      <c r="C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2185.73</v>
      </c>
      <c r="D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2166.73</v>
      </c>
      <c r="E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2181.8000000000002</v>
      </c>
      <c r="F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2174.6800000000003</v>
      </c>
      <c r="G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2182.42</v>
      </c>
      <c r="H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2200.75</v>
      </c>
      <c r="I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2199.15</v>
      </c>
      <c r="J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2163.04</v>
      </c>
      <c r="K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2207.0100000000002</v>
      </c>
      <c r="L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2208.5300000000002</v>
      </c>
      <c r="M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2204.41</v>
      </c>
      <c r="N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2202.71</v>
      </c>
      <c r="O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2197.4100000000003</v>
      </c>
      <c r="P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2205.6800000000003</v>
      </c>
      <c r="Q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2186.9900000000002</v>
      </c>
      <c r="R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2192.46</v>
      </c>
      <c r="S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2204.4499999999998</v>
      </c>
      <c r="T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2206.2000000000003</v>
      </c>
      <c r="U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2214.86</v>
      </c>
      <c r="V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2207.4500000000003</v>
      </c>
      <c r="W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2195.0100000000002</v>
      </c>
      <c r="X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2293.71</v>
      </c>
      <c r="Y58" s="107">
        <f>VLOOKUP($A58+ROUND((COLUMN()-2)/24,5),АТС!$A$41:$F$712,6)+VLOOKUP($A58+ROUND((COLUMN()-2)/24,5),'Расчет сбытовых надбавок'!$B$43:'Расчет сбытовых надбавок'!$G$786,4)+'Иные услуги '!$C$5+'РСТ РСО-А'!$K$6</f>
        <v>2189.7600000000002</v>
      </c>
    </row>
    <row r="59" spans="1:27" x14ac:dyDescent="0.2">
      <c r="A59" s="88">
        <f>A25</f>
        <v>42046</v>
      </c>
      <c r="B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2186.59</v>
      </c>
      <c r="C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2199.2600000000002</v>
      </c>
      <c r="D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2198.98</v>
      </c>
      <c r="E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2198.9700000000003</v>
      </c>
      <c r="F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2206.12</v>
      </c>
      <c r="G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2206.33</v>
      </c>
      <c r="H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2179.7600000000002</v>
      </c>
      <c r="I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2206.31</v>
      </c>
      <c r="J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2181.0700000000002</v>
      </c>
      <c r="K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2198.8000000000002</v>
      </c>
      <c r="L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2198.46</v>
      </c>
      <c r="M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2196</v>
      </c>
      <c r="N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2196.02</v>
      </c>
      <c r="O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2168.7400000000002</v>
      </c>
      <c r="P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2168.5700000000002</v>
      </c>
      <c r="Q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2168.3000000000002</v>
      </c>
      <c r="R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2169.4300000000003</v>
      </c>
      <c r="S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2203.36</v>
      </c>
      <c r="T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2277.4300000000003</v>
      </c>
      <c r="U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2223.0500000000002</v>
      </c>
      <c r="V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2208.69</v>
      </c>
      <c r="W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2195.04</v>
      </c>
      <c r="X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2299.33</v>
      </c>
      <c r="Y59" s="107">
        <f>VLOOKUP($A59+ROUND((COLUMN()-2)/24,5),АТС!$A$41:$F$712,6)+VLOOKUP($A59+ROUND((COLUMN()-2)/24,5),'Расчет сбытовых надбавок'!$B$43:'Расчет сбытовых надбавок'!$G$786,4)+'Иные услуги '!$C$5+'РСТ РСО-А'!$K$6</f>
        <v>2243.3200000000002</v>
      </c>
    </row>
    <row r="60" spans="1:27" x14ac:dyDescent="0.2">
      <c r="A60" s="88">
        <f>A26</f>
        <v>42047</v>
      </c>
      <c r="B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2176.8500000000004</v>
      </c>
      <c r="C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2199.5600000000004</v>
      </c>
      <c r="D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2199.36</v>
      </c>
      <c r="E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2217.0700000000002</v>
      </c>
      <c r="F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2228.19</v>
      </c>
      <c r="G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2206.6000000000004</v>
      </c>
      <c r="H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2179.96</v>
      </c>
      <c r="I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2235.02</v>
      </c>
      <c r="J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2219.7600000000002</v>
      </c>
      <c r="K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2199.8200000000002</v>
      </c>
      <c r="L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2199.2200000000003</v>
      </c>
      <c r="M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2196.7200000000003</v>
      </c>
      <c r="N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2197.5100000000002</v>
      </c>
      <c r="O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2190.4700000000003</v>
      </c>
      <c r="P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2196.8900000000003</v>
      </c>
      <c r="Q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2179.6400000000003</v>
      </c>
      <c r="R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2193.52</v>
      </c>
      <c r="S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2202.5700000000002</v>
      </c>
      <c r="T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2248.92</v>
      </c>
      <c r="U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2198.5100000000002</v>
      </c>
      <c r="V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2199.66</v>
      </c>
      <c r="W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2191.6000000000004</v>
      </c>
      <c r="X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2294.5300000000002</v>
      </c>
      <c r="Y60" s="107">
        <f>VLOOKUP($A60+ROUND((COLUMN()-2)/24,5),АТС!$A$41:$F$712,6)+VLOOKUP($A60+ROUND((COLUMN()-2)/24,5),'Расчет сбытовых надбавок'!$B$43:'Расчет сбытовых надбавок'!$G$786,4)+'Иные услуги '!$C$5+'РСТ РСО-А'!$K$6</f>
        <v>2239.71</v>
      </c>
    </row>
    <row r="61" spans="1:27" x14ac:dyDescent="0.2">
      <c r="A61" s="88">
        <f>A27</f>
        <v>42048</v>
      </c>
      <c r="B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2179.17</v>
      </c>
      <c r="C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2179.41</v>
      </c>
      <c r="D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2185.8200000000002</v>
      </c>
      <c r="E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2199.21</v>
      </c>
      <c r="F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2213.42</v>
      </c>
      <c r="G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2186</v>
      </c>
      <c r="H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2174.0300000000002</v>
      </c>
      <c r="I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2210.1800000000003</v>
      </c>
      <c r="J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2181.33</v>
      </c>
      <c r="K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2205.1400000000003</v>
      </c>
      <c r="L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2204.9700000000003</v>
      </c>
      <c r="M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2201.52</v>
      </c>
      <c r="N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2200.98</v>
      </c>
      <c r="O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2194.84</v>
      </c>
      <c r="P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2201.7200000000003</v>
      </c>
      <c r="Q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2183.23</v>
      </c>
      <c r="R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2198.0300000000002</v>
      </c>
      <c r="S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2211.56</v>
      </c>
      <c r="T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2267.59</v>
      </c>
      <c r="U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2238.4499999999998</v>
      </c>
      <c r="V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2205.1400000000003</v>
      </c>
      <c r="W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2195.2200000000003</v>
      </c>
      <c r="X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2324.02</v>
      </c>
      <c r="Y61" s="107">
        <f>VLOOKUP($A61+ROUND((COLUMN()-2)/24,5),АТС!$A$41:$F$712,6)+VLOOKUP($A61+ROUND((COLUMN()-2)/24,5),'Расчет сбытовых надбавок'!$B$43:'Расчет сбытовых надбавок'!$G$786,4)+'Иные услуги '!$C$5+'РСТ РСО-А'!$K$6</f>
        <v>2278.54</v>
      </c>
    </row>
    <row r="62" spans="1:27" x14ac:dyDescent="0.2">
      <c r="A62" s="88">
        <f>A28</f>
        <v>42049</v>
      </c>
      <c r="B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2177.19</v>
      </c>
      <c r="C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2188.6000000000004</v>
      </c>
      <c r="D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2210.4900000000002</v>
      </c>
      <c r="E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2225.77</v>
      </c>
      <c r="F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2226.04</v>
      </c>
      <c r="G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2210.66</v>
      </c>
      <c r="H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2178.94</v>
      </c>
      <c r="I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2205.12</v>
      </c>
      <c r="J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2272.36</v>
      </c>
      <c r="K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2195.04</v>
      </c>
      <c r="L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2196.46</v>
      </c>
      <c r="M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2196.88</v>
      </c>
      <c r="N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2189.86</v>
      </c>
      <c r="O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2196.86</v>
      </c>
      <c r="P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2213.04</v>
      </c>
      <c r="Q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2203.9300000000003</v>
      </c>
      <c r="R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2210</v>
      </c>
      <c r="S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2229.34</v>
      </c>
      <c r="T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2289.6400000000003</v>
      </c>
      <c r="U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2255.87</v>
      </c>
      <c r="V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2202.5100000000002</v>
      </c>
      <c r="W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2196.98</v>
      </c>
      <c r="X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2201.15</v>
      </c>
      <c r="Y62" s="107">
        <f>VLOOKUP($A62+ROUND((COLUMN()-2)/24,5),АТС!$A$41:$F$712,6)+VLOOKUP($A62+ROUND((COLUMN()-2)/24,5),'Расчет сбытовых надбавок'!$B$43:'Расчет сбытовых надбавок'!$G$786,4)+'Иные услуги '!$C$5+'РСТ РСО-А'!$K$6</f>
        <v>2241.38</v>
      </c>
    </row>
    <row r="63" spans="1:27" x14ac:dyDescent="0.2">
      <c r="A63" s="88">
        <f>A29</f>
        <v>42050</v>
      </c>
      <c r="B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2178.0500000000002</v>
      </c>
      <c r="C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2189.6400000000003</v>
      </c>
      <c r="D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2211.04</v>
      </c>
      <c r="E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2226.4100000000003</v>
      </c>
      <c r="F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2226.77</v>
      </c>
      <c r="G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2211.62</v>
      </c>
      <c r="H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2179.5</v>
      </c>
      <c r="I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2204.4300000000003</v>
      </c>
      <c r="J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2256.3200000000002</v>
      </c>
      <c r="K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2192.54</v>
      </c>
      <c r="L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2193.2000000000003</v>
      </c>
      <c r="M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2193.66</v>
      </c>
      <c r="N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2188.3000000000002</v>
      </c>
      <c r="O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2194.8200000000002</v>
      </c>
      <c r="P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2208.44</v>
      </c>
      <c r="Q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2200.7800000000002</v>
      </c>
      <c r="R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2204.4499999999998</v>
      </c>
      <c r="S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2240.15</v>
      </c>
      <c r="T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2287.2200000000003</v>
      </c>
      <c r="U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2270.5500000000002</v>
      </c>
      <c r="V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2240.7700000000004</v>
      </c>
      <c r="W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2195.2800000000002</v>
      </c>
      <c r="X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2199.12</v>
      </c>
      <c r="Y63" s="107">
        <f>VLOOKUP($A63+ROUND((COLUMN()-2)/24,5),АТС!$A$41:$F$712,6)+VLOOKUP($A63+ROUND((COLUMN()-2)/24,5),'Расчет сбытовых надбавок'!$B$43:'Расчет сбытовых надбавок'!$G$786,4)+'Иные услуги '!$C$5+'РСТ РСО-А'!$K$6</f>
        <v>2239.3000000000002</v>
      </c>
    </row>
    <row r="64" spans="1:27" x14ac:dyDescent="0.2">
      <c r="A64" s="88">
        <f>A30</f>
        <v>42051</v>
      </c>
      <c r="B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2176.2200000000003</v>
      </c>
      <c r="C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2166.17</v>
      </c>
      <c r="D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2188.83</v>
      </c>
      <c r="E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2175.4300000000003</v>
      </c>
      <c r="F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2198.9500000000003</v>
      </c>
      <c r="G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2185.6999999999998</v>
      </c>
      <c r="H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2179.65</v>
      </c>
      <c r="I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2220.02</v>
      </c>
      <c r="J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2181.1999999999998</v>
      </c>
      <c r="K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2242.08</v>
      </c>
      <c r="L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2198.04</v>
      </c>
      <c r="M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2260.1800000000003</v>
      </c>
      <c r="N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2254.0500000000002</v>
      </c>
      <c r="O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2260.88</v>
      </c>
      <c r="P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2267.5300000000002</v>
      </c>
      <c r="Q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2335.5</v>
      </c>
      <c r="R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2312.4</v>
      </c>
      <c r="S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2253.84</v>
      </c>
      <c r="T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2515.84</v>
      </c>
      <c r="U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2498.4100000000003</v>
      </c>
      <c r="V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2268.2400000000002</v>
      </c>
      <c r="W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2259.84</v>
      </c>
      <c r="X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2502.34</v>
      </c>
      <c r="Y64" s="107">
        <f>VLOOKUP($A64+ROUND((COLUMN()-2)/24,5),АТС!$A$41:$F$712,6)+VLOOKUP($A64+ROUND((COLUMN()-2)/24,5),'Расчет сбытовых надбавок'!$B$43:'Расчет сбытовых надбавок'!$G$786,4)+'Иные услуги '!$C$5+'РСТ РСО-А'!$K$6</f>
        <v>2250.6999999999998</v>
      </c>
    </row>
    <row r="65" spans="1:25" x14ac:dyDescent="0.2">
      <c r="A65" s="88">
        <f>A31</f>
        <v>42052</v>
      </c>
      <c r="B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2173.7400000000002</v>
      </c>
      <c r="C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2166.4300000000003</v>
      </c>
      <c r="D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2188.71</v>
      </c>
      <c r="E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2175.6000000000004</v>
      </c>
      <c r="F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2198.9</v>
      </c>
      <c r="G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2185.59</v>
      </c>
      <c r="H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2183.44</v>
      </c>
      <c r="I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2220.63</v>
      </c>
      <c r="J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2182.17</v>
      </c>
      <c r="K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2196.02</v>
      </c>
      <c r="L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2196.1400000000003</v>
      </c>
      <c r="M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2227.04</v>
      </c>
      <c r="N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2194.5500000000002</v>
      </c>
      <c r="O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2195.0100000000002</v>
      </c>
      <c r="P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2196.3000000000002</v>
      </c>
      <c r="Q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2204.8200000000002</v>
      </c>
      <c r="R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2201.09</v>
      </c>
      <c r="S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2204.5700000000002</v>
      </c>
      <c r="T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2510.73</v>
      </c>
      <c r="U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2421.9</v>
      </c>
      <c r="V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2288.16</v>
      </c>
      <c r="W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2277.5100000000002</v>
      </c>
      <c r="X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2438.9300000000003</v>
      </c>
      <c r="Y65" s="107">
        <f>VLOOKUP($A65+ROUND((COLUMN()-2)/24,5),АТС!$A$41:$F$712,6)+VLOOKUP($A65+ROUND((COLUMN()-2)/24,5),'Расчет сбытовых надбавок'!$B$43:'Расчет сбытовых надбавок'!$G$786,4)+'Иные услуги '!$C$5+'РСТ РСО-А'!$K$6</f>
        <v>2250.3000000000002</v>
      </c>
    </row>
    <row r="66" spans="1:25" x14ac:dyDescent="0.2">
      <c r="A66" s="88">
        <f>A32</f>
        <v>42053</v>
      </c>
      <c r="B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2189.4700000000003</v>
      </c>
      <c r="C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2166.36</v>
      </c>
      <c r="D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2188.73</v>
      </c>
      <c r="E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2175.59</v>
      </c>
      <c r="F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2198.9500000000003</v>
      </c>
      <c r="G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2185.6400000000003</v>
      </c>
      <c r="H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2184.6000000000004</v>
      </c>
      <c r="I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2220.0500000000002</v>
      </c>
      <c r="J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2181.19</v>
      </c>
      <c r="K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2199.5500000000002</v>
      </c>
      <c r="L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2201.21</v>
      </c>
      <c r="M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2273.75</v>
      </c>
      <c r="N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2258.62</v>
      </c>
      <c r="O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2282.5200000000004</v>
      </c>
      <c r="P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2309.06</v>
      </c>
      <c r="Q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2334.79</v>
      </c>
      <c r="R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2350.37</v>
      </c>
      <c r="S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2275.87</v>
      </c>
      <c r="T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2543.6999999999998</v>
      </c>
      <c r="U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2472.9300000000003</v>
      </c>
      <c r="V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2355.1400000000003</v>
      </c>
      <c r="W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2328.7200000000003</v>
      </c>
      <c r="X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2473.4300000000003</v>
      </c>
      <c r="Y66" s="107">
        <f>VLOOKUP($A66+ROUND((COLUMN()-2)/24,5),АТС!$A$41:$F$712,6)+VLOOKUP($A66+ROUND((COLUMN()-2)/24,5),'Расчет сбытовых надбавок'!$B$43:'Расчет сбытовых надбавок'!$G$786,4)+'Иные услуги '!$C$5+'РСТ РСО-А'!$K$6</f>
        <v>2317.2700000000004</v>
      </c>
    </row>
    <row r="67" spans="1:25" x14ac:dyDescent="0.2">
      <c r="A67" s="88">
        <f>A33</f>
        <v>42054</v>
      </c>
      <c r="B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2187.2600000000002</v>
      </c>
      <c r="C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2167.42</v>
      </c>
      <c r="D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2189.9</v>
      </c>
      <c r="E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2176.73</v>
      </c>
      <c r="F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2200.0300000000002</v>
      </c>
      <c r="G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2186.81</v>
      </c>
      <c r="H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2179.54</v>
      </c>
      <c r="I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2221.04</v>
      </c>
      <c r="J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2182.1000000000004</v>
      </c>
      <c r="K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2200.52</v>
      </c>
      <c r="L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2200.77</v>
      </c>
      <c r="M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2277.8500000000004</v>
      </c>
      <c r="N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2261.13</v>
      </c>
      <c r="O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2282.2600000000002</v>
      </c>
      <c r="P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2268.88</v>
      </c>
      <c r="Q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2295.5500000000002</v>
      </c>
      <c r="R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2340.11</v>
      </c>
      <c r="S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2282.61</v>
      </c>
      <c r="T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2394.08</v>
      </c>
      <c r="U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2458.1400000000003</v>
      </c>
      <c r="V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2398.42</v>
      </c>
      <c r="W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2315.4900000000002</v>
      </c>
      <c r="X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2463.65</v>
      </c>
      <c r="Y67" s="107">
        <f>VLOOKUP($A67+ROUND((COLUMN()-2)/24,5),АТС!$A$41:$F$712,6)+VLOOKUP($A67+ROUND((COLUMN()-2)/24,5),'Расчет сбытовых надбавок'!$B$43:'Расчет сбытовых надбавок'!$G$786,4)+'Иные услуги '!$C$5+'РСТ РСО-А'!$K$6</f>
        <v>2321.38</v>
      </c>
    </row>
    <row r="68" spans="1:25" x14ac:dyDescent="0.2">
      <c r="A68" s="88">
        <f>A34</f>
        <v>42055</v>
      </c>
      <c r="B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2188.61</v>
      </c>
      <c r="C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2180.33</v>
      </c>
      <c r="D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2203.87</v>
      </c>
      <c r="E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2225.65</v>
      </c>
      <c r="F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2221.8500000000004</v>
      </c>
      <c r="G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2207.58</v>
      </c>
      <c r="H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2171.2399999999998</v>
      </c>
      <c r="I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2258.17</v>
      </c>
      <c r="J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2215.58</v>
      </c>
      <c r="K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2199.3900000000003</v>
      </c>
      <c r="L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2199.9300000000003</v>
      </c>
      <c r="M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2268.94</v>
      </c>
      <c r="N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2255.59</v>
      </c>
      <c r="O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2229.7400000000002</v>
      </c>
      <c r="P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2260.3200000000002</v>
      </c>
      <c r="Q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2228.98</v>
      </c>
      <c r="R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2283.88</v>
      </c>
      <c r="S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2270.06</v>
      </c>
      <c r="T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2368.19</v>
      </c>
      <c r="U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2451.0700000000002</v>
      </c>
      <c r="V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2322.86</v>
      </c>
      <c r="W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2299.75</v>
      </c>
      <c r="X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2434.25</v>
      </c>
      <c r="Y68" s="107">
        <f>VLOOKUP($A68+ROUND((COLUMN()-2)/24,5),АТС!$A$41:$F$712,6)+VLOOKUP($A68+ROUND((COLUMN()-2)/24,5),'Расчет сбытовых надбавок'!$B$43:'Расчет сбытовых надбавок'!$G$786,4)+'Иные услуги '!$C$5+'РСТ РСО-А'!$K$6</f>
        <v>2319.62</v>
      </c>
    </row>
    <row r="69" spans="1:25" x14ac:dyDescent="0.2">
      <c r="A69" s="88">
        <f>A35</f>
        <v>42056</v>
      </c>
      <c r="B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2184.92</v>
      </c>
      <c r="C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2169.66</v>
      </c>
      <c r="D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2216.63</v>
      </c>
      <c r="E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2190.86</v>
      </c>
      <c r="F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2201.7000000000003</v>
      </c>
      <c r="G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2220.7200000000003</v>
      </c>
      <c r="H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2163.88</v>
      </c>
      <c r="I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2183.75</v>
      </c>
      <c r="J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2194.1400000000003</v>
      </c>
      <c r="K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2163.6400000000003</v>
      </c>
      <c r="L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2196.59</v>
      </c>
      <c r="M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2203.5500000000002</v>
      </c>
      <c r="N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2190.33</v>
      </c>
      <c r="O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2163.13</v>
      </c>
      <c r="P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2197.13</v>
      </c>
      <c r="Q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2163.38</v>
      </c>
      <c r="R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2209.48</v>
      </c>
      <c r="S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2196.73</v>
      </c>
      <c r="T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2290.41</v>
      </c>
      <c r="U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2261.31</v>
      </c>
      <c r="V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2229.0100000000002</v>
      </c>
      <c r="W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2201.04</v>
      </c>
      <c r="X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2201.27</v>
      </c>
      <c r="Y69" s="107">
        <f>VLOOKUP($A69+ROUND((COLUMN()-2)/24,5),АТС!$A$41:$F$712,6)+VLOOKUP($A69+ROUND((COLUMN()-2)/24,5),'Расчет сбытовых надбавок'!$B$43:'Расчет сбытовых надбавок'!$G$786,4)+'Иные услуги '!$C$5+'РСТ РСО-А'!$K$6</f>
        <v>2268.2600000000002</v>
      </c>
    </row>
    <row r="70" spans="1:25" x14ac:dyDescent="0.2">
      <c r="A70" s="88">
        <f>A36</f>
        <v>42057</v>
      </c>
      <c r="B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2181.9700000000003</v>
      </c>
      <c r="C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2177.11</v>
      </c>
      <c r="D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2220.5</v>
      </c>
      <c r="E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2216.3900000000003</v>
      </c>
      <c r="F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2216.73</v>
      </c>
      <c r="G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2220.4499999999998</v>
      </c>
      <c r="H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2179.79</v>
      </c>
      <c r="I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2179.19</v>
      </c>
      <c r="J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2198.73</v>
      </c>
      <c r="K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2182</v>
      </c>
      <c r="L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2183.73</v>
      </c>
      <c r="M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2203.73</v>
      </c>
      <c r="N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2190.62</v>
      </c>
      <c r="O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2163.15</v>
      </c>
      <c r="P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2176.84</v>
      </c>
      <c r="Q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2162.83</v>
      </c>
      <c r="R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2189.88</v>
      </c>
      <c r="S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2199.3200000000002</v>
      </c>
      <c r="T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2295.1000000000004</v>
      </c>
      <c r="U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2265.0100000000002</v>
      </c>
      <c r="V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2231.5700000000002</v>
      </c>
      <c r="W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2202.52</v>
      </c>
      <c r="X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2203.8100000000004</v>
      </c>
      <c r="Y70" s="107">
        <f>VLOOKUP($A70+ROUND((COLUMN()-2)/24,5),АТС!$A$41:$F$712,6)+VLOOKUP($A70+ROUND((COLUMN()-2)/24,5),'Расчет сбытовых надбавок'!$B$43:'Расчет сбытовых надбавок'!$G$786,4)+'Иные услуги '!$C$5+'РСТ РСО-А'!$K$6</f>
        <v>2279.25</v>
      </c>
    </row>
    <row r="71" spans="1:25" x14ac:dyDescent="0.2">
      <c r="A71" s="88">
        <f>A37</f>
        <v>42058</v>
      </c>
      <c r="B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2181.5</v>
      </c>
      <c r="C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2176.7200000000003</v>
      </c>
      <c r="D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2219.75</v>
      </c>
      <c r="E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2215.71</v>
      </c>
      <c r="F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2216.12</v>
      </c>
      <c r="G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2220.1000000000004</v>
      </c>
      <c r="H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2179.86</v>
      </c>
      <c r="I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2186.5600000000004</v>
      </c>
      <c r="J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2185.75</v>
      </c>
      <c r="K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2182.98</v>
      </c>
      <c r="L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2181.7600000000002</v>
      </c>
      <c r="M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2201.33</v>
      </c>
      <c r="N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2190.7399999999998</v>
      </c>
      <c r="O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2162.91</v>
      </c>
      <c r="P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2176.5700000000002</v>
      </c>
      <c r="Q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2163.08</v>
      </c>
      <c r="R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2187.21</v>
      </c>
      <c r="S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2197.2399999999998</v>
      </c>
      <c r="T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2292.33</v>
      </c>
      <c r="U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2263.38</v>
      </c>
      <c r="V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2222.8200000000002</v>
      </c>
      <c r="W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2195.3900000000003</v>
      </c>
      <c r="X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2196.15</v>
      </c>
      <c r="Y71" s="107">
        <f>VLOOKUP($A71+ROUND((COLUMN()-2)/24,5),АТС!$A$41:$F$712,6)+VLOOKUP($A71+ROUND((COLUMN()-2)/24,5),'Расчет сбытовых надбавок'!$B$43:'Расчет сбытовых надбавок'!$G$786,4)+'Иные услуги '!$C$5+'РСТ РСО-А'!$K$6</f>
        <v>2235.8900000000003</v>
      </c>
    </row>
    <row r="72" spans="1:25" x14ac:dyDescent="0.2">
      <c r="A72" s="88">
        <f>A38</f>
        <v>42059</v>
      </c>
      <c r="B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2179.77</v>
      </c>
      <c r="C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2176.5300000000002</v>
      </c>
      <c r="D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2203.42</v>
      </c>
      <c r="E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2214</v>
      </c>
      <c r="F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2199.66</v>
      </c>
      <c r="G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2206.9</v>
      </c>
      <c r="H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2170.83</v>
      </c>
      <c r="I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2213.5700000000002</v>
      </c>
      <c r="J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2181.1999999999998</v>
      </c>
      <c r="K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2205.02</v>
      </c>
      <c r="L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2204.73</v>
      </c>
      <c r="M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2282.9900000000002</v>
      </c>
      <c r="N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2269.2400000000002</v>
      </c>
      <c r="O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2240.5300000000002</v>
      </c>
      <c r="P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2276.87</v>
      </c>
      <c r="Q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2269.8100000000004</v>
      </c>
      <c r="R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2281.4300000000003</v>
      </c>
      <c r="S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2288.1000000000004</v>
      </c>
      <c r="T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2379.8500000000004</v>
      </c>
      <c r="U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2377.1000000000004</v>
      </c>
      <c r="V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2340.59</v>
      </c>
      <c r="W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2324.13</v>
      </c>
      <c r="X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2427.2400000000002</v>
      </c>
      <c r="Y72" s="107">
        <f>VLOOKUP($A72+ROUND((COLUMN()-2)/24,5),АТС!$A$41:$F$712,6)+VLOOKUP($A72+ROUND((COLUMN()-2)/24,5),'Расчет сбытовых надбавок'!$B$43:'Расчет сбытовых надбавок'!$G$786,4)+'Иные услуги '!$C$5+'РСТ РСО-А'!$K$6</f>
        <v>2305.5700000000002</v>
      </c>
    </row>
    <row r="73" spans="1:25" x14ac:dyDescent="0.2">
      <c r="A73" s="88">
        <f>A39</f>
        <v>42060</v>
      </c>
      <c r="B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2181.7600000000002</v>
      </c>
      <c r="C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2172.46</v>
      </c>
      <c r="D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2179.1800000000003</v>
      </c>
      <c r="E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2192.46</v>
      </c>
      <c r="F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2199.3000000000002</v>
      </c>
      <c r="G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2189.25</v>
      </c>
      <c r="H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2179.86</v>
      </c>
      <c r="I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2195.8500000000004</v>
      </c>
      <c r="J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2163.08</v>
      </c>
      <c r="K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2208.3200000000002</v>
      </c>
      <c r="L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2206.5500000000002</v>
      </c>
      <c r="M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2287.8100000000004</v>
      </c>
      <c r="N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2274.42</v>
      </c>
      <c r="O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2244.2800000000002</v>
      </c>
      <c r="P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2281.7400000000002</v>
      </c>
      <c r="Q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2274.4</v>
      </c>
      <c r="R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2288.1999999999998</v>
      </c>
      <c r="S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2292.7700000000004</v>
      </c>
      <c r="T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2373.3100000000004</v>
      </c>
      <c r="U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2376.54</v>
      </c>
      <c r="V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2336.0100000000002</v>
      </c>
      <c r="W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2323.38</v>
      </c>
      <c r="X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2427.5700000000002</v>
      </c>
      <c r="Y73" s="107">
        <f>VLOOKUP($A73+ROUND((COLUMN()-2)/24,5),АТС!$A$41:$F$712,6)+VLOOKUP($A73+ROUND((COLUMN()-2)/24,5),'Расчет сбытовых надбавок'!$B$43:'Расчет сбытовых надбавок'!$G$786,4)+'Иные услуги '!$C$5+'РСТ РСО-А'!$K$6</f>
        <v>2307.9</v>
      </c>
    </row>
    <row r="74" spans="1:25" x14ac:dyDescent="0.2">
      <c r="A74" s="88">
        <f>A40</f>
        <v>42061</v>
      </c>
      <c r="B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2186.6000000000004</v>
      </c>
      <c r="C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2166.13</v>
      </c>
      <c r="D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2188.73</v>
      </c>
      <c r="E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2191.84</v>
      </c>
      <c r="F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2198.61</v>
      </c>
      <c r="G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2188.48</v>
      </c>
      <c r="H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2182.7800000000002</v>
      </c>
      <c r="I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2225.98</v>
      </c>
      <c r="J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2218.1800000000003</v>
      </c>
      <c r="K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2209.8900000000003</v>
      </c>
      <c r="L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2205.09</v>
      </c>
      <c r="M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2203.4</v>
      </c>
      <c r="N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2204.4499999999998</v>
      </c>
      <c r="O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2204.6400000000003</v>
      </c>
      <c r="P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2204.69</v>
      </c>
      <c r="Q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2204.46</v>
      </c>
      <c r="R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2204.2200000000003</v>
      </c>
      <c r="S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2212.27</v>
      </c>
      <c r="T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2203.4700000000003</v>
      </c>
      <c r="U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2303.8000000000002</v>
      </c>
      <c r="V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2277.4499999999998</v>
      </c>
      <c r="W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2300.87</v>
      </c>
      <c r="X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2484.83</v>
      </c>
      <c r="Y74" s="107">
        <f>VLOOKUP($A74+ROUND((COLUMN()-2)/24,5),АТС!$A$41:$F$712,6)+VLOOKUP($A74+ROUND((COLUMN()-2)/24,5),'Расчет сбытовых надбавок'!$B$43:'Расчет сбытовых надбавок'!$G$786,4)+'Иные услуги '!$C$5+'РСТ РСО-А'!$K$6</f>
        <v>2306.31</v>
      </c>
    </row>
    <row r="75" spans="1:25" x14ac:dyDescent="0.2">
      <c r="A75" s="88">
        <f>A41</f>
        <v>42062</v>
      </c>
      <c r="B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2193.4300000000003</v>
      </c>
      <c r="C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2166.17</v>
      </c>
      <c r="D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2188.37</v>
      </c>
      <c r="E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2191.4899999999998</v>
      </c>
      <c r="F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2198.6400000000003</v>
      </c>
      <c r="G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2188.6600000000003</v>
      </c>
      <c r="H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2179.25</v>
      </c>
      <c r="I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2245.33</v>
      </c>
      <c r="J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2230.91</v>
      </c>
      <c r="K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2206.33</v>
      </c>
      <c r="L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2206.5500000000002</v>
      </c>
      <c r="M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2205.2399999999998</v>
      </c>
      <c r="N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2203.3100000000004</v>
      </c>
      <c r="O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2206.3000000000002</v>
      </c>
      <c r="P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2206.19</v>
      </c>
      <c r="Q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2203.71</v>
      </c>
      <c r="R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2201.9700000000003</v>
      </c>
      <c r="S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2214.4900000000002</v>
      </c>
      <c r="T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2207.38</v>
      </c>
      <c r="U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2308.4700000000003</v>
      </c>
      <c r="V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2279.7800000000002</v>
      </c>
      <c r="W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2278.13</v>
      </c>
      <c r="X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2387.0600000000004</v>
      </c>
      <c r="Y75" s="107">
        <f>VLOOKUP($A75+ROUND((COLUMN()-2)/24,5),АТС!$A$41:$F$712,6)+VLOOKUP($A75+ROUND((COLUMN()-2)/24,5),'Расчет сбытовых надбавок'!$B$43:'Расчет сбытовых надбавок'!$G$786,4)+'Иные услуги '!$C$5+'РСТ РСО-А'!$K$6</f>
        <v>2254.9499999999998</v>
      </c>
    </row>
    <row r="76" spans="1:25" x14ac:dyDescent="0.2">
      <c r="A76" s="88">
        <f>A42</f>
        <v>42063</v>
      </c>
      <c r="B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2174.44</v>
      </c>
      <c r="C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2176.38</v>
      </c>
      <c r="D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2181.25</v>
      </c>
      <c r="E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2187.96</v>
      </c>
      <c r="F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2194.8500000000004</v>
      </c>
      <c r="G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2188.2600000000002</v>
      </c>
      <c r="H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2164.12</v>
      </c>
      <c r="I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2186.48</v>
      </c>
      <c r="J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2195.84</v>
      </c>
      <c r="K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2208.7400000000002</v>
      </c>
      <c r="L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2164.8200000000002</v>
      </c>
      <c r="M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2172.04</v>
      </c>
      <c r="N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2168.12</v>
      </c>
      <c r="O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2177.67</v>
      </c>
      <c r="P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2190.88</v>
      </c>
      <c r="Q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2201.38</v>
      </c>
      <c r="R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2197.81</v>
      </c>
      <c r="S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2181.13</v>
      </c>
      <c r="T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2236.4300000000003</v>
      </c>
      <c r="U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2300.56</v>
      </c>
      <c r="V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2276.4700000000003</v>
      </c>
      <c r="W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2218.54</v>
      </c>
      <c r="X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2188.0100000000002</v>
      </c>
      <c r="Y76" s="107">
        <f>VLOOKUP($A76+ROUND((COLUMN()-2)/24,5),АТС!$A$41:$F$712,6)+VLOOKUP($A76+ROUND((COLUMN()-2)/24,5),'Расчет сбытовых надбавок'!$B$43:'Расчет сбытовых надбавок'!$G$786,4)+'Иные услуги '!$C$5+'РСТ РСО-А'!$K$6</f>
        <v>2257.61</v>
      </c>
    </row>
    <row r="77" spans="1:25" x14ac:dyDescent="0.2">
      <c r="A77" s="94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</row>
    <row r="78" spans="1:25" x14ac:dyDescent="0.25">
      <c r="A78" s="96" t="s">
        <v>158</v>
      </c>
    </row>
    <row r="79" spans="1:25" ht="12.75" x14ac:dyDescent="0.2">
      <c r="A79" s="169" t="s">
        <v>49</v>
      </c>
      <c r="B79" s="180" t="s">
        <v>128</v>
      </c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2"/>
    </row>
    <row r="80" spans="1:25" ht="12.75" x14ac:dyDescent="0.2">
      <c r="A80" s="170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7" ht="12.75" customHeight="1" x14ac:dyDescent="0.2">
      <c r="A81" s="170"/>
      <c r="B81" s="172" t="s">
        <v>129</v>
      </c>
      <c r="C81" s="163" t="s">
        <v>130</v>
      </c>
      <c r="D81" s="163" t="s">
        <v>131</v>
      </c>
      <c r="E81" s="163" t="s">
        <v>132</v>
      </c>
      <c r="F81" s="163" t="s">
        <v>133</v>
      </c>
      <c r="G81" s="163" t="s">
        <v>134</v>
      </c>
      <c r="H81" s="163" t="s">
        <v>135</v>
      </c>
      <c r="I81" s="163" t="s">
        <v>136</v>
      </c>
      <c r="J81" s="163" t="s">
        <v>137</v>
      </c>
      <c r="K81" s="163" t="s">
        <v>138</v>
      </c>
      <c r="L81" s="163" t="s">
        <v>139</v>
      </c>
      <c r="M81" s="163" t="s">
        <v>140</v>
      </c>
      <c r="N81" s="174" t="s">
        <v>141</v>
      </c>
      <c r="O81" s="163" t="s">
        <v>142</v>
      </c>
      <c r="P81" s="163" t="s">
        <v>143</v>
      </c>
      <c r="Q81" s="163" t="s">
        <v>144</v>
      </c>
      <c r="R81" s="163" t="s">
        <v>145</v>
      </c>
      <c r="S81" s="163" t="s">
        <v>146</v>
      </c>
      <c r="T81" s="163" t="s">
        <v>147</v>
      </c>
      <c r="U81" s="163" t="s">
        <v>148</v>
      </c>
      <c r="V81" s="163" t="s">
        <v>149</v>
      </c>
      <c r="W81" s="163" t="s">
        <v>150</v>
      </c>
      <c r="X81" s="163" t="s">
        <v>151</v>
      </c>
      <c r="Y81" s="163" t="s">
        <v>152</v>
      </c>
    </row>
    <row r="82" spans="1:27" ht="11.25" customHeight="1" x14ac:dyDescent="0.2">
      <c r="A82" s="171"/>
      <c r="B82" s="17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75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</row>
    <row r="83" spans="1:27" ht="18.75" customHeight="1" x14ac:dyDescent="0.2">
      <c r="A83" s="88">
        <f>A49</f>
        <v>42036</v>
      </c>
      <c r="B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2130.0700000000002</v>
      </c>
      <c r="C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2158.7800000000002</v>
      </c>
      <c r="D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2190.79</v>
      </c>
      <c r="E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2198.48</v>
      </c>
      <c r="F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2194.65</v>
      </c>
      <c r="G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2191.1400000000003</v>
      </c>
      <c r="H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2169.0700000000002</v>
      </c>
      <c r="I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2162.5700000000002</v>
      </c>
      <c r="J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2130.17</v>
      </c>
      <c r="K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2229.52</v>
      </c>
      <c r="L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2163.2400000000002</v>
      </c>
      <c r="M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2144.1000000000004</v>
      </c>
      <c r="N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2140.7000000000003</v>
      </c>
      <c r="O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2146.9700000000003</v>
      </c>
      <c r="P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2153.3000000000002</v>
      </c>
      <c r="Q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2156.5300000000002</v>
      </c>
      <c r="R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2132.8500000000004</v>
      </c>
      <c r="S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2273.27</v>
      </c>
      <c r="T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2314.5500000000002</v>
      </c>
      <c r="U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2274.37</v>
      </c>
      <c r="V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2229.46</v>
      </c>
      <c r="W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2172.84</v>
      </c>
      <c r="X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2151.19</v>
      </c>
      <c r="Y83" s="107">
        <f>VLOOKUP($A83+ROUND((COLUMN()-2)/24,5),АТС!$A$41:$F$712,6)+VLOOKUP($A83+ROUND((COLUMN()-2)/24,5),'Расчет сбытовых надбавок'!$B$43:'Расчет сбытовых надбавок'!$G$786,5)+'Иные услуги '!$C$5+'РСТ РСО-А'!$K$6</f>
        <v>2215.5300000000002</v>
      </c>
      <c r="AA83" s="89"/>
    </row>
    <row r="84" spans="1:27" x14ac:dyDescent="0.2">
      <c r="A84" s="88">
        <f>A50</f>
        <v>42037</v>
      </c>
      <c r="B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2128.3200000000002</v>
      </c>
      <c r="C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2158.7800000000002</v>
      </c>
      <c r="D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2175.0700000000002</v>
      </c>
      <c r="E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2178.5500000000002</v>
      </c>
      <c r="F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2189.0300000000002</v>
      </c>
      <c r="G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2172.09</v>
      </c>
      <c r="H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2143.77</v>
      </c>
      <c r="I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2217.44</v>
      </c>
      <c r="J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2212.92</v>
      </c>
      <c r="K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2143.67</v>
      </c>
      <c r="L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2175.6000000000004</v>
      </c>
      <c r="M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2156.44</v>
      </c>
      <c r="N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2157.08</v>
      </c>
      <c r="O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2157.94</v>
      </c>
      <c r="P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2157.0700000000002</v>
      </c>
      <c r="Q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2156.7800000000002</v>
      </c>
      <c r="R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2139.9</v>
      </c>
      <c r="S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2190.16</v>
      </c>
      <c r="T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2261.3900000000003</v>
      </c>
      <c r="U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2225.37</v>
      </c>
      <c r="V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2182.2000000000003</v>
      </c>
      <c r="W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2204.2200000000003</v>
      </c>
      <c r="X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2305.94</v>
      </c>
      <c r="Y84" s="107">
        <f>VLOOKUP($A84+ROUND((COLUMN()-2)/24,5),АТС!$A$41:$F$712,6)+VLOOKUP($A84+ROUND((COLUMN()-2)/24,5),'Расчет сбытовых надбавок'!$B$43:'Расчет сбытовых надбавок'!$G$786,5)+'Иные услуги '!$C$5+'РСТ РСО-А'!$K$6</f>
        <v>2197.5</v>
      </c>
    </row>
    <row r="85" spans="1:27" x14ac:dyDescent="0.2">
      <c r="A85" s="88">
        <f>A51</f>
        <v>42038</v>
      </c>
      <c r="B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2147.7800000000002</v>
      </c>
      <c r="C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2142.63</v>
      </c>
      <c r="D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2151.71</v>
      </c>
      <c r="E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2158.1999999999998</v>
      </c>
      <c r="F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2161.1999999999998</v>
      </c>
      <c r="G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2152.17</v>
      </c>
      <c r="H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2135.31</v>
      </c>
      <c r="I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2197.58</v>
      </c>
      <c r="J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2172</v>
      </c>
      <c r="K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2143.4</v>
      </c>
      <c r="L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2174</v>
      </c>
      <c r="M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2176</v>
      </c>
      <c r="N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2163.9</v>
      </c>
      <c r="O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2171.19</v>
      </c>
      <c r="P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2158.87</v>
      </c>
      <c r="Q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2176.2600000000002</v>
      </c>
      <c r="R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2167.31</v>
      </c>
      <c r="S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2186.98</v>
      </c>
      <c r="T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2259.3100000000004</v>
      </c>
      <c r="U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2217.12</v>
      </c>
      <c r="V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2178.4700000000003</v>
      </c>
      <c r="W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2197.2800000000002</v>
      </c>
      <c r="X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2307.79</v>
      </c>
      <c r="Y85" s="107">
        <f>VLOOKUP($A85+ROUND((COLUMN()-2)/24,5),АТС!$A$41:$F$712,6)+VLOOKUP($A85+ROUND((COLUMN()-2)/24,5),'Расчет сбытовых надбавок'!$B$43:'Расчет сбытовых надбавок'!$G$786,5)+'Иные услуги '!$C$5+'РСТ РСО-А'!$K$6</f>
        <v>2197.2600000000002</v>
      </c>
    </row>
    <row r="86" spans="1:27" x14ac:dyDescent="0.2">
      <c r="A86" s="88">
        <f>A52</f>
        <v>42039</v>
      </c>
      <c r="B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2142.9700000000003</v>
      </c>
      <c r="C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2148.5100000000002</v>
      </c>
      <c r="D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2161.11</v>
      </c>
      <c r="E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2167.4700000000003</v>
      </c>
      <c r="F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2167.75</v>
      </c>
      <c r="G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2158.02</v>
      </c>
      <c r="H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2128.0100000000002</v>
      </c>
      <c r="I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2205.31</v>
      </c>
      <c r="J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2195.87</v>
      </c>
      <c r="K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2147.9</v>
      </c>
      <c r="L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2131.23</v>
      </c>
      <c r="M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2165.59</v>
      </c>
      <c r="N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2144.4499999999998</v>
      </c>
      <c r="O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2136.94</v>
      </c>
      <c r="P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2129.87</v>
      </c>
      <c r="Q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2136.83</v>
      </c>
      <c r="R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2156.87</v>
      </c>
      <c r="S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2169.59</v>
      </c>
      <c r="T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2259.6800000000003</v>
      </c>
      <c r="U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2207.8100000000004</v>
      </c>
      <c r="V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2167.6800000000003</v>
      </c>
      <c r="W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2188.83</v>
      </c>
      <c r="X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2290.54</v>
      </c>
      <c r="Y86" s="107">
        <f>VLOOKUP($A86+ROUND((COLUMN()-2)/24,5),АТС!$A$41:$F$712,6)+VLOOKUP($A86+ROUND((COLUMN()-2)/24,5),'Расчет сбытовых надбавок'!$B$43:'Расчет сбытовых надбавок'!$G$786,5)+'Иные услуги '!$C$5+'РСТ РСО-А'!$K$6</f>
        <v>2184.4700000000003</v>
      </c>
    </row>
    <row r="87" spans="1:27" x14ac:dyDescent="0.2">
      <c r="A87" s="88">
        <f>A53</f>
        <v>42040</v>
      </c>
      <c r="B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2143.1400000000003</v>
      </c>
      <c r="C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2141.9500000000003</v>
      </c>
      <c r="D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2150.8900000000003</v>
      </c>
      <c r="E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2157.0500000000002</v>
      </c>
      <c r="F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2160.59</v>
      </c>
      <c r="G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2151.29</v>
      </c>
      <c r="H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2141.16</v>
      </c>
      <c r="I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2187.33</v>
      </c>
      <c r="J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2179.33</v>
      </c>
      <c r="K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2129.6800000000003</v>
      </c>
      <c r="L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2145.86</v>
      </c>
      <c r="M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2165.21</v>
      </c>
      <c r="N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2144.9</v>
      </c>
      <c r="O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2159.58</v>
      </c>
      <c r="P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2168.02</v>
      </c>
      <c r="Q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2153.6000000000004</v>
      </c>
      <c r="R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2157.27</v>
      </c>
      <c r="S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2172.4900000000002</v>
      </c>
      <c r="T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2248.59</v>
      </c>
      <c r="U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2208.04</v>
      </c>
      <c r="V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2166.0700000000002</v>
      </c>
      <c r="W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2187.1000000000004</v>
      </c>
      <c r="X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2279.4</v>
      </c>
      <c r="Y87" s="107">
        <f>VLOOKUP($A87+ROUND((COLUMN()-2)/24,5),АТС!$A$41:$F$712,6)+VLOOKUP($A87+ROUND((COLUMN()-2)/24,5),'Расчет сбытовых надбавок'!$B$43:'Расчет сбытовых надбавок'!$G$786,5)+'Иные услуги '!$C$5+'РСТ РСО-А'!$K$6</f>
        <v>2182.12</v>
      </c>
    </row>
    <row r="88" spans="1:27" x14ac:dyDescent="0.2">
      <c r="A88" s="88">
        <f>A54</f>
        <v>42041</v>
      </c>
      <c r="B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2135.7400000000002</v>
      </c>
      <c r="C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2167.3000000000002</v>
      </c>
      <c r="D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2173.9500000000003</v>
      </c>
      <c r="E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2180</v>
      </c>
      <c r="F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2183.63</v>
      </c>
      <c r="G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2166.75</v>
      </c>
      <c r="H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2133.0100000000002</v>
      </c>
      <c r="I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2204.21</v>
      </c>
      <c r="J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2218.8900000000003</v>
      </c>
      <c r="K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2143.2600000000002</v>
      </c>
      <c r="L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2147.87</v>
      </c>
      <c r="M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2170.09</v>
      </c>
      <c r="N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2146.3200000000002</v>
      </c>
      <c r="O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2163.87</v>
      </c>
      <c r="P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2171.16</v>
      </c>
      <c r="Q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2152.7400000000002</v>
      </c>
      <c r="R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2155.8900000000003</v>
      </c>
      <c r="S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2167.13</v>
      </c>
      <c r="T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2262.3000000000002</v>
      </c>
      <c r="U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2211.87</v>
      </c>
      <c r="V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2171.11</v>
      </c>
      <c r="W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2191.29</v>
      </c>
      <c r="X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2298.3200000000002</v>
      </c>
      <c r="Y88" s="107">
        <f>VLOOKUP($A88+ROUND((COLUMN()-2)/24,5),АТС!$A$41:$F$712,6)+VLOOKUP($A88+ROUND((COLUMN()-2)/24,5),'Расчет сбытовых надбавок'!$B$43:'Расчет сбытовых надбавок'!$G$786,5)+'Иные услуги '!$C$5+'РСТ РСО-А'!$K$6</f>
        <v>2192.2600000000002</v>
      </c>
    </row>
    <row r="89" spans="1:27" x14ac:dyDescent="0.2">
      <c r="A89" s="88">
        <f>A55</f>
        <v>42042</v>
      </c>
      <c r="B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2159.2800000000002</v>
      </c>
      <c r="C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2179.7400000000002</v>
      </c>
      <c r="D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2193.44</v>
      </c>
      <c r="E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2208.92</v>
      </c>
      <c r="F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2208.9300000000003</v>
      </c>
      <c r="G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2197.33</v>
      </c>
      <c r="H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2162.5300000000002</v>
      </c>
      <c r="I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2140.0500000000002</v>
      </c>
      <c r="J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2164.8200000000002</v>
      </c>
      <c r="K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2143.4300000000003</v>
      </c>
      <c r="L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2151.12</v>
      </c>
      <c r="M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2157.42</v>
      </c>
      <c r="N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2128.59</v>
      </c>
      <c r="O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2132.4</v>
      </c>
      <c r="P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2131.1400000000003</v>
      </c>
      <c r="Q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2128.0700000000002</v>
      </c>
      <c r="R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2150.17</v>
      </c>
      <c r="S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2167.19</v>
      </c>
      <c r="T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2182.7000000000003</v>
      </c>
      <c r="U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2157.9900000000002</v>
      </c>
      <c r="V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2171.6800000000003</v>
      </c>
      <c r="W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2153.4499999999998</v>
      </c>
      <c r="X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2175.42</v>
      </c>
      <c r="Y89" s="107">
        <f>VLOOKUP($A89+ROUND((COLUMN()-2)/24,5),АТС!$A$41:$F$712,6)+VLOOKUP($A89+ROUND((COLUMN()-2)/24,5),'Расчет сбытовых надбавок'!$B$43:'Расчет сбытовых надбавок'!$G$786,5)+'Иные услуги '!$C$5+'РСТ РСО-А'!$K$6</f>
        <v>2152.63</v>
      </c>
    </row>
    <row r="90" spans="1:27" x14ac:dyDescent="0.2">
      <c r="A90" s="88">
        <f>A56</f>
        <v>42043</v>
      </c>
      <c r="B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2147.36</v>
      </c>
      <c r="C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2131.87</v>
      </c>
      <c r="D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2157.4499999999998</v>
      </c>
      <c r="E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2185.69</v>
      </c>
      <c r="F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2185.75</v>
      </c>
      <c r="G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2196.9900000000002</v>
      </c>
      <c r="H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2148.08</v>
      </c>
      <c r="I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2145.04</v>
      </c>
      <c r="J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2151.84</v>
      </c>
      <c r="K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2190.83</v>
      </c>
      <c r="L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2150.42</v>
      </c>
      <c r="M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2141.04</v>
      </c>
      <c r="N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2156.6800000000003</v>
      </c>
      <c r="O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2153.46</v>
      </c>
      <c r="P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2156.59</v>
      </c>
      <c r="Q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2141.04</v>
      </c>
      <c r="R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2147.98</v>
      </c>
      <c r="S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2163.7600000000002</v>
      </c>
      <c r="T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2180.4</v>
      </c>
      <c r="U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2179.5</v>
      </c>
      <c r="V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2174.2000000000003</v>
      </c>
      <c r="W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2156.61</v>
      </c>
      <c r="X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2173.83</v>
      </c>
      <c r="Y90" s="107">
        <f>VLOOKUP($A90+ROUND((COLUMN()-2)/24,5),АТС!$A$41:$F$712,6)+VLOOKUP($A90+ROUND((COLUMN()-2)/24,5),'Расчет сбытовых надбавок'!$B$43:'Расчет сбытовых надбавок'!$G$786,5)+'Иные услуги '!$C$5+'РСТ РСО-А'!$K$6</f>
        <v>2157.33</v>
      </c>
    </row>
    <row r="91" spans="1:27" x14ac:dyDescent="0.2">
      <c r="A91" s="88">
        <f>A57</f>
        <v>42044</v>
      </c>
      <c r="B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2152.58</v>
      </c>
      <c r="C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2150.8200000000002</v>
      </c>
      <c r="D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2132.0300000000002</v>
      </c>
      <c r="E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2146.94</v>
      </c>
      <c r="F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2139.8000000000002</v>
      </c>
      <c r="G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2146.33</v>
      </c>
      <c r="H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2156.4300000000003</v>
      </c>
      <c r="I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2159.86</v>
      </c>
      <c r="J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2127.92</v>
      </c>
      <c r="K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2163.94</v>
      </c>
      <c r="L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2163.5300000000002</v>
      </c>
      <c r="M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2159.3900000000003</v>
      </c>
      <c r="N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2160.12</v>
      </c>
      <c r="O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2154.0100000000002</v>
      </c>
      <c r="P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2159.7400000000002</v>
      </c>
      <c r="Q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2148.4</v>
      </c>
      <c r="R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2152.83</v>
      </c>
      <c r="S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2167.94</v>
      </c>
      <c r="T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2161.67</v>
      </c>
      <c r="U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2170.6600000000003</v>
      </c>
      <c r="V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2167.65</v>
      </c>
      <c r="W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2158.23</v>
      </c>
      <c r="X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2250.41</v>
      </c>
      <c r="Y91" s="107">
        <f>VLOOKUP($A91+ROUND((COLUMN()-2)/24,5),АТС!$A$41:$F$712,6)+VLOOKUP($A91+ROUND((COLUMN()-2)/24,5),'Расчет сбытовых надбавок'!$B$43:'Расчет сбытовых надбавок'!$G$786,5)+'Иные услуги '!$C$5+'РСТ РСО-А'!$K$6</f>
        <v>2153.62</v>
      </c>
    </row>
    <row r="92" spans="1:27" x14ac:dyDescent="0.2">
      <c r="A92" s="88">
        <f>A58</f>
        <v>42045</v>
      </c>
      <c r="B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2151.4</v>
      </c>
      <c r="C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2149.19</v>
      </c>
      <c r="D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2131.23</v>
      </c>
      <c r="E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2145.4700000000003</v>
      </c>
      <c r="F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2138.75</v>
      </c>
      <c r="G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2146.06</v>
      </c>
      <c r="H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2163.37</v>
      </c>
      <c r="I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2161.87</v>
      </c>
      <c r="J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2127.75</v>
      </c>
      <c r="K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2169.29</v>
      </c>
      <c r="L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2170.73</v>
      </c>
      <c r="M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2166.83</v>
      </c>
      <c r="N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2165.2200000000003</v>
      </c>
      <c r="O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2160.2200000000003</v>
      </c>
      <c r="P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2168.0300000000002</v>
      </c>
      <c r="Q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2150.38</v>
      </c>
      <c r="R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2155.54</v>
      </c>
      <c r="S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2166.87</v>
      </c>
      <c r="T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2168.5300000000002</v>
      </c>
      <c r="U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2176.7000000000003</v>
      </c>
      <c r="V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2169.7000000000003</v>
      </c>
      <c r="W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2157.9500000000003</v>
      </c>
      <c r="X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2251.21</v>
      </c>
      <c r="Y92" s="107">
        <f>VLOOKUP($A92+ROUND((COLUMN()-2)/24,5),АТС!$A$41:$F$712,6)+VLOOKUP($A92+ROUND((COLUMN()-2)/24,5),'Расчет сбытовых надбавок'!$B$43:'Расчет сбытовых надбавок'!$G$786,5)+'Иные услуги '!$C$5+'РСТ РСО-А'!$K$6</f>
        <v>2152.9900000000002</v>
      </c>
    </row>
    <row r="93" spans="1:27" x14ac:dyDescent="0.2">
      <c r="A93" s="88">
        <f>A59</f>
        <v>42046</v>
      </c>
      <c r="B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2150</v>
      </c>
      <c r="C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2161.9700000000003</v>
      </c>
      <c r="D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2161.71</v>
      </c>
      <c r="E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2161.69</v>
      </c>
      <c r="F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2168.4499999999998</v>
      </c>
      <c r="G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2168.65</v>
      </c>
      <c r="H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2143.54</v>
      </c>
      <c r="I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2168.63</v>
      </c>
      <c r="J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2144.7800000000002</v>
      </c>
      <c r="K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2161.5300000000002</v>
      </c>
      <c r="L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2161.2200000000003</v>
      </c>
      <c r="M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2158.88</v>
      </c>
      <c r="N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2158.91</v>
      </c>
      <c r="O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2133.13</v>
      </c>
      <c r="P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2132.9700000000003</v>
      </c>
      <c r="Q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2132.7200000000003</v>
      </c>
      <c r="R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2133.7800000000002</v>
      </c>
      <c r="S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2165.84</v>
      </c>
      <c r="T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2235.83</v>
      </c>
      <c r="U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2184.4499999999998</v>
      </c>
      <c r="V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2170.88</v>
      </c>
      <c r="W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2157.98</v>
      </c>
      <c r="X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2256.52</v>
      </c>
      <c r="Y93" s="107">
        <f>VLOOKUP($A93+ROUND((COLUMN()-2)/24,5),АТС!$A$41:$F$712,6)+VLOOKUP($A93+ROUND((COLUMN()-2)/24,5),'Расчет сбытовых надбавок'!$B$43:'Расчет сбытовых надбавок'!$G$786,5)+'Иные услуги '!$C$5+'РСТ РСО-А'!$K$6</f>
        <v>2203.6</v>
      </c>
    </row>
    <row r="94" spans="1:27" x14ac:dyDescent="0.2">
      <c r="A94" s="88">
        <f>A60</f>
        <v>42047</v>
      </c>
      <c r="B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2140.79</v>
      </c>
      <c r="C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2162.25</v>
      </c>
      <c r="D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2162.06</v>
      </c>
      <c r="E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2178.79</v>
      </c>
      <c r="F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2189.3000000000002</v>
      </c>
      <c r="G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2168.9</v>
      </c>
      <c r="H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2143.73</v>
      </c>
      <c r="I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2195.7600000000002</v>
      </c>
      <c r="J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2181.34</v>
      </c>
      <c r="K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2162.4900000000002</v>
      </c>
      <c r="L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2161.9300000000003</v>
      </c>
      <c r="M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2159.5700000000002</v>
      </c>
      <c r="N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2160.31</v>
      </c>
      <c r="O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2153.6600000000003</v>
      </c>
      <c r="P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2159.73</v>
      </c>
      <c r="Q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2143.4300000000003</v>
      </c>
      <c r="R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2156.54</v>
      </c>
      <c r="S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2165.1000000000004</v>
      </c>
      <c r="T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2208.8900000000003</v>
      </c>
      <c r="U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2161.2600000000002</v>
      </c>
      <c r="V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2162.35</v>
      </c>
      <c r="W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2154.73</v>
      </c>
      <c r="X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2251.9900000000002</v>
      </c>
      <c r="Y94" s="107">
        <f>VLOOKUP($A94+ROUND((COLUMN()-2)/24,5),АТС!$A$41:$F$712,6)+VLOOKUP($A94+ROUND((COLUMN()-2)/24,5),'Расчет сбытовых надбавок'!$B$43:'Расчет сбытовых надбавок'!$G$786,5)+'Иные услуги '!$C$5+'РСТ РСО-А'!$K$6</f>
        <v>2200.19</v>
      </c>
    </row>
    <row r="95" spans="1:27" x14ac:dyDescent="0.2">
      <c r="A95" s="88">
        <f>A61</f>
        <v>42048</v>
      </c>
      <c r="B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2142.98</v>
      </c>
      <c r="C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2143.21</v>
      </c>
      <c r="D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2149.27</v>
      </c>
      <c r="E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2161.92</v>
      </c>
      <c r="F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2175.34</v>
      </c>
      <c r="G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2149.44</v>
      </c>
      <c r="H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2138.13</v>
      </c>
      <c r="I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2172.2800000000002</v>
      </c>
      <c r="J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2145.0300000000002</v>
      </c>
      <c r="K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2167.5200000000004</v>
      </c>
      <c r="L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2167.36</v>
      </c>
      <c r="M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2164.1000000000004</v>
      </c>
      <c r="N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2163.59</v>
      </c>
      <c r="O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2157.79</v>
      </c>
      <c r="P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2164.29</v>
      </c>
      <c r="Q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2146.8200000000002</v>
      </c>
      <c r="R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2160.8000000000002</v>
      </c>
      <c r="S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2173.59</v>
      </c>
      <c r="T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2226.5300000000002</v>
      </c>
      <c r="U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2199</v>
      </c>
      <c r="V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2167.5200000000004</v>
      </c>
      <c r="W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2158.15</v>
      </c>
      <c r="X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2279.85</v>
      </c>
      <c r="Y95" s="107">
        <f>VLOOKUP($A95+ROUND((COLUMN()-2)/24,5),АТС!$A$41:$F$712,6)+VLOOKUP($A95+ROUND((COLUMN()-2)/24,5),'Расчет сбытовых надбавок'!$B$43:'Расчет сбытовых надбавок'!$G$786,5)+'Иные услуги '!$C$5+'РСТ РСО-А'!$K$6</f>
        <v>2236.88</v>
      </c>
    </row>
    <row r="96" spans="1:27" x14ac:dyDescent="0.2">
      <c r="A96" s="88">
        <f>A62</f>
        <v>42049</v>
      </c>
      <c r="B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2141.11</v>
      </c>
      <c r="C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2151.8900000000003</v>
      </c>
      <c r="D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2172.58</v>
      </c>
      <c r="E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2187.02</v>
      </c>
      <c r="F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2187.27</v>
      </c>
      <c r="G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2172.7400000000002</v>
      </c>
      <c r="H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2142.77</v>
      </c>
      <c r="I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2167.5100000000002</v>
      </c>
      <c r="J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2231.04</v>
      </c>
      <c r="K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2157.98</v>
      </c>
      <c r="L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2159.3200000000002</v>
      </c>
      <c r="M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2159.7200000000003</v>
      </c>
      <c r="N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2153.08</v>
      </c>
      <c r="O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2159.7000000000003</v>
      </c>
      <c r="P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2174.9900000000002</v>
      </c>
      <c r="Q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2166.38</v>
      </c>
      <c r="R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2172.11</v>
      </c>
      <c r="S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2190.3900000000003</v>
      </c>
      <c r="T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2247.36</v>
      </c>
      <c r="U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2215.46</v>
      </c>
      <c r="V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2165.04</v>
      </c>
      <c r="W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2159.8100000000004</v>
      </c>
      <c r="X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2163.75</v>
      </c>
      <c r="Y96" s="107">
        <f>VLOOKUP($A96+ROUND((COLUMN()-2)/24,5),АТС!$A$41:$F$712,6)+VLOOKUP($A96+ROUND((COLUMN()-2)/24,5),'Расчет сбытовых надбавок'!$B$43:'Расчет сбытовых надбавок'!$G$786,5)+'Иные услуги '!$C$5+'РСТ РСО-А'!$K$6</f>
        <v>2201.7600000000002</v>
      </c>
    </row>
    <row r="97" spans="1:25" x14ac:dyDescent="0.2">
      <c r="A97" s="88">
        <f>A63</f>
        <v>42050</v>
      </c>
      <c r="B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2141.92</v>
      </c>
      <c r="C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2152.88</v>
      </c>
      <c r="D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2173.09</v>
      </c>
      <c r="E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2187.62</v>
      </c>
      <c r="F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2187.9700000000003</v>
      </c>
      <c r="G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2173.6400000000003</v>
      </c>
      <c r="H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2143.29</v>
      </c>
      <c r="I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2166.86</v>
      </c>
      <c r="J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2215.88</v>
      </c>
      <c r="K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2155.62</v>
      </c>
      <c r="L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2156.25</v>
      </c>
      <c r="M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2156.6800000000003</v>
      </c>
      <c r="N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2151.61</v>
      </c>
      <c r="O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2157.7800000000002</v>
      </c>
      <c r="P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2170.6400000000003</v>
      </c>
      <c r="Q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2163.41</v>
      </c>
      <c r="R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2166.87</v>
      </c>
      <c r="S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2200.6000000000004</v>
      </c>
      <c r="T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2245.08</v>
      </c>
      <c r="U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2229.33</v>
      </c>
      <c r="V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2201.19</v>
      </c>
      <c r="W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2158.21</v>
      </c>
      <c r="X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2161.83</v>
      </c>
      <c r="Y97" s="107">
        <f>VLOOKUP($A97+ROUND((COLUMN()-2)/24,5),АТС!$A$41:$F$712,6)+VLOOKUP($A97+ROUND((COLUMN()-2)/24,5),'Расчет сбытовых надбавок'!$B$43:'Расчет сбытовых надбавок'!$G$786,5)+'Иные услуги '!$C$5+'РСТ РСО-А'!$K$6</f>
        <v>2199.8000000000002</v>
      </c>
    </row>
    <row r="98" spans="1:25" x14ac:dyDescent="0.2">
      <c r="A98" s="88">
        <f>A64</f>
        <v>42051</v>
      </c>
      <c r="B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2140.1999999999998</v>
      </c>
      <c r="C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2130.71</v>
      </c>
      <c r="D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2152.11</v>
      </c>
      <c r="E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2139.46</v>
      </c>
      <c r="F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2161.67</v>
      </c>
      <c r="G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2149.15</v>
      </c>
      <c r="H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2143.44</v>
      </c>
      <c r="I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2181.58</v>
      </c>
      <c r="J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2144.9</v>
      </c>
      <c r="K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2202.4300000000003</v>
      </c>
      <c r="L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2160.8200000000002</v>
      </c>
      <c r="M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2219.5300000000002</v>
      </c>
      <c r="N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2213.7399999999998</v>
      </c>
      <c r="O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2220.19</v>
      </c>
      <c r="P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2226.4700000000003</v>
      </c>
      <c r="Q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2290.6999999999998</v>
      </c>
      <c r="R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2268.87</v>
      </c>
      <c r="S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2213.54</v>
      </c>
      <c r="T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2461.1000000000004</v>
      </c>
      <c r="U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2444.63</v>
      </c>
      <c r="V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2227.15</v>
      </c>
      <c r="W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2219.21</v>
      </c>
      <c r="X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2448.34</v>
      </c>
      <c r="Y98" s="107">
        <f>VLOOKUP($A98+ROUND((COLUMN()-2)/24,5),АТС!$A$41:$F$712,6)+VLOOKUP($A98+ROUND((COLUMN()-2)/24,5),'Расчет сбытовых надбавок'!$B$43:'Расчет сбытовых надбавок'!$G$786,5)+'Иные услуги '!$C$5+'РСТ РСО-А'!$K$6</f>
        <v>2210.5700000000002</v>
      </c>
    </row>
    <row r="99" spans="1:25" x14ac:dyDescent="0.2">
      <c r="A99" s="88">
        <f>A65</f>
        <v>42052</v>
      </c>
      <c r="B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2137.86</v>
      </c>
      <c r="C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2130.9500000000003</v>
      </c>
      <c r="D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2152</v>
      </c>
      <c r="E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2139.62</v>
      </c>
      <c r="F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2161.63</v>
      </c>
      <c r="G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2149.0500000000002</v>
      </c>
      <c r="H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2147.02</v>
      </c>
      <c r="I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2182.16</v>
      </c>
      <c r="J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2145.8200000000002</v>
      </c>
      <c r="K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2158.91</v>
      </c>
      <c r="L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2159.02</v>
      </c>
      <c r="M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2188.2200000000003</v>
      </c>
      <c r="N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2157.5100000000002</v>
      </c>
      <c r="O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2157.9500000000003</v>
      </c>
      <c r="P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2159.17</v>
      </c>
      <c r="Q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2167.2200000000003</v>
      </c>
      <c r="R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2163.69</v>
      </c>
      <c r="S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2166.98</v>
      </c>
      <c r="T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2456.27</v>
      </c>
      <c r="U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2372.34</v>
      </c>
      <c r="V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2245.9700000000003</v>
      </c>
      <c r="W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2235.9100000000003</v>
      </c>
      <c r="X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2388.4300000000003</v>
      </c>
      <c r="Y99" s="107">
        <f>VLOOKUP($A99+ROUND((COLUMN()-2)/24,5),АТС!$A$41:$F$712,6)+VLOOKUP($A99+ROUND((COLUMN()-2)/24,5),'Расчет сбытовых надбавок'!$B$43:'Расчет сбытовых надбавок'!$G$786,5)+'Иные услуги '!$C$5+'РСТ РСО-А'!$K$6</f>
        <v>2210.19</v>
      </c>
    </row>
    <row r="100" spans="1:25" x14ac:dyDescent="0.2">
      <c r="A100" s="88">
        <f>A66</f>
        <v>42053</v>
      </c>
      <c r="B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2152.7200000000003</v>
      </c>
      <c r="C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2130.88</v>
      </c>
      <c r="D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2152.02</v>
      </c>
      <c r="E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2139.6000000000004</v>
      </c>
      <c r="F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2161.67</v>
      </c>
      <c r="G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2149.1000000000004</v>
      </c>
      <c r="H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2148.11</v>
      </c>
      <c r="I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2181.62</v>
      </c>
      <c r="J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2144.8900000000003</v>
      </c>
      <c r="K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2162.2400000000002</v>
      </c>
      <c r="L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2163.8100000000004</v>
      </c>
      <c r="M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2232.3500000000004</v>
      </c>
      <c r="N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2218.0500000000002</v>
      </c>
      <c r="O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2240.6400000000003</v>
      </c>
      <c r="P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2265.7200000000003</v>
      </c>
      <c r="Q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2290.0300000000002</v>
      </c>
      <c r="R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2304.75</v>
      </c>
      <c r="S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2234.3500000000004</v>
      </c>
      <c r="T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2487.4300000000003</v>
      </c>
      <c r="U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2420.5500000000002</v>
      </c>
      <c r="V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2309.2600000000002</v>
      </c>
      <c r="W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2284.29</v>
      </c>
      <c r="X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2421.0300000000002</v>
      </c>
      <c r="Y100" s="107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РСО-А'!$K$6</f>
        <v>2273.4700000000003</v>
      </c>
    </row>
    <row r="101" spans="1:25" x14ac:dyDescent="0.2">
      <c r="A101" s="88">
        <f>A67</f>
        <v>42054</v>
      </c>
      <c r="B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2150.63</v>
      </c>
      <c r="C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2131.88</v>
      </c>
      <c r="D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2153.13</v>
      </c>
      <c r="E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2140.6800000000003</v>
      </c>
      <c r="F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2162.7000000000003</v>
      </c>
      <c r="G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2150.1999999999998</v>
      </c>
      <c r="H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2143.34</v>
      </c>
      <c r="I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2182.5500000000002</v>
      </c>
      <c r="J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2145.75</v>
      </c>
      <c r="K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2163.16</v>
      </c>
      <c r="L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2163.4</v>
      </c>
      <c r="M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2236.23</v>
      </c>
      <c r="N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2220.4300000000003</v>
      </c>
      <c r="O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2240.4</v>
      </c>
      <c r="P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2227.75</v>
      </c>
      <c r="Q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2252.9500000000003</v>
      </c>
      <c r="R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2295.0500000000002</v>
      </c>
      <c r="S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2240.73</v>
      </c>
      <c r="T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2346.0500000000002</v>
      </c>
      <c r="U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2406.58</v>
      </c>
      <c r="V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2350.15</v>
      </c>
      <c r="W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2271.8000000000002</v>
      </c>
      <c r="X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2411.79</v>
      </c>
      <c r="Y101" s="107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РСО-А'!$K$6</f>
        <v>2277.36</v>
      </c>
    </row>
    <row r="102" spans="1:25" x14ac:dyDescent="0.2">
      <c r="A102" s="88">
        <f>A68</f>
        <v>42055</v>
      </c>
      <c r="B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2151.91</v>
      </c>
      <c r="C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2144.08</v>
      </c>
      <c r="D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2166.3200000000002</v>
      </c>
      <c r="E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2186.9</v>
      </c>
      <c r="F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2183.3200000000002</v>
      </c>
      <c r="G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2169.83</v>
      </c>
      <c r="H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2135.4899999999998</v>
      </c>
      <c r="I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2217.63</v>
      </c>
      <c r="J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2177.3900000000003</v>
      </c>
      <c r="K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2162.09</v>
      </c>
      <c r="L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2162.6000000000004</v>
      </c>
      <c r="M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2227.8100000000004</v>
      </c>
      <c r="N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2215.2000000000003</v>
      </c>
      <c r="O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2190.7600000000002</v>
      </c>
      <c r="P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2219.66</v>
      </c>
      <c r="Q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2190.0500000000002</v>
      </c>
      <c r="R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2241.9300000000003</v>
      </c>
      <c r="S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2228.87</v>
      </c>
      <c r="T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2321.59</v>
      </c>
      <c r="U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2399.9</v>
      </c>
      <c r="V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2278.75</v>
      </c>
      <c r="W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2256.92</v>
      </c>
      <c r="X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2384.0100000000002</v>
      </c>
      <c r="Y102" s="107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РСО-А'!$K$6</f>
        <v>2275.69</v>
      </c>
    </row>
    <row r="103" spans="1:25" x14ac:dyDescent="0.2">
      <c r="A103" s="88">
        <f>A69</f>
        <v>42056</v>
      </c>
      <c r="B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2148.42</v>
      </c>
      <c r="C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2134</v>
      </c>
      <c r="D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2178.38</v>
      </c>
      <c r="E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2154.0300000000002</v>
      </c>
      <c r="F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2164.2800000000002</v>
      </c>
      <c r="G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2182.2400000000002</v>
      </c>
      <c r="H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2128.54</v>
      </c>
      <c r="I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2147.31</v>
      </c>
      <c r="J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2157.13</v>
      </c>
      <c r="K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2128.3100000000004</v>
      </c>
      <c r="L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2159.44</v>
      </c>
      <c r="M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2166.02</v>
      </c>
      <c r="N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2153.5300000000002</v>
      </c>
      <c r="O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2127.83</v>
      </c>
      <c r="P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2159.96</v>
      </c>
      <c r="Q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2128.0700000000002</v>
      </c>
      <c r="R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2171.62</v>
      </c>
      <c r="S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2159.58</v>
      </c>
      <c r="T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2248.09</v>
      </c>
      <c r="U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2220.6</v>
      </c>
      <c r="V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2190.08</v>
      </c>
      <c r="W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2163.65</v>
      </c>
      <c r="X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2163.87</v>
      </c>
      <c r="Y103" s="107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РСО-А'!$K$6</f>
        <v>2227.17</v>
      </c>
    </row>
    <row r="104" spans="1:25" x14ac:dyDescent="0.2">
      <c r="A104" s="88">
        <f>A70</f>
        <v>42057</v>
      </c>
      <c r="B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2145.63</v>
      </c>
      <c r="C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2141.04</v>
      </c>
      <c r="D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2182.04</v>
      </c>
      <c r="E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2178.15</v>
      </c>
      <c r="F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2178.4700000000003</v>
      </c>
      <c r="G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2181.9900000000002</v>
      </c>
      <c r="H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2143.5700000000002</v>
      </c>
      <c r="I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2143.0100000000002</v>
      </c>
      <c r="J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2161.4700000000003</v>
      </c>
      <c r="K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2145.6600000000003</v>
      </c>
      <c r="L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2147.29</v>
      </c>
      <c r="M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2166.1999999999998</v>
      </c>
      <c r="N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2153.8000000000002</v>
      </c>
      <c r="O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2127.8500000000004</v>
      </c>
      <c r="P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2140.7800000000002</v>
      </c>
      <c r="Q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2127.54</v>
      </c>
      <c r="R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2153.11</v>
      </c>
      <c r="S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2162.0300000000002</v>
      </c>
      <c r="T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2252.5300000000002</v>
      </c>
      <c r="U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2224.1000000000004</v>
      </c>
      <c r="V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2192.5</v>
      </c>
      <c r="W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2165.0500000000002</v>
      </c>
      <c r="X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2166.2600000000002</v>
      </c>
      <c r="Y104" s="107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РСО-А'!$K$6</f>
        <v>2237.5500000000002</v>
      </c>
    </row>
    <row r="105" spans="1:25" x14ac:dyDescent="0.2">
      <c r="A105" s="88">
        <f>A71</f>
        <v>42058</v>
      </c>
      <c r="B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2145.19</v>
      </c>
      <c r="C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2140.67</v>
      </c>
      <c r="D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2181.33</v>
      </c>
      <c r="E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2177.5100000000002</v>
      </c>
      <c r="F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2177.9</v>
      </c>
      <c r="G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2181.66</v>
      </c>
      <c r="H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2143.6400000000003</v>
      </c>
      <c r="I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2149.96</v>
      </c>
      <c r="J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2149.1999999999998</v>
      </c>
      <c r="K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2146.58</v>
      </c>
      <c r="L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2145.4300000000003</v>
      </c>
      <c r="M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2163.92</v>
      </c>
      <c r="N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2153.92</v>
      </c>
      <c r="O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2127.62</v>
      </c>
      <c r="P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2140.5300000000002</v>
      </c>
      <c r="Q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2127.7800000000002</v>
      </c>
      <c r="R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2150.58</v>
      </c>
      <c r="S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2160.06</v>
      </c>
      <c r="T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2249.91</v>
      </c>
      <c r="U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2222.5500000000002</v>
      </c>
      <c r="V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2184.23</v>
      </c>
      <c r="W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2158.31</v>
      </c>
      <c r="X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2159.0300000000002</v>
      </c>
      <c r="Y105" s="107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РСО-А'!$K$6</f>
        <v>2196.58</v>
      </c>
    </row>
    <row r="106" spans="1:25" x14ac:dyDescent="0.2">
      <c r="A106" s="88">
        <f>A72</f>
        <v>42059</v>
      </c>
      <c r="B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2143.5600000000004</v>
      </c>
      <c r="C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2140.4899999999998</v>
      </c>
      <c r="D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2165.9</v>
      </c>
      <c r="E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2175.8900000000003</v>
      </c>
      <c r="F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2162.35</v>
      </c>
      <c r="G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2169.19</v>
      </c>
      <c r="H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2135.1000000000004</v>
      </c>
      <c r="I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2175.4900000000002</v>
      </c>
      <c r="J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2144.9</v>
      </c>
      <c r="K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2167.41</v>
      </c>
      <c r="L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2167.13</v>
      </c>
      <c r="M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2241.08</v>
      </c>
      <c r="N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2228.09</v>
      </c>
      <c r="O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2200.9700000000003</v>
      </c>
      <c r="P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2235.3000000000002</v>
      </c>
      <c r="Q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2228.63</v>
      </c>
      <c r="R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2239.61</v>
      </c>
      <c r="S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2245.91</v>
      </c>
      <c r="T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2332.61</v>
      </c>
      <c r="U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2330</v>
      </c>
      <c r="V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2295.5100000000002</v>
      </c>
      <c r="W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2279.9499999999998</v>
      </c>
      <c r="X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2377.38</v>
      </c>
      <c r="Y106" s="107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РСО-А'!$K$6</f>
        <v>2262.42</v>
      </c>
    </row>
    <row r="107" spans="1:25" x14ac:dyDescent="0.2">
      <c r="A107" s="88">
        <f>A73</f>
        <v>42060</v>
      </c>
      <c r="B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2145.4300000000003</v>
      </c>
      <c r="C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2136.65</v>
      </c>
      <c r="D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2143</v>
      </c>
      <c r="E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2155.54</v>
      </c>
      <c r="F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2162</v>
      </c>
      <c r="G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2152.5100000000002</v>
      </c>
      <c r="H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2143.6400000000003</v>
      </c>
      <c r="I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2158.75</v>
      </c>
      <c r="J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2127.7800000000002</v>
      </c>
      <c r="K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2170.5200000000004</v>
      </c>
      <c r="L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2168.86</v>
      </c>
      <c r="M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2245.6400000000003</v>
      </c>
      <c r="N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2232.98</v>
      </c>
      <c r="O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2204.5100000000002</v>
      </c>
      <c r="P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2239.9</v>
      </c>
      <c r="Q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2232.9700000000003</v>
      </c>
      <c r="R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2246</v>
      </c>
      <c r="S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2250.3200000000002</v>
      </c>
      <c r="T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2326.4300000000003</v>
      </c>
      <c r="U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2329.48</v>
      </c>
      <c r="V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2291.1800000000003</v>
      </c>
      <c r="W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2279.2400000000002</v>
      </c>
      <c r="X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2377.69</v>
      </c>
      <c r="Y107" s="107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РСО-А'!$K$6</f>
        <v>2264.62</v>
      </c>
    </row>
    <row r="108" spans="1:25" x14ac:dyDescent="0.2">
      <c r="A108" s="88">
        <f>A74</f>
        <v>42061</v>
      </c>
      <c r="B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2150.0100000000002</v>
      </c>
      <c r="C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2130.6600000000003</v>
      </c>
      <c r="D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2152.02</v>
      </c>
      <c r="E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2154.96</v>
      </c>
      <c r="F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2161.3500000000004</v>
      </c>
      <c r="G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2151.7800000000002</v>
      </c>
      <c r="H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2146.4</v>
      </c>
      <c r="I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2187.21</v>
      </c>
      <c r="J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2179.8500000000004</v>
      </c>
      <c r="K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2172.0100000000002</v>
      </c>
      <c r="L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2167.4700000000003</v>
      </c>
      <c r="M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2165.88</v>
      </c>
      <c r="N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2166.87</v>
      </c>
      <c r="O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2167.0500000000002</v>
      </c>
      <c r="P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2167.1000000000004</v>
      </c>
      <c r="Q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2166.88</v>
      </c>
      <c r="R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2166.65</v>
      </c>
      <c r="S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2174.2600000000002</v>
      </c>
      <c r="T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2165.94</v>
      </c>
      <c r="U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2260.75</v>
      </c>
      <c r="V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2235.8500000000004</v>
      </c>
      <c r="W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2257.9700000000003</v>
      </c>
      <c r="X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2431.8000000000002</v>
      </c>
      <c r="Y108" s="107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РСО-А'!$K$6</f>
        <v>2263.11</v>
      </c>
    </row>
    <row r="109" spans="1:25" x14ac:dyDescent="0.2">
      <c r="A109" s="88">
        <f>A75</f>
        <v>42062</v>
      </c>
      <c r="B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2156.46</v>
      </c>
      <c r="C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2130.71</v>
      </c>
      <c r="D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2151.6800000000003</v>
      </c>
      <c r="E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2154.62</v>
      </c>
      <c r="F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2161.3900000000003</v>
      </c>
      <c r="G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2151.9500000000003</v>
      </c>
      <c r="H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2143.06</v>
      </c>
      <c r="I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2205.5</v>
      </c>
      <c r="J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2191.87</v>
      </c>
      <c r="K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2168.65</v>
      </c>
      <c r="L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2168.86</v>
      </c>
      <c r="M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2167.62</v>
      </c>
      <c r="N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2165.8000000000002</v>
      </c>
      <c r="O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2168.62</v>
      </c>
      <c r="P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2168.5100000000002</v>
      </c>
      <c r="Q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2166.17</v>
      </c>
      <c r="R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2164.5300000000002</v>
      </c>
      <c r="S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2176.36</v>
      </c>
      <c r="T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2169.6400000000003</v>
      </c>
      <c r="U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2265.1600000000003</v>
      </c>
      <c r="V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2238.0500000000002</v>
      </c>
      <c r="W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2236.4900000000002</v>
      </c>
      <c r="X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2339.42</v>
      </c>
      <c r="Y109" s="107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РСО-А'!$K$6</f>
        <v>2214.59</v>
      </c>
    </row>
    <row r="110" spans="1:25" x14ac:dyDescent="0.2">
      <c r="A110" s="88">
        <f>A76</f>
        <v>42063</v>
      </c>
      <c r="B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2138.5200000000004</v>
      </c>
      <c r="C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2140.3500000000004</v>
      </c>
      <c r="D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2144.9500000000003</v>
      </c>
      <c r="E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2151.29</v>
      </c>
      <c r="F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2157.8000000000002</v>
      </c>
      <c r="G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2151.5700000000002</v>
      </c>
      <c r="H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2128.7600000000002</v>
      </c>
      <c r="I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2149.9</v>
      </c>
      <c r="J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2158.7400000000002</v>
      </c>
      <c r="K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2170.92</v>
      </c>
      <c r="L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2129.4300000000003</v>
      </c>
      <c r="M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2136.25</v>
      </c>
      <c r="N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2132.54</v>
      </c>
      <c r="O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2141.5700000000002</v>
      </c>
      <c r="P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2154.0500000000002</v>
      </c>
      <c r="Q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2163.9700000000003</v>
      </c>
      <c r="R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2160.6000000000004</v>
      </c>
      <c r="S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2144.84</v>
      </c>
      <c r="T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2197.09</v>
      </c>
      <c r="U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2257.69</v>
      </c>
      <c r="V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2234.92</v>
      </c>
      <c r="W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2180.19</v>
      </c>
      <c r="X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2151.33</v>
      </c>
      <c r="Y110" s="107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РСО-А'!$K$6</f>
        <v>2217.11</v>
      </c>
    </row>
    <row r="111" spans="1:25" x14ac:dyDescent="0.2">
      <c r="A111" s="94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</row>
    <row r="112" spans="1:25" x14ac:dyDescent="0.25">
      <c r="A112" s="96" t="s">
        <v>159</v>
      </c>
    </row>
    <row r="113" spans="1:27" ht="12.75" x14ac:dyDescent="0.2">
      <c r="A113" s="169" t="s">
        <v>49</v>
      </c>
      <c r="B113" s="180" t="s">
        <v>128</v>
      </c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2"/>
    </row>
    <row r="114" spans="1:27" ht="12.75" x14ac:dyDescent="0.2">
      <c r="A114" s="170"/>
      <c r="B114" s="183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5"/>
    </row>
    <row r="115" spans="1:27" ht="12.75" customHeight="1" x14ac:dyDescent="0.2">
      <c r="A115" s="170"/>
      <c r="B115" s="172" t="s">
        <v>129</v>
      </c>
      <c r="C115" s="163" t="s">
        <v>130</v>
      </c>
      <c r="D115" s="163" t="s">
        <v>131</v>
      </c>
      <c r="E115" s="163" t="s">
        <v>132</v>
      </c>
      <c r="F115" s="163" t="s">
        <v>133</v>
      </c>
      <c r="G115" s="163" t="s">
        <v>134</v>
      </c>
      <c r="H115" s="163" t="s">
        <v>135</v>
      </c>
      <c r="I115" s="163" t="s">
        <v>136</v>
      </c>
      <c r="J115" s="163" t="s">
        <v>137</v>
      </c>
      <c r="K115" s="163" t="s">
        <v>138</v>
      </c>
      <c r="L115" s="163" t="s">
        <v>139</v>
      </c>
      <c r="M115" s="163" t="s">
        <v>140</v>
      </c>
      <c r="N115" s="174" t="s">
        <v>141</v>
      </c>
      <c r="O115" s="163" t="s">
        <v>142</v>
      </c>
      <c r="P115" s="163" t="s">
        <v>143</v>
      </c>
      <c r="Q115" s="163" t="s">
        <v>144</v>
      </c>
      <c r="R115" s="163" t="s">
        <v>145</v>
      </c>
      <c r="S115" s="163" t="s">
        <v>146</v>
      </c>
      <c r="T115" s="163" t="s">
        <v>147</v>
      </c>
      <c r="U115" s="163" t="s">
        <v>148</v>
      </c>
      <c r="V115" s="163" t="s">
        <v>149</v>
      </c>
      <c r="W115" s="163" t="s">
        <v>150</v>
      </c>
      <c r="X115" s="163" t="s">
        <v>151</v>
      </c>
      <c r="Y115" s="163" t="s">
        <v>152</v>
      </c>
    </row>
    <row r="116" spans="1:27" ht="11.25" customHeight="1" x14ac:dyDescent="0.2">
      <c r="A116" s="171"/>
      <c r="B116" s="173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75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</row>
    <row r="117" spans="1:27" ht="18.75" customHeight="1" x14ac:dyDescent="0.2">
      <c r="A117" s="88">
        <f>A83</f>
        <v>42036</v>
      </c>
      <c r="B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2098.6999999999998</v>
      </c>
      <c r="C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2125.9300000000003</v>
      </c>
      <c r="D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2156.2800000000002</v>
      </c>
      <c r="E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2163.58</v>
      </c>
      <c r="F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2159.9500000000003</v>
      </c>
      <c r="G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2156.62</v>
      </c>
      <c r="H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2135.69</v>
      </c>
      <c r="I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2129.5300000000002</v>
      </c>
      <c r="J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2098.8000000000002</v>
      </c>
      <c r="K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2193.02</v>
      </c>
      <c r="L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2130.1600000000003</v>
      </c>
      <c r="M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2112.0100000000002</v>
      </c>
      <c r="N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2108.7800000000002</v>
      </c>
      <c r="O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2114.73</v>
      </c>
      <c r="P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2120.73</v>
      </c>
      <c r="Q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2123.8000000000002</v>
      </c>
      <c r="R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2101.34</v>
      </c>
      <c r="S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2234.5100000000002</v>
      </c>
      <c r="T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2273.66</v>
      </c>
      <c r="U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2235.5500000000002</v>
      </c>
      <c r="V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2192.96</v>
      </c>
      <c r="W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2139.27</v>
      </c>
      <c r="X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2118.73</v>
      </c>
      <c r="Y117" s="107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РСО-А'!$K$6</f>
        <v>2179.75</v>
      </c>
      <c r="AA117" s="89"/>
    </row>
    <row r="118" spans="1:27" x14ac:dyDescent="0.2">
      <c r="A118" s="88">
        <f>A84</f>
        <v>42037</v>
      </c>
      <c r="B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2097.04</v>
      </c>
      <c r="C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2125.9300000000003</v>
      </c>
      <c r="D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2141.38</v>
      </c>
      <c r="E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2144.6800000000003</v>
      </c>
      <c r="F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2154.62</v>
      </c>
      <c r="G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2138.5500000000002</v>
      </c>
      <c r="H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2111.6999999999998</v>
      </c>
      <c r="I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2181.56</v>
      </c>
      <c r="J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2177.2800000000002</v>
      </c>
      <c r="K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2111.6000000000004</v>
      </c>
      <c r="L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2141.88</v>
      </c>
      <c r="M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2123.71</v>
      </c>
      <c r="N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2124.3200000000002</v>
      </c>
      <c r="O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2125.13</v>
      </c>
      <c r="P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2124.3100000000004</v>
      </c>
      <c r="Q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2124.04</v>
      </c>
      <c r="R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2108.0300000000002</v>
      </c>
      <c r="S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2155.69</v>
      </c>
      <c r="T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2223.2400000000002</v>
      </c>
      <c r="U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2189.09</v>
      </c>
      <c r="V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2148.1400000000003</v>
      </c>
      <c r="W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2169.02</v>
      </c>
      <c r="X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2265.4900000000002</v>
      </c>
      <c r="Y118" s="107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РСО-А'!$K$6</f>
        <v>2162.65</v>
      </c>
    </row>
    <row r="119" spans="1:27" x14ac:dyDescent="0.2">
      <c r="A119" s="88">
        <f>A85</f>
        <v>42038</v>
      </c>
      <c r="B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2115.5</v>
      </c>
      <c r="C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2110.61</v>
      </c>
      <c r="D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2119.23</v>
      </c>
      <c r="E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2125.38</v>
      </c>
      <c r="F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2128.23</v>
      </c>
      <c r="G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2119.66</v>
      </c>
      <c r="H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2103.67</v>
      </c>
      <c r="I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2162.73</v>
      </c>
      <c r="J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2138.4700000000003</v>
      </c>
      <c r="K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2111.34</v>
      </c>
      <c r="L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2140.36</v>
      </c>
      <c r="M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2142.2600000000002</v>
      </c>
      <c r="N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2130.7800000000002</v>
      </c>
      <c r="O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2137.6999999999998</v>
      </c>
      <c r="P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2126.02</v>
      </c>
      <c r="Q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2142.5100000000002</v>
      </c>
      <c r="R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2134.02</v>
      </c>
      <c r="S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2152.6800000000003</v>
      </c>
      <c r="T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2221.2700000000004</v>
      </c>
      <c r="U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2181.25</v>
      </c>
      <c r="V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2144.61</v>
      </c>
      <c r="W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2162.44</v>
      </c>
      <c r="X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2267.2400000000002</v>
      </c>
      <c r="Y119" s="107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РСО-А'!$K$6</f>
        <v>2162.4300000000003</v>
      </c>
    </row>
    <row r="120" spans="1:27" x14ac:dyDescent="0.2">
      <c r="A120" s="88">
        <f>A86</f>
        <v>42039</v>
      </c>
      <c r="B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2110.94</v>
      </c>
      <c r="C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2116.19</v>
      </c>
      <c r="D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2128.1400000000003</v>
      </c>
      <c r="E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2134.1800000000003</v>
      </c>
      <c r="F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2134.44</v>
      </c>
      <c r="G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2125.21</v>
      </c>
      <c r="H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2096.75</v>
      </c>
      <c r="I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2170.0500000000002</v>
      </c>
      <c r="J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2161.11</v>
      </c>
      <c r="K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2115.61</v>
      </c>
      <c r="L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2099.8000000000002</v>
      </c>
      <c r="M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2132.3900000000003</v>
      </c>
      <c r="N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2112.34</v>
      </c>
      <c r="O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2105.2200000000003</v>
      </c>
      <c r="P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2098.5100000000002</v>
      </c>
      <c r="Q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2105.11</v>
      </c>
      <c r="R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2124.12</v>
      </c>
      <c r="S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2136.1800000000003</v>
      </c>
      <c r="T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2221.62</v>
      </c>
      <c r="U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2172.4300000000003</v>
      </c>
      <c r="V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2134.37</v>
      </c>
      <c r="W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2154.4300000000003</v>
      </c>
      <c r="X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2250.8900000000003</v>
      </c>
      <c r="Y120" s="107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РСО-А'!$K$6</f>
        <v>2150.29</v>
      </c>
    </row>
    <row r="121" spans="1:27" x14ac:dyDescent="0.2">
      <c r="A121" s="88">
        <f>A87</f>
        <v>42040</v>
      </c>
      <c r="B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2111.1000000000004</v>
      </c>
      <c r="C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2109.96</v>
      </c>
      <c r="D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2118.4499999999998</v>
      </c>
      <c r="E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2124.29</v>
      </c>
      <c r="F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2127.6400000000003</v>
      </c>
      <c r="G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2118.83</v>
      </c>
      <c r="H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2109.2200000000003</v>
      </c>
      <c r="I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2153</v>
      </c>
      <c r="J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2145.42</v>
      </c>
      <c r="K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2098.33</v>
      </c>
      <c r="L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2113.6800000000003</v>
      </c>
      <c r="M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2132.0300000000002</v>
      </c>
      <c r="N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2112.77</v>
      </c>
      <c r="O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2126.69</v>
      </c>
      <c r="P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2134.6999999999998</v>
      </c>
      <c r="Q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2121.0100000000002</v>
      </c>
      <c r="R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2124.5</v>
      </c>
      <c r="S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2138.9300000000003</v>
      </c>
      <c r="T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2211.1</v>
      </c>
      <c r="U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2172.6400000000003</v>
      </c>
      <c r="V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2132.84</v>
      </c>
      <c r="W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2152.79</v>
      </c>
      <c r="X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2240.3200000000002</v>
      </c>
      <c r="Y121" s="107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РСО-А'!$K$6</f>
        <v>2148.0600000000004</v>
      </c>
    </row>
    <row r="122" spans="1:27" x14ac:dyDescent="0.2">
      <c r="A122" s="88">
        <f>A88</f>
        <v>42041</v>
      </c>
      <c r="B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2104.08</v>
      </c>
      <c r="C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2134.0100000000002</v>
      </c>
      <c r="D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2140.3200000000002</v>
      </c>
      <c r="E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2146.06</v>
      </c>
      <c r="F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2149.4900000000002</v>
      </c>
      <c r="G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2133.4900000000002</v>
      </c>
      <c r="H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2101.4900000000002</v>
      </c>
      <c r="I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2169.0100000000002</v>
      </c>
      <c r="J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2182.9300000000003</v>
      </c>
      <c r="K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2111.21</v>
      </c>
      <c r="L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2115.59</v>
      </c>
      <c r="M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2136.6600000000003</v>
      </c>
      <c r="N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2114.11</v>
      </c>
      <c r="O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2130.75</v>
      </c>
      <c r="P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2137.67</v>
      </c>
      <c r="Q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2120.1999999999998</v>
      </c>
      <c r="R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2123.19</v>
      </c>
      <c r="S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2133.8500000000004</v>
      </c>
      <c r="T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2224.11</v>
      </c>
      <c r="U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2176.2800000000002</v>
      </c>
      <c r="V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2137.62</v>
      </c>
      <c r="W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2156.7600000000002</v>
      </c>
      <c r="X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2258.2600000000002</v>
      </c>
      <c r="Y122" s="107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РСО-А'!$K$6</f>
        <v>2157.6800000000003</v>
      </c>
    </row>
    <row r="123" spans="1:27" x14ac:dyDescent="0.2">
      <c r="A123" s="88">
        <f>A89</f>
        <v>42042</v>
      </c>
      <c r="B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2126.41</v>
      </c>
      <c r="C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2145.81</v>
      </c>
      <c r="D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2158.8000000000002</v>
      </c>
      <c r="E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2173.48</v>
      </c>
      <c r="F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2173.4900000000002</v>
      </c>
      <c r="G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2162.4900000000002</v>
      </c>
      <c r="H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2129.48</v>
      </c>
      <c r="I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2108.17</v>
      </c>
      <c r="J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2131.66</v>
      </c>
      <c r="K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2111.37</v>
      </c>
      <c r="L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2118.66</v>
      </c>
      <c r="M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2124.6400000000003</v>
      </c>
      <c r="N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2097.3000000000002</v>
      </c>
      <c r="O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2100.9100000000003</v>
      </c>
      <c r="P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2099.7200000000003</v>
      </c>
      <c r="Q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2096.8000000000002</v>
      </c>
      <c r="R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2117.7600000000002</v>
      </c>
      <c r="S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2133.9</v>
      </c>
      <c r="T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2148.62</v>
      </c>
      <c r="U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2125.1800000000003</v>
      </c>
      <c r="V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2138.16</v>
      </c>
      <c r="W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2120.87</v>
      </c>
      <c r="X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2141.71</v>
      </c>
      <c r="Y123" s="107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РСО-А'!$K$6</f>
        <v>2120.09</v>
      </c>
    </row>
    <row r="124" spans="1:27" x14ac:dyDescent="0.2">
      <c r="A124" s="88">
        <f>A90</f>
        <v>42043</v>
      </c>
      <c r="B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2115.1000000000004</v>
      </c>
      <c r="C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2100.41</v>
      </c>
      <c r="D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2124.66</v>
      </c>
      <c r="E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2151.4500000000003</v>
      </c>
      <c r="F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2151.5100000000002</v>
      </c>
      <c r="G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2162.17</v>
      </c>
      <c r="H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2115.7800000000002</v>
      </c>
      <c r="I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2112.9</v>
      </c>
      <c r="J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2119.3500000000004</v>
      </c>
      <c r="K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2156.33</v>
      </c>
      <c r="L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2118</v>
      </c>
      <c r="M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2109.11</v>
      </c>
      <c r="N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2123.94</v>
      </c>
      <c r="O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2120.88</v>
      </c>
      <c r="P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2123.8500000000004</v>
      </c>
      <c r="Q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2109.11</v>
      </c>
      <c r="R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2115.6800000000003</v>
      </c>
      <c r="S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2130.65</v>
      </c>
      <c r="T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2146.44</v>
      </c>
      <c r="U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2145.58</v>
      </c>
      <c r="V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2140.5600000000004</v>
      </c>
      <c r="W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2123.87</v>
      </c>
      <c r="X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2140.2000000000003</v>
      </c>
      <c r="Y124" s="107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РСО-А'!$K$6</f>
        <v>2124.56</v>
      </c>
    </row>
    <row r="125" spans="1:27" x14ac:dyDescent="0.2">
      <c r="A125" s="88">
        <f>A91</f>
        <v>42044</v>
      </c>
      <c r="B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2120.0500000000002</v>
      </c>
      <c r="C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2118.38</v>
      </c>
      <c r="D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2100.56</v>
      </c>
      <c r="E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2114.7000000000003</v>
      </c>
      <c r="F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2107.9300000000003</v>
      </c>
      <c r="G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2114.12</v>
      </c>
      <c r="H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2123.7000000000003</v>
      </c>
      <c r="I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2126.9500000000003</v>
      </c>
      <c r="J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2096.66</v>
      </c>
      <c r="K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2130.83</v>
      </c>
      <c r="L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2130.44</v>
      </c>
      <c r="M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2126.5100000000002</v>
      </c>
      <c r="N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2127.2000000000003</v>
      </c>
      <c r="O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2121.4</v>
      </c>
      <c r="P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2126.84</v>
      </c>
      <c r="Q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2116.08</v>
      </c>
      <c r="R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2120.29</v>
      </c>
      <c r="S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2134.62</v>
      </c>
      <c r="T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2128.67</v>
      </c>
      <c r="U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2137.2000000000003</v>
      </c>
      <c r="V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2134.34</v>
      </c>
      <c r="W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2125.4100000000003</v>
      </c>
      <c r="X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2212.83</v>
      </c>
      <c r="Y125" s="107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РСО-А'!$K$6</f>
        <v>2121.04</v>
      </c>
    </row>
    <row r="126" spans="1:27" x14ac:dyDescent="0.2">
      <c r="A126" s="88">
        <f>A92</f>
        <v>42045</v>
      </c>
      <c r="B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2118.9300000000003</v>
      </c>
      <c r="C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2116.83</v>
      </c>
      <c r="D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2099.8000000000002</v>
      </c>
      <c r="E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2113.31</v>
      </c>
      <c r="F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2106.9300000000003</v>
      </c>
      <c r="G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2113.86</v>
      </c>
      <c r="H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2130.29</v>
      </c>
      <c r="I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2128.86</v>
      </c>
      <c r="J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2096.5</v>
      </c>
      <c r="K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2135.9</v>
      </c>
      <c r="L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2137.2600000000002</v>
      </c>
      <c r="M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2133.5700000000002</v>
      </c>
      <c r="N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2132.04</v>
      </c>
      <c r="O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2127.3000000000002</v>
      </c>
      <c r="P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2134.71</v>
      </c>
      <c r="Q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2117.96</v>
      </c>
      <c r="R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2122.86</v>
      </c>
      <c r="S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2133.6000000000004</v>
      </c>
      <c r="T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2135.17</v>
      </c>
      <c r="U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2142.9300000000003</v>
      </c>
      <c r="V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2136.29</v>
      </c>
      <c r="W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2125.1400000000003</v>
      </c>
      <c r="X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2213.59</v>
      </c>
      <c r="Y126" s="107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РСО-А'!$K$6</f>
        <v>2120.44</v>
      </c>
    </row>
    <row r="127" spans="1:27" x14ac:dyDescent="0.2">
      <c r="A127" s="88">
        <f>A93</f>
        <v>42046</v>
      </c>
      <c r="B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2117.6000000000004</v>
      </c>
      <c r="C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2128.9500000000003</v>
      </c>
      <c r="D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2128.7000000000003</v>
      </c>
      <c r="E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2128.69</v>
      </c>
      <c r="F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2135.1000000000004</v>
      </c>
      <c r="G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2135.29</v>
      </c>
      <c r="H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2111.48</v>
      </c>
      <c r="I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2135.27</v>
      </c>
      <c r="J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2112.65</v>
      </c>
      <c r="K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2128.54</v>
      </c>
      <c r="L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2128.2400000000002</v>
      </c>
      <c r="M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2126.0300000000002</v>
      </c>
      <c r="N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2126.0500000000002</v>
      </c>
      <c r="O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2101.6000000000004</v>
      </c>
      <c r="P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2101.4500000000003</v>
      </c>
      <c r="Q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2101.21</v>
      </c>
      <c r="R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2102.2200000000003</v>
      </c>
      <c r="S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2132.63</v>
      </c>
      <c r="T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2199</v>
      </c>
      <c r="U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2150.27</v>
      </c>
      <c r="V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2137.4</v>
      </c>
      <c r="W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2125.17</v>
      </c>
      <c r="X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2218.63</v>
      </c>
      <c r="Y127" s="107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РСО-А'!$K$6</f>
        <v>2168.44</v>
      </c>
    </row>
    <row r="128" spans="1:27" x14ac:dyDescent="0.2">
      <c r="A128" s="88">
        <f>A94</f>
        <v>42047</v>
      </c>
      <c r="B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2108.87</v>
      </c>
      <c r="C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2129.2200000000003</v>
      </c>
      <c r="D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2129.04</v>
      </c>
      <c r="E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2144.9100000000003</v>
      </c>
      <c r="F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2154.88</v>
      </c>
      <c r="G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2135.5300000000002</v>
      </c>
      <c r="H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2111.65</v>
      </c>
      <c r="I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2161</v>
      </c>
      <c r="J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2147.33</v>
      </c>
      <c r="K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2129.4500000000003</v>
      </c>
      <c r="L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2128.92</v>
      </c>
      <c r="M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2126.6800000000003</v>
      </c>
      <c r="N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2127.38</v>
      </c>
      <c r="O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2121.08</v>
      </c>
      <c r="P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2126.83</v>
      </c>
      <c r="Q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2111.37</v>
      </c>
      <c r="R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2123.8100000000004</v>
      </c>
      <c r="S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2131.92</v>
      </c>
      <c r="T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2173.4499999999998</v>
      </c>
      <c r="U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2128.2800000000002</v>
      </c>
      <c r="V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2129.31</v>
      </c>
      <c r="W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2122.09</v>
      </c>
      <c r="X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2214.33</v>
      </c>
      <c r="Y128" s="107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РСО-А'!$K$6</f>
        <v>2165.2000000000003</v>
      </c>
    </row>
    <row r="129" spans="1:25" x14ac:dyDescent="0.2">
      <c r="A129" s="88">
        <f>A95</f>
        <v>42048</v>
      </c>
      <c r="B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2110.9500000000003</v>
      </c>
      <c r="C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2111.17</v>
      </c>
      <c r="D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2116.91</v>
      </c>
      <c r="E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2128.9100000000003</v>
      </c>
      <c r="F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2141.6400000000003</v>
      </c>
      <c r="G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2117.0700000000002</v>
      </c>
      <c r="H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2106.3500000000004</v>
      </c>
      <c r="I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2138.7400000000002</v>
      </c>
      <c r="J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2112.8900000000003</v>
      </c>
      <c r="K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2134.2200000000003</v>
      </c>
      <c r="L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2134.0700000000002</v>
      </c>
      <c r="M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2130.98</v>
      </c>
      <c r="N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2130.4900000000002</v>
      </c>
      <c r="O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2124.9900000000002</v>
      </c>
      <c r="P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2131.15</v>
      </c>
      <c r="Q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2114.59</v>
      </c>
      <c r="R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2127.8500000000004</v>
      </c>
      <c r="S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2139.9700000000003</v>
      </c>
      <c r="T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2190.1800000000003</v>
      </c>
      <c r="U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2164.0700000000002</v>
      </c>
      <c r="V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2134.2200000000003</v>
      </c>
      <c r="W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2125.34</v>
      </c>
      <c r="X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2240.75</v>
      </c>
      <c r="Y129" s="107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РСО-А'!$K$6</f>
        <v>2199.9899999999998</v>
      </c>
    </row>
    <row r="130" spans="1:25" x14ac:dyDescent="0.2">
      <c r="A130" s="88">
        <f>A96</f>
        <v>42049</v>
      </c>
      <c r="B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2109.17</v>
      </c>
      <c r="C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2119.4</v>
      </c>
      <c r="D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2139.02</v>
      </c>
      <c r="E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2152.71</v>
      </c>
      <c r="F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2152.9500000000003</v>
      </c>
      <c r="G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2139.17</v>
      </c>
      <c r="H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2110.7400000000002</v>
      </c>
      <c r="I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2134.21</v>
      </c>
      <c r="J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2194.46</v>
      </c>
      <c r="K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2125.17</v>
      </c>
      <c r="L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2126.44</v>
      </c>
      <c r="M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2126.8200000000002</v>
      </c>
      <c r="N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2120.5300000000002</v>
      </c>
      <c r="O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2126.8000000000002</v>
      </c>
      <c r="P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2141.3000000000002</v>
      </c>
      <c r="Q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2133.1400000000003</v>
      </c>
      <c r="R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2138.5700000000002</v>
      </c>
      <c r="S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2155.91</v>
      </c>
      <c r="T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2209.94</v>
      </c>
      <c r="U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2179.6800000000003</v>
      </c>
      <c r="V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2131.87</v>
      </c>
      <c r="W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2126.9100000000003</v>
      </c>
      <c r="X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2130.6400000000003</v>
      </c>
      <c r="Y130" s="107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РСО-А'!$K$6</f>
        <v>2166.69</v>
      </c>
    </row>
    <row r="131" spans="1:25" x14ac:dyDescent="0.2">
      <c r="A131" s="88">
        <f>A97</f>
        <v>42050</v>
      </c>
      <c r="B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2109.94</v>
      </c>
      <c r="C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2120.33</v>
      </c>
      <c r="D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2139.5</v>
      </c>
      <c r="E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2153.2800000000002</v>
      </c>
      <c r="F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2153.61</v>
      </c>
      <c r="G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2140.0200000000004</v>
      </c>
      <c r="H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2111.2400000000002</v>
      </c>
      <c r="I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2133.59</v>
      </c>
      <c r="J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2180.08</v>
      </c>
      <c r="K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2122.9300000000003</v>
      </c>
      <c r="L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2123.5300000000002</v>
      </c>
      <c r="M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2123.94</v>
      </c>
      <c r="N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2119.13</v>
      </c>
      <c r="O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2124.98</v>
      </c>
      <c r="P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2137.1800000000003</v>
      </c>
      <c r="Q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2130.3200000000002</v>
      </c>
      <c r="R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2133.6000000000004</v>
      </c>
      <c r="S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2165.59</v>
      </c>
      <c r="T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2207.77</v>
      </c>
      <c r="U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2192.83</v>
      </c>
      <c r="V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2166.15</v>
      </c>
      <c r="W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2125.3900000000003</v>
      </c>
      <c r="X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2128.8200000000002</v>
      </c>
      <c r="Y131" s="107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РСО-А'!$K$6</f>
        <v>2164.83</v>
      </c>
    </row>
    <row r="132" spans="1:25" x14ac:dyDescent="0.2">
      <c r="A132" s="88">
        <f>A98</f>
        <v>42051</v>
      </c>
      <c r="B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2108.31</v>
      </c>
      <c r="C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2099.3100000000004</v>
      </c>
      <c r="D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2119.61</v>
      </c>
      <c r="E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2107.6000000000004</v>
      </c>
      <c r="F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2128.67</v>
      </c>
      <c r="G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2116.8000000000002</v>
      </c>
      <c r="H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2111.38</v>
      </c>
      <c r="I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2147.5500000000002</v>
      </c>
      <c r="J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2112.77</v>
      </c>
      <c r="K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2167.3200000000002</v>
      </c>
      <c r="L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2127.86</v>
      </c>
      <c r="M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2183.54</v>
      </c>
      <c r="N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2178.0500000000002</v>
      </c>
      <c r="O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2184.17</v>
      </c>
      <c r="P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2190.13</v>
      </c>
      <c r="Q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2251.04</v>
      </c>
      <c r="R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2230.34</v>
      </c>
      <c r="S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2177.86</v>
      </c>
      <c r="T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2412.6400000000003</v>
      </c>
      <c r="U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2397.0200000000004</v>
      </c>
      <c r="V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2190.7600000000002</v>
      </c>
      <c r="W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2183.2400000000002</v>
      </c>
      <c r="X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2400.54</v>
      </c>
      <c r="Y132" s="107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РСО-А'!$K$6</f>
        <v>2175.0500000000002</v>
      </c>
    </row>
    <row r="133" spans="1:25" x14ac:dyDescent="0.2">
      <c r="A133" s="88">
        <f>A99</f>
        <v>42052</v>
      </c>
      <c r="B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2106.09</v>
      </c>
      <c r="C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2099.5300000000002</v>
      </c>
      <c r="D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2119.5</v>
      </c>
      <c r="E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2107.75</v>
      </c>
      <c r="F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2128.63</v>
      </c>
      <c r="G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2116.6999999999998</v>
      </c>
      <c r="H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2114.77</v>
      </c>
      <c r="I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2148.11</v>
      </c>
      <c r="J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2113.6400000000003</v>
      </c>
      <c r="K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2126.0500000000002</v>
      </c>
      <c r="L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2126.16</v>
      </c>
      <c r="M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2153.8500000000004</v>
      </c>
      <c r="N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2124.73</v>
      </c>
      <c r="O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2125.1400000000003</v>
      </c>
      <c r="P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2126.3000000000002</v>
      </c>
      <c r="Q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2133.94</v>
      </c>
      <c r="R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2130.59</v>
      </c>
      <c r="S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2133.71</v>
      </c>
      <c r="T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2408.0600000000004</v>
      </c>
      <c r="U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2328.46</v>
      </c>
      <c r="V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2208.62</v>
      </c>
      <c r="W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2199.0700000000002</v>
      </c>
      <c r="X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2343.7200000000003</v>
      </c>
      <c r="Y133" s="107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РСО-А'!$K$6</f>
        <v>2174.69</v>
      </c>
    </row>
    <row r="134" spans="1:25" x14ac:dyDescent="0.2">
      <c r="A134" s="88">
        <f>A100</f>
        <v>42053</v>
      </c>
      <c r="B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2120.1800000000003</v>
      </c>
      <c r="C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2099.4700000000003</v>
      </c>
      <c r="D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2119.52</v>
      </c>
      <c r="E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2107.7400000000002</v>
      </c>
      <c r="F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2128.67</v>
      </c>
      <c r="G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2116.75</v>
      </c>
      <c r="H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2115.8100000000004</v>
      </c>
      <c r="I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2147.59</v>
      </c>
      <c r="J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2112.7600000000002</v>
      </c>
      <c r="K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2129.21</v>
      </c>
      <c r="L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2130.7000000000003</v>
      </c>
      <c r="M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2195.7000000000003</v>
      </c>
      <c r="N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2182.1400000000003</v>
      </c>
      <c r="O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2203.5600000000004</v>
      </c>
      <c r="P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2227.35</v>
      </c>
      <c r="Q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2250.4</v>
      </c>
      <c r="R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2264.36</v>
      </c>
      <c r="S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2197.6000000000004</v>
      </c>
      <c r="T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2437.61</v>
      </c>
      <c r="U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2374.1800000000003</v>
      </c>
      <c r="V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2268.6400000000003</v>
      </c>
      <c r="W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2244.96</v>
      </c>
      <c r="X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2374.6400000000003</v>
      </c>
      <c r="Y134" s="107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РСО-А'!$K$6</f>
        <v>2234.7000000000003</v>
      </c>
    </row>
    <row r="135" spans="1:25" x14ac:dyDescent="0.2">
      <c r="A135" s="88">
        <f>A101</f>
        <v>42054</v>
      </c>
      <c r="B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2118.1999999999998</v>
      </c>
      <c r="C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2100.42</v>
      </c>
      <c r="D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2120.5700000000002</v>
      </c>
      <c r="E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2108.7600000000002</v>
      </c>
      <c r="F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2129.65</v>
      </c>
      <c r="G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2117.8000000000002</v>
      </c>
      <c r="H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2111.29</v>
      </c>
      <c r="I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2148.4700000000003</v>
      </c>
      <c r="J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2113.5700000000002</v>
      </c>
      <c r="K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2130.08</v>
      </c>
      <c r="L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2130.3100000000004</v>
      </c>
      <c r="M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2199.38</v>
      </c>
      <c r="N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2184.4</v>
      </c>
      <c r="O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2203.33</v>
      </c>
      <c r="P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2191.34</v>
      </c>
      <c r="Q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2215.2400000000002</v>
      </c>
      <c r="R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2255.16</v>
      </c>
      <c r="S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2203.6400000000003</v>
      </c>
      <c r="T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2303.5300000000002</v>
      </c>
      <c r="U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2360.9300000000003</v>
      </c>
      <c r="V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2307.42</v>
      </c>
      <c r="W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2233.11</v>
      </c>
      <c r="X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2365.87</v>
      </c>
      <c r="Y135" s="107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РСО-А'!$K$6</f>
        <v>2238.3900000000003</v>
      </c>
    </row>
    <row r="136" spans="1:25" x14ac:dyDescent="0.2">
      <c r="A136" s="88">
        <f>A102</f>
        <v>42055</v>
      </c>
      <c r="B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2119.41</v>
      </c>
      <c r="C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2111.9900000000002</v>
      </c>
      <c r="D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2133.08</v>
      </c>
      <c r="E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2152.6</v>
      </c>
      <c r="F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2149.1999999999998</v>
      </c>
      <c r="G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2136.41</v>
      </c>
      <c r="H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2103.84</v>
      </c>
      <c r="I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2181.7400000000002</v>
      </c>
      <c r="J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2143.58</v>
      </c>
      <c r="K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2129.0700000000002</v>
      </c>
      <c r="L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2129.5500000000002</v>
      </c>
      <c r="M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2191.3900000000003</v>
      </c>
      <c r="N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2179.4300000000003</v>
      </c>
      <c r="O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2156.2600000000002</v>
      </c>
      <c r="P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2183.67</v>
      </c>
      <c r="Q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2155.58</v>
      </c>
      <c r="R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2204.7800000000002</v>
      </c>
      <c r="S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2192.4</v>
      </c>
      <c r="T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2280.33</v>
      </c>
      <c r="U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2354.6000000000004</v>
      </c>
      <c r="V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2239.71</v>
      </c>
      <c r="W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2219.0100000000002</v>
      </c>
      <c r="X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2339.5300000000002</v>
      </c>
      <c r="Y136" s="107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РСО-А'!$K$6</f>
        <v>2236.8000000000002</v>
      </c>
    </row>
    <row r="137" spans="1:25" x14ac:dyDescent="0.2">
      <c r="A137" s="88">
        <f>A103</f>
        <v>42056</v>
      </c>
      <c r="B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2116.11</v>
      </c>
      <c r="C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2102.42</v>
      </c>
      <c r="D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2144.52</v>
      </c>
      <c r="E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2121.4300000000003</v>
      </c>
      <c r="F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2131.1400000000003</v>
      </c>
      <c r="G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2148.1800000000003</v>
      </c>
      <c r="H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2097.25</v>
      </c>
      <c r="I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2115.06</v>
      </c>
      <c r="J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2124.36</v>
      </c>
      <c r="K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2097.0300000000002</v>
      </c>
      <c r="L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2126.56</v>
      </c>
      <c r="M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2132.8000000000002</v>
      </c>
      <c r="N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2120.9500000000003</v>
      </c>
      <c r="O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2096.58</v>
      </c>
      <c r="P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2127.0500000000002</v>
      </c>
      <c r="Q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2096.8000000000002</v>
      </c>
      <c r="R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2138.11</v>
      </c>
      <c r="S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2126.69</v>
      </c>
      <c r="T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2210.63</v>
      </c>
      <c r="U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2184.56</v>
      </c>
      <c r="V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2155.61</v>
      </c>
      <c r="W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2130.5500000000002</v>
      </c>
      <c r="X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2130.75</v>
      </c>
      <c r="Y137" s="107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РСО-А'!$K$6</f>
        <v>2190.79</v>
      </c>
    </row>
    <row r="138" spans="1:25" x14ac:dyDescent="0.2">
      <c r="A138" s="88">
        <f>A104</f>
        <v>42057</v>
      </c>
      <c r="B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2113.46</v>
      </c>
      <c r="C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2109.11</v>
      </c>
      <c r="D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2147.9900000000002</v>
      </c>
      <c r="E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2144.3000000000002</v>
      </c>
      <c r="F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2144.61</v>
      </c>
      <c r="G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2147.94</v>
      </c>
      <c r="H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2111.5</v>
      </c>
      <c r="I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2110.9700000000003</v>
      </c>
      <c r="J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2128.48</v>
      </c>
      <c r="K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2113.4900000000002</v>
      </c>
      <c r="L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2115.0300000000002</v>
      </c>
      <c r="M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2132.96</v>
      </c>
      <c r="N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2121.21</v>
      </c>
      <c r="O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2096.6000000000004</v>
      </c>
      <c r="P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2108.86</v>
      </c>
      <c r="Q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2096.3000000000002</v>
      </c>
      <c r="R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2120.5500000000002</v>
      </c>
      <c r="S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2129.0100000000002</v>
      </c>
      <c r="T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2214.83</v>
      </c>
      <c r="U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2187.87</v>
      </c>
      <c r="V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2157.9100000000003</v>
      </c>
      <c r="W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2131.88</v>
      </c>
      <c r="X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2133.0300000000002</v>
      </c>
      <c r="Y138" s="107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РСО-А'!$K$6</f>
        <v>2200.63</v>
      </c>
    </row>
    <row r="139" spans="1:25" x14ac:dyDescent="0.2">
      <c r="A139" s="88">
        <f>A105</f>
        <v>42058</v>
      </c>
      <c r="B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2113.04</v>
      </c>
      <c r="C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2108.75</v>
      </c>
      <c r="D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2147.3200000000002</v>
      </c>
      <c r="E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2143.7000000000003</v>
      </c>
      <c r="F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2144.0700000000002</v>
      </c>
      <c r="G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2147.63</v>
      </c>
      <c r="H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2111.5700000000002</v>
      </c>
      <c r="I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2117.5700000000002</v>
      </c>
      <c r="J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2116.84</v>
      </c>
      <c r="K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2114.36</v>
      </c>
      <c r="L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2113.27</v>
      </c>
      <c r="M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2130.8100000000004</v>
      </c>
      <c r="N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2121.3200000000002</v>
      </c>
      <c r="O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2096.38</v>
      </c>
      <c r="P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2108.62</v>
      </c>
      <c r="Q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2096.5300000000002</v>
      </c>
      <c r="R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2118.15</v>
      </c>
      <c r="S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2127.1400000000003</v>
      </c>
      <c r="T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2212.3500000000004</v>
      </c>
      <c r="U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2186.41</v>
      </c>
      <c r="V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2150.0700000000002</v>
      </c>
      <c r="W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2125.4900000000002</v>
      </c>
      <c r="X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2126.17</v>
      </c>
      <c r="Y139" s="107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РСО-А'!$K$6</f>
        <v>2161.7800000000002</v>
      </c>
    </row>
    <row r="140" spans="1:25" x14ac:dyDescent="0.2">
      <c r="A140" s="88">
        <f>A106</f>
        <v>42059</v>
      </c>
      <c r="B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2111.4900000000002</v>
      </c>
      <c r="C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2108.59</v>
      </c>
      <c r="D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2132.6800000000003</v>
      </c>
      <c r="E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2142.16</v>
      </c>
      <c r="F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2129.31</v>
      </c>
      <c r="G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2135.8000000000002</v>
      </c>
      <c r="H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2103.48</v>
      </c>
      <c r="I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2141.7800000000002</v>
      </c>
      <c r="J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2112.77</v>
      </c>
      <c r="K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2134.11</v>
      </c>
      <c r="L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2133.8500000000004</v>
      </c>
      <c r="M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2203.98</v>
      </c>
      <c r="N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2191.66</v>
      </c>
      <c r="O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2165.94</v>
      </c>
      <c r="P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2198.5</v>
      </c>
      <c r="Q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2192.17</v>
      </c>
      <c r="R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2202.58</v>
      </c>
      <c r="S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2208.5600000000004</v>
      </c>
      <c r="T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2290.7800000000002</v>
      </c>
      <c r="U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2288.3100000000004</v>
      </c>
      <c r="V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2255.6000000000004</v>
      </c>
      <c r="W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2240.84</v>
      </c>
      <c r="X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2333.25</v>
      </c>
      <c r="Y140" s="107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РСО-А'!$K$6</f>
        <v>2224.2200000000003</v>
      </c>
    </row>
    <row r="141" spans="1:25" x14ac:dyDescent="0.2">
      <c r="A141" s="88">
        <f>A107</f>
        <v>42060</v>
      </c>
      <c r="B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2113.27</v>
      </c>
      <c r="C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2104.94</v>
      </c>
      <c r="D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2110.96</v>
      </c>
      <c r="E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2122.86</v>
      </c>
      <c r="F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2128.9900000000002</v>
      </c>
      <c r="G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2119.98</v>
      </c>
      <c r="H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2111.5700000000002</v>
      </c>
      <c r="I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2125.9</v>
      </c>
      <c r="J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2096.5300000000002</v>
      </c>
      <c r="K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2137.0700000000002</v>
      </c>
      <c r="L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2135.4900000000002</v>
      </c>
      <c r="M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2208.3000000000002</v>
      </c>
      <c r="N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2196.3000000000002</v>
      </c>
      <c r="O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2169.29</v>
      </c>
      <c r="P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2202.86</v>
      </c>
      <c r="Q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2196.29</v>
      </c>
      <c r="R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2208.65</v>
      </c>
      <c r="S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2212.7400000000002</v>
      </c>
      <c r="T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2284.92</v>
      </c>
      <c r="U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2287.8100000000004</v>
      </c>
      <c r="V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2251.4900000000002</v>
      </c>
      <c r="W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2240.17</v>
      </c>
      <c r="X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2333.54</v>
      </c>
      <c r="Y141" s="107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РСО-А'!$K$6</f>
        <v>2226.3100000000004</v>
      </c>
    </row>
    <row r="142" spans="1:25" x14ac:dyDescent="0.2">
      <c r="A142" s="88">
        <f>A108</f>
        <v>42061</v>
      </c>
      <c r="B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2117.61</v>
      </c>
      <c r="C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2099.2600000000002</v>
      </c>
      <c r="D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2119.52</v>
      </c>
      <c r="E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2122.3000000000002</v>
      </c>
      <c r="F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2128.37</v>
      </c>
      <c r="G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2119.29</v>
      </c>
      <c r="H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2114.19</v>
      </c>
      <c r="I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2152.8900000000003</v>
      </c>
      <c r="J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2145.91</v>
      </c>
      <c r="K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2138.48</v>
      </c>
      <c r="L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2134.1800000000003</v>
      </c>
      <c r="M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2132.66</v>
      </c>
      <c r="N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2133.6000000000004</v>
      </c>
      <c r="O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2133.77</v>
      </c>
      <c r="P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2133.8200000000002</v>
      </c>
      <c r="Q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2133.61</v>
      </c>
      <c r="R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2133.4</v>
      </c>
      <c r="S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2140.61</v>
      </c>
      <c r="T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2132.7200000000003</v>
      </c>
      <c r="U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2222.63</v>
      </c>
      <c r="V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2199.02</v>
      </c>
      <c r="W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2220</v>
      </c>
      <c r="X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2384.8500000000004</v>
      </c>
      <c r="Y142" s="107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РСО-А'!$K$6</f>
        <v>2224.88</v>
      </c>
    </row>
    <row r="143" spans="1:25" x14ac:dyDescent="0.2">
      <c r="A143" s="88">
        <f>A109</f>
        <v>42062</v>
      </c>
      <c r="B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2123.73</v>
      </c>
      <c r="C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2099.3100000000004</v>
      </c>
      <c r="D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2119.19</v>
      </c>
      <c r="E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2121.9900000000002</v>
      </c>
      <c r="F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2128.4</v>
      </c>
      <c r="G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2119.4500000000003</v>
      </c>
      <c r="H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2111.0300000000002</v>
      </c>
      <c r="I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2170.2400000000002</v>
      </c>
      <c r="J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2157.31</v>
      </c>
      <c r="K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2135.29</v>
      </c>
      <c r="L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2135.4900000000002</v>
      </c>
      <c r="M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2134.3200000000002</v>
      </c>
      <c r="N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2132.58</v>
      </c>
      <c r="O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2135.2600000000002</v>
      </c>
      <c r="P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2135.1600000000003</v>
      </c>
      <c r="Q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2132.94</v>
      </c>
      <c r="R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2131.38</v>
      </c>
      <c r="S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2142.6000000000004</v>
      </c>
      <c r="T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2136.23</v>
      </c>
      <c r="U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2226.8200000000002</v>
      </c>
      <c r="V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2201.11</v>
      </c>
      <c r="W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2199.63</v>
      </c>
      <c r="X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2297.2400000000002</v>
      </c>
      <c r="Y143" s="107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РСО-А'!$K$6</f>
        <v>2178.86</v>
      </c>
    </row>
    <row r="144" spans="1:25" x14ac:dyDescent="0.2">
      <c r="A144" s="88">
        <f>A110</f>
        <v>42063</v>
      </c>
      <c r="B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2106.71</v>
      </c>
      <c r="C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2108.4499999999998</v>
      </c>
      <c r="D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2112.8100000000004</v>
      </c>
      <c r="E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2118.83</v>
      </c>
      <c r="F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2125</v>
      </c>
      <c r="G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2119.1000000000004</v>
      </c>
      <c r="H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2097.46</v>
      </c>
      <c r="I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2117.5</v>
      </c>
      <c r="J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2125.8900000000003</v>
      </c>
      <c r="K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2137.4500000000003</v>
      </c>
      <c r="L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2098.09</v>
      </c>
      <c r="M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2104.5600000000004</v>
      </c>
      <c r="N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2101.0500000000002</v>
      </c>
      <c r="O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2109.61</v>
      </c>
      <c r="P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2121.4499999999998</v>
      </c>
      <c r="Q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2130.8500000000004</v>
      </c>
      <c r="R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2127.65</v>
      </c>
      <c r="S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2112.71</v>
      </c>
      <c r="T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2162.2600000000002</v>
      </c>
      <c r="U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2219.73</v>
      </c>
      <c r="V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2198.1400000000003</v>
      </c>
      <c r="W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2146.23</v>
      </c>
      <c r="X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2118.87</v>
      </c>
      <c r="Y144" s="107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РСО-А'!$K$6</f>
        <v>2181.2400000000002</v>
      </c>
    </row>
    <row r="145" spans="1:27" x14ac:dyDescent="0.2">
      <c r="A145" s="94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</row>
    <row r="146" spans="1:27" s="120" customFormat="1" ht="19.5" customHeight="1" x14ac:dyDescent="0.25">
      <c r="A146" s="119" t="s">
        <v>153</v>
      </c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</row>
    <row r="147" spans="1:27" ht="15.75" customHeight="1" x14ac:dyDescent="0.25">
      <c r="A147" s="96" t="s">
        <v>156</v>
      </c>
      <c r="B147" s="87"/>
      <c r="C147" s="87"/>
      <c r="D147" s="87"/>
      <c r="AA147" s="89"/>
    </row>
    <row r="148" spans="1:27" ht="12.75" x14ac:dyDescent="0.2">
      <c r="A148" s="169" t="s">
        <v>49</v>
      </c>
      <c r="B148" s="180" t="s">
        <v>128</v>
      </c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2"/>
    </row>
    <row r="149" spans="1:27" ht="12.75" x14ac:dyDescent="0.2">
      <c r="A149" s="170"/>
      <c r="B149" s="183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5"/>
    </row>
    <row r="150" spans="1:27" ht="12.75" x14ac:dyDescent="0.2">
      <c r="A150" s="170"/>
      <c r="B150" s="172" t="s">
        <v>129</v>
      </c>
      <c r="C150" s="163" t="s">
        <v>130</v>
      </c>
      <c r="D150" s="163" t="s">
        <v>131</v>
      </c>
      <c r="E150" s="163" t="s">
        <v>132</v>
      </c>
      <c r="F150" s="163" t="s">
        <v>133</v>
      </c>
      <c r="G150" s="163" t="s">
        <v>134</v>
      </c>
      <c r="H150" s="163" t="s">
        <v>135</v>
      </c>
      <c r="I150" s="163" t="s">
        <v>136</v>
      </c>
      <c r="J150" s="163" t="s">
        <v>137</v>
      </c>
      <c r="K150" s="163" t="s">
        <v>138</v>
      </c>
      <c r="L150" s="163" t="s">
        <v>139</v>
      </c>
      <c r="M150" s="163" t="s">
        <v>140</v>
      </c>
      <c r="N150" s="174" t="s">
        <v>141</v>
      </c>
      <c r="O150" s="163" t="s">
        <v>142</v>
      </c>
      <c r="P150" s="163" t="s">
        <v>143</v>
      </c>
      <c r="Q150" s="163" t="s">
        <v>144</v>
      </c>
      <c r="R150" s="163" t="s">
        <v>145</v>
      </c>
      <c r="S150" s="163" t="s">
        <v>146</v>
      </c>
      <c r="T150" s="163" t="s">
        <v>147</v>
      </c>
      <c r="U150" s="163" t="s">
        <v>148</v>
      </c>
      <c r="V150" s="163" t="s">
        <v>149</v>
      </c>
      <c r="W150" s="163" t="s">
        <v>150</v>
      </c>
      <c r="X150" s="163" t="s">
        <v>151</v>
      </c>
      <c r="Y150" s="163" t="s">
        <v>152</v>
      </c>
    </row>
    <row r="151" spans="1:27" ht="12.75" x14ac:dyDescent="0.2">
      <c r="A151" s="171"/>
      <c r="B151" s="173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75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</row>
    <row r="152" spans="1:27" x14ac:dyDescent="0.2">
      <c r="A152" s="88">
        <f>A117</f>
        <v>42036</v>
      </c>
      <c r="B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2698.02</v>
      </c>
      <c r="C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2728.87</v>
      </c>
      <c r="D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2763.26</v>
      </c>
      <c r="E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2771.52</v>
      </c>
      <c r="F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2767.41</v>
      </c>
      <c r="G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2763.64</v>
      </c>
      <c r="H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2739.93</v>
      </c>
      <c r="I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2732.95</v>
      </c>
      <c r="J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2698.13</v>
      </c>
      <c r="K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2804.88</v>
      </c>
      <c r="L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2733.66</v>
      </c>
      <c r="M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2713.1</v>
      </c>
      <c r="N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2709.44</v>
      </c>
      <c r="O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2716.18</v>
      </c>
      <c r="P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2722.98</v>
      </c>
      <c r="Q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2726.46</v>
      </c>
      <c r="R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2701.01</v>
      </c>
      <c r="S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2851.89</v>
      </c>
      <c r="T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2896.25</v>
      </c>
      <c r="U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2853.0699999999997</v>
      </c>
      <c r="V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2804.8199999999997</v>
      </c>
      <c r="W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2743.98</v>
      </c>
      <c r="X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2720.71</v>
      </c>
      <c r="Y152" s="107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РСО-А'!$L$6</f>
        <v>2789.85</v>
      </c>
    </row>
    <row r="153" spans="1:27" x14ac:dyDescent="0.2">
      <c r="A153" s="88">
        <f>A152+1</f>
        <v>42037</v>
      </c>
      <c r="B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2696.14</v>
      </c>
      <c r="C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2728.87</v>
      </c>
      <c r="D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2746.38</v>
      </c>
      <c r="E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2750.12</v>
      </c>
      <c r="F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2761.37</v>
      </c>
      <c r="G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2743.17</v>
      </c>
      <c r="H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2712.75</v>
      </c>
      <c r="I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2791.8999999999996</v>
      </c>
      <c r="J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2787.05</v>
      </c>
      <c r="K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2712.64</v>
      </c>
      <c r="L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2746.94</v>
      </c>
      <c r="M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2726.3599999999997</v>
      </c>
      <c r="N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2727.04</v>
      </c>
      <c r="O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2727.9700000000003</v>
      </c>
      <c r="P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2727.0299999999997</v>
      </c>
      <c r="Q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2726.73</v>
      </c>
      <c r="R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2708.59</v>
      </c>
      <c r="S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2762.59</v>
      </c>
      <c r="T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2839.13</v>
      </c>
      <c r="U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2800.43</v>
      </c>
      <c r="V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2754.0299999999997</v>
      </c>
      <c r="W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2777.7</v>
      </c>
      <c r="X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2886.99</v>
      </c>
      <c r="Y153" s="107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РСО-А'!$L$6</f>
        <v>2770.48</v>
      </c>
    </row>
    <row r="154" spans="1:27" x14ac:dyDescent="0.2">
      <c r="A154" s="88">
        <f t="shared" ref="A154:A179" si="1">A153+1</f>
        <v>42038</v>
      </c>
      <c r="B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2717.0499999999997</v>
      </c>
      <c r="C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2711.52</v>
      </c>
      <c r="D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2721.2799999999997</v>
      </c>
      <c r="E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2728.25</v>
      </c>
      <c r="F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2731.48</v>
      </c>
      <c r="G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2721.77</v>
      </c>
      <c r="H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2703.6499999999996</v>
      </c>
      <c r="I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2770.5699999999997</v>
      </c>
      <c r="J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2743.0699999999997</v>
      </c>
      <c r="K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2712.34</v>
      </c>
      <c r="L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2745.22</v>
      </c>
      <c r="M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2747.37</v>
      </c>
      <c r="N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2734.37</v>
      </c>
      <c r="O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2742.2</v>
      </c>
      <c r="P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2728.97</v>
      </c>
      <c r="Q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2747.65</v>
      </c>
      <c r="R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2738.04</v>
      </c>
      <c r="S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2759.18</v>
      </c>
      <c r="T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2836.89</v>
      </c>
      <c r="U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2791.55</v>
      </c>
      <c r="V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2750.0299999999997</v>
      </c>
      <c r="W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2770.23</v>
      </c>
      <c r="X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2888.98</v>
      </c>
      <c r="Y154" s="107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РСО-А'!$L$6</f>
        <v>2770.22</v>
      </c>
    </row>
    <row r="155" spans="1:27" x14ac:dyDescent="0.2">
      <c r="A155" s="88">
        <f t="shared" si="1"/>
        <v>42039</v>
      </c>
      <c r="B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2711.89</v>
      </c>
      <c r="C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2717.84</v>
      </c>
      <c r="D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2731.38</v>
      </c>
      <c r="E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2738.21</v>
      </c>
      <c r="F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2738.5099999999998</v>
      </c>
      <c r="G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2728.05</v>
      </c>
      <c r="H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2695.81</v>
      </c>
      <c r="I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2778.8599999999997</v>
      </c>
      <c r="J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2768.73</v>
      </c>
      <c r="K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2717.18</v>
      </c>
      <c r="L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2699.27</v>
      </c>
      <c r="M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2736.19</v>
      </c>
      <c r="N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2713.47</v>
      </c>
      <c r="O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2705.41</v>
      </c>
      <c r="P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2697.81</v>
      </c>
      <c r="Q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2705.2799999999997</v>
      </c>
      <c r="R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2726.8199999999997</v>
      </c>
      <c r="S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2740.48</v>
      </c>
      <c r="T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2837.2799999999997</v>
      </c>
      <c r="U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2781.55</v>
      </c>
      <c r="V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2738.43</v>
      </c>
      <c r="W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2761.16</v>
      </c>
      <c r="X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2870.45</v>
      </c>
      <c r="Y155" s="107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РСО-А'!$L$6</f>
        <v>2756.48</v>
      </c>
    </row>
    <row r="156" spans="1:27" x14ac:dyDescent="0.2">
      <c r="A156" s="88">
        <f t="shared" si="1"/>
        <v>42040</v>
      </c>
      <c r="B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2712.0699999999997</v>
      </c>
      <c r="C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2710.7799999999997</v>
      </c>
      <c r="D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2720.39</v>
      </c>
      <c r="E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2727.0099999999998</v>
      </c>
      <c r="F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2730.81</v>
      </c>
      <c r="G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2720.8199999999997</v>
      </c>
      <c r="H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2709.94</v>
      </c>
      <c r="I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2759.54</v>
      </c>
      <c r="J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2750.95</v>
      </c>
      <c r="K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2697.6</v>
      </c>
      <c r="L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2714.99</v>
      </c>
      <c r="M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2735.7799999999997</v>
      </c>
      <c r="N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2713.96</v>
      </c>
      <c r="O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2729.73</v>
      </c>
      <c r="P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2738.8</v>
      </c>
      <c r="Q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2723.3</v>
      </c>
      <c r="R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2727.25</v>
      </c>
      <c r="S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2743.6</v>
      </c>
      <c r="T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2825.37</v>
      </c>
      <c r="U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2781.7999999999997</v>
      </c>
      <c r="V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2736.7</v>
      </c>
      <c r="W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2759.3</v>
      </c>
      <c r="X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2858.48</v>
      </c>
      <c r="Y156" s="107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РСО-А'!$L$6</f>
        <v>2753.95</v>
      </c>
    </row>
    <row r="157" spans="1:27" x14ac:dyDescent="0.2">
      <c r="A157" s="88">
        <f t="shared" si="1"/>
        <v>42041</v>
      </c>
      <c r="B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2704.12</v>
      </c>
      <c r="C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2738.0299999999997</v>
      </c>
      <c r="D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2745.17</v>
      </c>
      <c r="E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2751.68</v>
      </c>
      <c r="F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2755.5699999999997</v>
      </c>
      <c r="G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2737.4399999999996</v>
      </c>
      <c r="H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2701.18</v>
      </c>
      <c r="I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2777.68</v>
      </c>
      <c r="J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2793.46</v>
      </c>
      <c r="K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2712.19</v>
      </c>
      <c r="L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2717.1499999999996</v>
      </c>
      <c r="M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2741.02</v>
      </c>
      <c r="N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2715.48</v>
      </c>
      <c r="O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2734.34</v>
      </c>
      <c r="P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2742.18</v>
      </c>
      <c r="Q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2722.38</v>
      </c>
      <c r="R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2725.77</v>
      </c>
      <c r="S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2737.85</v>
      </c>
      <c r="T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2840.11</v>
      </c>
      <c r="U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2785.92</v>
      </c>
      <c r="V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2742.12</v>
      </c>
      <c r="W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2763.8</v>
      </c>
      <c r="X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2878.8</v>
      </c>
      <c r="Y157" s="107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РСО-А'!$L$6</f>
        <v>2764.85</v>
      </c>
    </row>
    <row r="158" spans="1:27" x14ac:dyDescent="0.2">
      <c r="A158" s="88">
        <f t="shared" si="1"/>
        <v>42042</v>
      </c>
      <c r="B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2729.41</v>
      </c>
      <c r="C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2751.3999999999996</v>
      </c>
      <c r="D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2766.1099999999997</v>
      </c>
      <c r="E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2782.74</v>
      </c>
      <c r="F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2782.75</v>
      </c>
      <c r="G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2770.3</v>
      </c>
      <c r="H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2732.9</v>
      </c>
      <c r="I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2708.75</v>
      </c>
      <c r="J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2735.37</v>
      </c>
      <c r="K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2712.38</v>
      </c>
      <c r="L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2720.64</v>
      </c>
      <c r="M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2727.41</v>
      </c>
      <c r="N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2696.43</v>
      </c>
      <c r="O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2700.52</v>
      </c>
      <c r="P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2699.17</v>
      </c>
      <c r="Q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2695.87</v>
      </c>
      <c r="R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2719.62</v>
      </c>
      <c r="S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2737.91</v>
      </c>
      <c r="T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2754.5699999999997</v>
      </c>
      <c r="U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2728.0299999999997</v>
      </c>
      <c r="V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2742.73</v>
      </c>
      <c r="W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2723.14</v>
      </c>
      <c r="X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2746.76</v>
      </c>
      <c r="Y158" s="107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РСО-А'!$L$6</f>
        <v>2722.2599999999998</v>
      </c>
    </row>
    <row r="159" spans="1:27" x14ac:dyDescent="0.2">
      <c r="A159" s="88">
        <f t="shared" si="1"/>
        <v>42043</v>
      </c>
      <c r="B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2716.6</v>
      </c>
      <c r="C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2699.96</v>
      </c>
      <c r="D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2727.44</v>
      </c>
      <c r="E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2757.79</v>
      </c>
      <c r="F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2757.85</v>
      </c>
      <c r="G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2769.93</v>
      </c>
      <c r="H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2717.37</v>
      </c>
      <c r="I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2714.1099999999997</v>
      </c>
      <c r="J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2721.41</v>
      </c>
      <c r="K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2763.31</v>
      </c>
      <c r="L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2719.89</v>
      </c>
      <c r="M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2709.81</v>
      </c>
      <c r="N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2726.62</v>
      </c>
      <c r="O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2723.1499999999996</v>
      </c>
      <c r="P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2726.52</v>
      </c>
      <c r="Q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2709.81</v>
      </c>
      <c r="R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2717.26</v>
      </c>
      <c r="S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2734.22</v>
      </c>
      <c r="T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2752.1099999999997</v>
      </c>
      <c r="U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2751.14</v>
      </c>
      <c r="V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2745.44</v>
      </c>
      <c r="W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2726.54</v>
      </c>
      <c r="X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2745.04</v>
      </c>
      <c r="Y159" s="107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РСО-А'!$L$6</f>
        <v>2727.31</v>
      </c>
    </row>
    <row r="160" spans="1:27" x14ac:dyDescent="0.2">
      <c r="A160" s="88">
        <f t="shared" si="1"/>
        <v>42044</v>
      </c>
      <c r="B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2722.21</v>
      </c>
      <c r="C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2720.3199999999997</v>
      </c>
      <c r="D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2700.13</v>
      </c>
      <c r="E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2716.15</v>
      </c>
      <c r="F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2708.48</v>
      </c>
      <c r="G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2715.5</v>
      </c>
      <c r="H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2726.35</v>
      </c>
      <c r="I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2730.0299999999997</v>
      </c>
      <c r="J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2695.71</v>
      </c>
      <c r="K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2734.42</v>
      </c>
      <c r="L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2733.98</v>
      </c>
      <c r="M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2729.52</v>
      </c>
      <c r="N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2730.31</v>
      </c>
      <c r="O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2723.74</v>
      </c>
      <c r="P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2729.8999999999996</v>
      </c>
      <c r="Q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2717.72</v>
      </c>
      <c r="R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2722.48</v>
      </c>
      <c r="S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2738.7200000000003</v>
      </c>
      <c r="T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2731.98</v>
      </c>
      <c r="U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2741.64</v>
      </c>
      <c r="V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2738.4</v>
      </c>
      <c r="W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2728.2799999999997</v>
      </c>
      <c r="X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2827.33</v>
      </c>
      <c r="Y160" s="107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РСО-А'!$L$6</f>
        <v>2723.33</v>
      </c>
    </row>
    <row r="161" spans="1:25" x14ac:dyDescent="0.2">
      <c r="A161" s="88">
        <f t="shared" si="1"/>
        <v>42045</v>
      </c>
      <c r="B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2720.94</v>
      </c>
      <c r="C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2718.56</v>
      </c>
      <c r="D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2699.27</v>
      </c>
      <c r="E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2714.5699999999997</v>
      </c>
      <c r="F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2707.35</v>
      </c>
      <c r="G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2715.2</v>
      </c>
      <c r="H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2733.81</v>
      </c>
      <c r="I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2732.19</v>
      </c>
      <c r="J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2695.5299999999997</v>
      </c>
      <c r="K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2740.16</v>
      </c>
      <c r="L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2741.71</v>
      </c>
      <c r="M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2737.5299999999997</v>
      </c>
      <c r="N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2735.8</v>
      </c>
      <c r="O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2730.42</v>
      </c>
      <c r="P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2738.81</v>
      </c>
      <c r="Q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2719.84</v>
      </c>
      <c r="R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2725.39</v>
      </c>
      <c r="S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2737.56</v>
      </c>
      <c r="T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2739.34</v>
      </c>
      <c r="U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2748.13</v>
      </c>
      <c r="V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2740.6099999999997</v>
      </c>
      <c r="W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2727.98</v>
      </c>
      <c r="X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2828.19</v>
      </c>
      <c r="Y161" s="107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РСО-А'!$L$6</f>
        <v>2722.65</v>
      </c>
    </row>
    <row r="162" spans="1:25" x14ac:dyDescent="0.2">
      <c r="A162" s="88">
        <f t="shared" si="1"/>
        <v>42046</v>
      </c>
      <c r="B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2719.44</v>
      </c>
      <c r="C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2732.3</v>
      </c>
      <c r="D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2732.02</v>
      </c>
      <c r="E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2732</v>
      </c>
      <c r="F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2739.2599999999998</v>
      </c>
      <c r="G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2739.48</v>
      </c>
      <c r="H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2712.5</v>
      </c>
      <c r="I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2739.45</v>
      </c>
      <c r="J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2713.83</v>
      </c>
      <c r="K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2731.83</v>
      </c>
      <c r="L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2731.49</v>
      </c>
      <c r="M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2728.98</v>
      </c>
      <c r="N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2729.0099999999998</v>
      </c>
      <c r="O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2701.31</v>
      </c>
      <c r="P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2701.14</v>
      </c>
      <c r="Q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2700.87</v>
      </c>
      <c r="R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2702.0099999999998</v>
      </c>
      <c r="S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2736.46</v>
      </c>
      <c r="T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2811.66</v>
      </c>
      <c r="U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2756.45</v>
      </c>
      <c r="V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2741.87</v>
      </c>
      <c r="W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2728.01</v>
      </c>
      <c r="X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2833.8999999999996</v>
      </c>
      <c r="Y162" s="107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РСО-А'!$L$6</f>
        <v>2777.0299999999997</v>
      </c>
    </row>
    <row r="163" spans="1:25" x14ac:dyDescent="0.2">
      <c r="A163" s="88">
        <f t="shared" si="1"/>
        <v>42047</v>
      </c>
      <c r="B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2709.54</v>
      </c>
      <c r="C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2732.6</v>
      </c>
      <c r="D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2732.3999999999996</v>
      </c>
      <c r="E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2750.38</v>
      </c>
      <c r="F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2761.67</v>
      </c>
      <c r="G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2739.75</v>
      </c>
      <c r="H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2712.7</v>
      </c>
      <c r="I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2768.6</v>
      </c>
      <c r="J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2753.11</v>
      </c>
      <c r="K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2732.86</v>
      </c>
      <c r="L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2732.26</v>
      </c>
      <c r="M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2729.72</v>
      </c>
      <c r="N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2730.52</v>
      </c>
      <c r="O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2723.37</v>
      </c>
      <c r="P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2729.89</v>
      </c>
      <c r="Q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2712.38</v>
      </c>
      <c r="R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2726.47</v>
      </c>
      <c r="S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2735.66</v>
      </c>
      <c r="T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2782.72</v>
      </c>
      <c r="U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2731.54</v>
      </c>
      <c r="V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2732.7</v>
      </c>
      <c r="W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2724.52</v>
      </c>
      <c r="X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2829.02</v>
      </c>
      <c r="Y163" s="107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РСО-А'!$L$6</f>
        <v>2773.36</v>
      </c>
    </row>
    <row r="164" spans="1:25" x14ac:dyDescent="0.2">
      <c r="A164" s="88">
        <f t="shared" si="1"/>
        <v>42048</v>
      </c>
      <c r="B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2711.9</v>
      </c>
      <c r="C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2712.14</v>
      </c>
      <c r="D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2718.65</v>
      </c>
      <c r="E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2732.25</v>
      </c>
      <c r="F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2746.67</v>
      </c>
      <c r="G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2718.83</v>
      </c>
      <c r="H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2706.68</v>
      </c>
      <c r="I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2743.38</v>
      </c>
      <c r="J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2714.1</v>
      </c>
      <c r="K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2738.26</v>
      </c>
      <c r="L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2738.09</v>
      </c>
      <c r="M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2734.59</v>
      </c>
      <c r="N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2734.04</v>
      </c>
      <c r="O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2727.81</v>
      </c>
      <c r="P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2734.79</v>
      </c>
      <c r="Q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2716.02</v>
      </c>
      <c r="R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2731.05</v>
      </c>
      <c r="S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2744.7799999999997</v>
      </c>
      <c r="T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2801.67</v>
      </c>
      <c r="U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2772.09</v>
      </c>
      <c r="V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2738.26</v>
      </c>
      <c r="W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2728.2</v>
      </c>
      <c r="X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2858.96</v>
      </c>
      <c r="Y164" s="107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РСО-А'!$L$6</f>
        <v>2812.79</v>
      </c>
    </row>
    <row r="165" spans="1:25" x14ac:dyDescent="0.2">
      <c r="A165" s="88">
        <f t="shared" si="1"/>
        <v>42049</v>
      </c>
      <c r="B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2709.89</v>
      </c>
      <c r="C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2721.47</v>
      </c>
      <c r="D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2743.7</v>
      </c>
      <c r="E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2759.21</v>
      </c>
      <c r="F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2759.48</v>
      </c>
      <c r="G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2743.87</v>
      </c>
      <c r="H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2711.67</v>
      </c>
      <c r="I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2738.25</v>
      </c>
      <c r="J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2806.51</v>
      </c>
      <c r="K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2728.01</v>
      </c>
      <c r="L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2729.45</v>
      </c>
      <c r="M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2729.88</v>
      </c>
      <c r="N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2722.75</v>
      </c>
      <c r="O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2729.8599999999997</v>
      </c>
      <c r="P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2746.29</v>
      </c>
      <c r="Q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2737.04</v>
      </c>
      <c r="R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2743.2</v>
      </c>
      <c r="S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2762.83</v>
      </c>
      <c r="T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2824.05</v>
      </c>
      <c r="U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2789.77</v>
      </c>
      <c r="V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2735.6</v>
      </c>
      <c r="W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2729.98</v>
      </c>
      <c r="X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2734.21</v>
      </c>
      <c r="Y165" s="107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РСО-А'!$L$6</f>
        <v>2775.06</v>
      </c>
    </row>
    <row r="166" spans="1:25" x14ac:dyDescent="0.2">
      <c r="A166" s="88">
        <f t="shared" si="1"/>
        <v>42050</v>
      </c>
      <c r="B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2710.7599999999998</v>
      </c>
      <c r="C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2722.5299999999997</v>
      </c>
      <c r="D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2744.25</v>
      </c>
      <c r="E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2759.86</v>
      </c>
      <c r="F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2760.23</v>
      </c>
      <c r="G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2744.84</v>
      </c>
      <c r="H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2712.23</v>
      </c>
      <c r="I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2737.55</v>
      </c>
      <c r="J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2790.23</v>
      </c>
      <c r="K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2725.47</v>
      </c>
      <c r="L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2726.15</v>
      </c>
      <c r="M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2726.62</v>
      </c>
      <c r="N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2721.17</v>
      </c>
      <c r="O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2727.79</v>
      </c>
      <c r="P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2741.61</v>
      </c>
      <c r="Q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2733.84</v>
      </c>
      <c r="R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2737.56</v>
      </c>
      <c r="S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2773.81</v>
      </c>
      <c r="T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2821.6</v>
      </c>
      <c r="U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2804.67</v>
      </c>
      <c r="V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2774.44</v>
      </c>
      <c r="W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2728.26</v>
      </c>
      <c r="X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2732.15</v>
      </c>
      <c r="Y166" s="107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РСО-А'!$L$6</f>
        <v>2772.95</v>
      </c>
    </row>
    <row r="167" spans="1:25" x14ac:dyDescent="0.2">
      <c r="A167" s="88">
        <f t="shared" si="1"/>
        <v>42051</v>
      </c>
      <c r="B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2708.8999999999996</v>
      </c>
      <c r="C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2698.71</v>
      </c>
      <c r="D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2721.71</v>
      </c>
      <c r="E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2708.1099999999997</v>
      </c>
      <c r="F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2731.98</v>
      </c>
      <c r="G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2718.5299999999997</v>
      </c>
      <c r="H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2712.39</v>
      </c>
      <c r="I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2753.37</v>
      </c>
      <c r="J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2713.96</v>
      </c>
      <c r="K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2775.77</v>
      </c>
      <c r="L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2731.06</v>
      </c>
      <c r="M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2794.14</v>
      </c>
      <c r="N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2787.92</v>
      </c>
      <c r="O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2794.86</v>
      </c>
      <c r="P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2801.61</v>
      </c>
      <c r="Q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2870.62</v>
      </c>
      <c r="R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2847.16</v>
      </c>
      <c r="S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2787.71</v>
      </c>
      <c r="T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3053.71</v>
      </c>
      <c r="U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3036.01</v>
      </c>
      <c r="V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2802.33</v>
      </c>
      <c r="W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2793.8</v>
      </c>
      <c r="X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3040</v>
      </c>
      <c r="Y167" s="107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РСО-А'!$L$6</f>
        <v>2784.52</v>
      </c>
    </row>
    <row r="168" spans="1:25" x14ac:dyDescent="0.2">
      <c r="A168" s="88">
        <f t="shared" si="1"/>
        <v>42052</v>
      </c>
      <c r="B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2706.39</v>
      </c>
      <c r="C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2698.96</v>
      </c>
      <c r="D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2721.58</v>
      </c>
      <c r="E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2708.2799999999997</v>
      </c>
      <c r="F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2731.93</v>
      </c>
      <c r="G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2718.42</v>
      </c>
      <c r="H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2716.23</v>
      </c>
      <c r="I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2754</v>
      </c>
      <c r="J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2714.94</v>
      </c>
      <c r="K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2729.0099999999998</v>
      </c>
      <c r="L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2729.13</v>
      </c>
      <c r="M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2760.5</v>
      </c>
      <c r="N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2727.51</v>
      </c>
      <c r="O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2727.98</v>
      </c>
      <c r="P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2729.29</v>
      </c>
      <c r="Q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2737.94</v>
      </c>
      <c r="R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2734.15</v>
      </c>
      <c r="S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2737.69</v>
      </c>
      <c r="T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3048.52</v>
      </c>
      <c r="U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2958.34</v>
      </c>
      <c r="V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2822.56</v>
      </c>
      <c r="W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2811.74</v>
      </c>
      <c r="X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2975.63</v>
      </c>
      <c r="Y168" s="107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РСО-А'!$L$6</f>
        <v>2784.12</v>
      </c>
    </row>
    <row r="169" spans="1:25" x14ac:dyDescent="0.2">
      <c r="A169" s="88">
        <f t="shared" si="1"/>
        <v>42053</v>
      </c>
      <c r="B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2722.3599999999997</v>
      </c>
      <c r="C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2698.89</v>
      </c>
      <c r="D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2721.6099999999997</v>
      </c>
      <c r="E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2708.27</v>
      </c>
      <c r="F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2731.98</v>
      </c>
      <c r="G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2718.4700000000003</v>
      </c>
      <c r="H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2717.41</v>
      </c>
      <c r="I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2753.41</v>
      </c>
      <c r="J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2713.95</v>
      </c>
      <c r="K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2732.59</v>
      </c>
      <c r="L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2734.27</v>
      </c>
      <c r="M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2807.93</v>
      </c>
      <c r="N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2792.56</v>
      </c>
      <c r="O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2816.8199999999997</v>
      </c>
      <c r="P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2843.7799999999997</v>
      </c>
      <c r="Q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2869.89</v>
      </c>
      <c r="R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2885.71</v>
      </c>
      <c r="S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2810.0699999999997</v>
      </c>
      <c r="T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3082</v>
      </c>
      <c r="U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3010.14</v>
      </c>
      <c r="V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2890.56</v>
      </c>
      <c r="W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2863.73</v>
      </c>
      <c r="X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3010.66</v>
      </c>
      <c r="Y169" s="107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РСО-А'!$L$6</f>
        <v>2852.1099999999997</v>
      </c>
    </row>
    <row r="170" spans="1:25" x14ac:dyDescent="0.2">
      <c r="A170" s="88">
        <f t="shared" si="1"/>
        <v>42054</v>
      </c>
      <c r="B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2720.1099999999997</v>
      </c>
      <c r="C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2699.97</v>
      </c>
      <c r="D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2722.8</v>
      </c>
      <c r="E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2709.42</v>
      </c>
      <c r="F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2733.08</v>
      </c>
      <c r="G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2719.66</v>
      </c>
      <c r="H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2712.2799999999997</v>
      </c>
      <c r="I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2754.41</v>
      </c>
      <c r="J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2714.87</v>
      </c>
      <c r="K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2733.5699999999997</v>
      </c>
      <c r="L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2733.83</v>
      </c>
      <c r="M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2812.09</v>
      </c>
      <c r="N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2795.1099999999997</v>
      </c>
      <c r="O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2816.5699999999997</v>
      </c>
      <c r="P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2802.98</v>
      </c>
      <c r="Q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2830.06</v>
      </c>
      <c r="R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2875.29</v>
      </c>
      <c r="S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2816.92</v>
      </c>
      <c r="T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2930.1</v>
      </c>
      <c r="U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2995.13</v>
      </c>
      <c r="V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2934.5</v>
      </c>
      <c r="W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2850.31</v>
      </c>
      <c r="X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3000.73</v>
      </c>
      <c r="Y170" s="107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РСО-А'!$L$6</f>
        <v>2856.2799999999997</v>
      </c>
    </row>
    <row r="171" spans="1:25" x14ac:dyDescent="0.2">
      <c r="A171" s="88">
        <f t="shared" si="1"/>
        <v>42055</v>
      </c>
      <c r="B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2721.48</v>
      </c>
      <c r="C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2713.08</v>
      </c>
      <c r="D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2736.97</v>
      </c>
      <c r="E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2759.09</v>
      </c>
      <c r="F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2755.24</v>
      </c>
      <c r="G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2740.74</v>
      </c>
      <c r="H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2703.85</v>
      </c>
      <c r="I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2792.11</v>
      </c>
      <c r="J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2748.87</v>
      </c>
      <c r="K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2732.43</v>
      </c>
      <c r="L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2732.97</v>
      </c>
      <c r="M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2803.04</v>
      </c>
      <c r="N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2789.49</v>
      </c>
      <c r="O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2763.24</v>
      </c>
      <c r="P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2794.29</v>
      </c>
      <c r="Q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2762.47</v>
      </c>
      <c r="R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2818.21</v>
      </c>
      <c r="S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2804.18</v>
      </c>
      <c r="T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2903.81</v>
      </c>
      <c r="U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2987.95</v>
      </c>
      <c r="V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2857.7799999999997</v>
      </c>
      <c r="W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2834.33</v>
      </c>
      <c r="X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2970.88</v>
      </c>
      <c r="Y171" s="107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РСО-А'!$L$6</f>
        <v>2854.49</v>
      </c>
    </row>
    <row r="172" spans="1:25" x14ac:dyDescent="0.2">
      <c r="A172" s="88">
        <f t="shared" si="1"/>
        <v>42056</v>
      </c>
      <c r="B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2717.74</v>
      </c>
      <c r="C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2702.24</v>
      </c>
      <c r="D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2749.93</v>
      </c>
      <c r="E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2723.77</v>
      </c>
      <c r="F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2734.7799999999997</v>
      </c>
      <c r="G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2754.08</v>
      </c>
      <c r="H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2696.37</v>
      </c>
      <c r="I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2716.55</v>
      </c>
      <c r="J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2727.09</v>
      </c>
      <c r="K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2696.13</v>
      </c>
      <c r="L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2729.59</v>
      </c>
      <c r="M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2736.6499999999996</v>
      </c>
      <c r="N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2723.23</v>
      </c>
      <c r="O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2695.61</v>
      </c>
      <c r="P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2730.14</v>
      </c>
      <c r="Q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2695.87</v>
      </c>
      <c r="R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2742.67</v>
      </c>
      <c r="S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2729.73</v>
      </c>
      <c r="T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2824.84</v>
      </c>
      <c r="U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2795.2999999999997</v>
      </c>
      <c r="V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2762.5</v>
      </c>
      <c r="W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2734.1</v>
      </c>
      <c r="X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2734.34</v>
      </c>
      <c r="Y172" s="107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РСО-А'!$L$6</f>
        <v>2802.35</v>
      </c>
    </row>
    <row r="173" spans="1:25" x14ac:dyDescent="0.2">
      <c r="A173" s="88">
        <f t="shared" si="1"/>
        <v>42057</v>
      </c>
      <c r="B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2714.75</v>
      </c>
      <c r="C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2709.81</v>
      </c>
      <c r="D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2753.8599999999997</v>
      </c>
      <c r="E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2749.69</v>
      </c>
      <c r="F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2750.0299999999997</v>
      </c>
      <c r="G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2753.81</v>
      </c>
      <c r="H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2712.5299999999997</v>
      </c>
      <c r="I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2711.92</v>
      </c>
      <c r="J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2731.7599999999998</v>
      </c>
      <c r="K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2714.77</v>
      </c>
      <c r="L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2716.5299999999997</v>
      </c>
      <c r="M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2736.84</v>
      </c>
      <c r="N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2723.52</v>
      </c>
      <c r="O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2695.64</v>
      </c>
      <c r="P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2709.5299999999997</v>
      </c>
      <c r="Q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2695.31</v>
      </c>
      <c r="R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2722.77</v>
      </c>
      <c r="S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2732.3599999999997</v>
      </c>
      <c r="T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2829.6</v>
      </c>
      <c r="U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2799.05</v>
      </c>
      <c r="V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2765.1</v>
      </c>
      <c r="W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2735.6099999999997</v>
      </c>
      <c r="X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2736.91</v>
      </c>
      <c r="Y173" s="107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РСО-А'!$L$6</f>
        <v>2813.5099999999998</v>
      </c>
    </row>
    <row r="174" spans="1:25" x14ac:dyDescent="0.2">
      <c r="A174" s="88">
        <f t="shared" si="1"/>
        <v>42058</v>
      </c>
      <c r="B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2714.27</v>
      </c>
      <c r="C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2709.41</v>
      </c>
      <c r="D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2753.1</v>
      </c>
      <c r="E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2749</v>
      </c>
      <c r="F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2749.42</v>
      </c>
      <c r="G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2753.46</v>
      </c>
      <c r="H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2712.6</v>
      </c>
      <c r="I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2719.4</v>
      </c>
      <c r="J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2718.58</v>
      </c>
      <c r="K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2715.77</v>
      </c>
      <c r="L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2714.5299999999997</v>
      </c>
      <c r="M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2734.4</v>
      </c>
      <c r="N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2723.64</v>
      </c>
      <c r="O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2695.39</v>
      </c>
      <c r="P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2709.26</v>
      </c>
      <c r="Q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2695.56</v>
      </c>
      <c r="R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2720.06</v>
      </c>
      <c r="S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2730.25</v>
      </c>
      <c r="T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2826.79</v>
      </c>
      <c r="U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2797.3999999999996</v>
      </c>
      <c r="V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2756.2200000000003</v>
      </c>
      <c r="W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2728.37</v>
      </c>
      <c r="X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2729.14</v>
      </c>
      <c r="Y174" s="107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РСО-А'!$L$6</f>
        <v>2769.49</v>
      </c>
    </row>
    <row r="175" spans="1:25" x14ac:dyDescent="0.2">
      <c r="A175" s="88">
        <f t="shared" si="1"/>
        <v>42059</v>
      </c>
      <c r="B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2712.51</v>
      </c>
      <c r="C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2709.22</v>
      </c>
      <c r="D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2736.52</v>
      </c>
      <c r="E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2747.2599999999998</v>
      </c>
      <c r="F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2732.7</v>
      </c>
      <c r="G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2740.05</v>
      </c>
      <c r="H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2703.43</v>
      </c>
      <c r="I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2746.83</v>
      </c>
      <c r="J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2713.96</v>
      </c>
      <c r="K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2738.14</v>
      </c>
      <c r="L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2737.85</v>
      </c>
      <c r="M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2817.3</v>
      </c>
      <c r="N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2803.35</v>
      </c>
      <c r="O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2774.2</v>
      </c>
      <c r="P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2811.09</v>
      </c>
      <c r="Q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2803.93</v>
      </c>
      <c r="R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2815.7200000000003</v>
      </c>
      <c r="S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2822.49</v>
      </c>
      <c r="T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2915.65</v>
      </c>
      <c r="U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2912.85</v>
      </c>
      <c r="V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2875.79</v>
      </c>
      <c r="W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2859.0699999999997</v>
      </c>
      <c r="X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2963.76</v>
      </c>
      <c r="Y175" s="107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РСО-А'!$L$6</f>
        <v>2840.23</v>
      </c>
    </row>
    <row r="176" spans="1:25" x14ac:dyDescent="0.2">
      <c r="A176" s="88">
        <f t="shared" si="1"/>
        <v>42060</v>
      </c>
      <c r="B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2714.5299999999997</v>
      </c>
      <c r="C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2705.09</v>
      </c>
      <c r="D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2711.91</v>
      </c>
      <c r="E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2725.39</v>
      </c>
      <c r="F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2732.33</v>
      </c>
      <c r="G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2722.14</v>
      </c>
      <c r="H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2712.6</v>
      </c>
      <c r="I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2728.84</v>
      </c>
      <c r="J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2695.56</v>
      </c>
      <c r="K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2741.49</v>
      </c>
      <c r="L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2739.7</v>
      </c>
      <c r="M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2822.2</v>
      </c>
      <c r="N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2808.6</v>
      </c>
      <c r="O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2778</v>
      </c>
      <c r="P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2816.04</v>
      </c>
      <c r="Q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2808.59</v>
      </c>
      <c r="R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2822.59</v>
      </c>
      <c r="S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2827.23</v>
      </c>
      <c r="T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2909.01</v>
      </c>
      <c r="U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2912.29</v>
      </c>
      <c r="V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2871.13</v>
      </c>
      <c r="W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2858.31</v>
      </c>
      <c r="X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2964.09</v>
      </c>
      <c r="Y176" s="107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РСО-А'!$L$6</f>
        <v>2842.6</v>
      </c>
    </row>
    <row r="177" spans="1:25" x14ac:dyDescent="0.2">
      <c r="A177" s="88">
        <f t="shared" si="1"/>
        <v>42061</v>
      </c>
      <c r="B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2719.45</v>
      </c>
      <c r="C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2698.66</v>
      </c>
      <c r="D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2721.6099999999997</v>
      </c>
      <c r="E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2724.76</v>
      </c>
      <c r="F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2731.63</v>
      </c>
      <c r="G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2721.35</v>
      </c>
      <c r="H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2715.5699999999997</v>
      </c>
      <c r="I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2759.42</v>
      </c>
      <c r="J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2751.51</v>
      </c>
      <c r="K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2743.09</v>
      </c>
      <c r="L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2738.21</v>
      </c>
      <c r="M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2736.5</v>
      </c>
      <c r="N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2737.56</v>
      </c>
      <c r="O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2737.7599999999998</v>
      </c>
      <c r="P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2737.81</v>
      </c>
      <c r="Q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2737.58</v>
      </c>
      <c r="R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2737.33</v>
      </c>
      <c r="S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2745.5</v>
      </c>
      <c r="T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2736.5699999999997</v>
      </c>
      <c r="U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2838.44</v>
      </c>
      <c r="V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2811.68</v>
      </c>
      <c r="W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2835.46</v>
      </c>
      <c r="X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3022.23</v>
      </c>
      <c r="Y177" s="107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РСО-А'!$L$6</f>
        <v>2840.98</v>
      </c>
    </row>
    <row r="178" spans="1:25" x14ac:dyDescent="0.2">
      <c r="A178" s="88">
        <f t="shared" si="1"/>
        <v>42062</v>
      </c>
      <c r="B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2726.38</v>
      </c>
      <c r="C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2698.71</v>
      </c>
      <c r="D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2721.24</v>
      </c>
      <c r="E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2724.41</v>
      </c>
      <c r="F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2731.67</v>
      </c>
      <c r="G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2721.5299999999997</v>
      </c>
      <c r="H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2711.99</v>
      </c>
      <c r="I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2779.0699999999997</v>
      </c>
      <c r="J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2764.43</v>
      </c>
      <c r="K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2739.48</v>
      </c>
      <c r="L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2739.7</v>
      </c>
      <c r="M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2738.37</v>
      </c>
      <c r="N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2736.41</v>
      </c>
      <c r="O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2739.4399999999996</v>
      </c>
      <c r="P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2739.33</v>
      </c>
      <c r="Q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2736.81</v>
      </c>
      <c r="R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2735.05</v>
      </c>
      <c r="S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2747.76</v>
      </c>
      <c r="T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2740.55</v>
      </c>
      <c r="U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2843.18</v>
      </c>
      <c r="V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2814.05</v>
      </c>
      <c r="W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2812.37</v>
      </c>
      <c r="X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2922.96</v>
      </c>
      <c r="Y178" s="107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РСО-А'!$L$6</f>
        <v>2788.84</v>
      </c>
    </row>
    <row r="179" spans="1:25" x14ac:dyDescent="0.2">
      <c r="A179" s="88">
        <f t="shared" si="1"/>
        <v>42063</v>
      </c>
      <c r="B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2707.1</v>
      </c>
      <c r="C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2709.06</v>
      </c>
      <c r="D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2714.01</v>
      </c>
      <c r="E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2720.8199999999997</v>
      </c>
      <c r="F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2727.8199999999997</v>
      </c>
      <c r="G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2721.13</v>
      </c>
      <c r="H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2696.62</v>
      </c>
      <c r="I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2719.3199999999997</v>
      </c>
      <c r="J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2728.8199999999997</v>
      </c>
      <c r="K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2741.92</v>
      </c>
      <c r="L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2697.33</v>
      </c>
      <c r="M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2704.66</v>
      </c>
      <c r="N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2700.68</v>
      </c>
      <c r="O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2710.38</v>
      </c>
      <c r="P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2723.79</v>
      </c>
      <c r="Q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2734.45</v>
      </c>
      <c r="R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2730.8199999999997</v>
      </c>
      <c r="S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2713.89</v>
      </c>
      <c r="T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2770.04</v>
      </c>
      <c r="U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2835.1499999999996</v>
      </c>
      <c r="V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2810.69</v>
      </c>
      <c r="W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2751.87</v>
      </c>
      <c r="X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2720.87</v>
      </c>
      <c r="Y179" s="107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РСО-А'!$L$6</f>
        <v>2791.54</v>
      </c>
    </row>
    <row r="181" spans="1:25" x14ac:dyDescent="0.25">
      <c r="A181" s="96" t="s">
        <v>157</v>
      </c>
    </row>
    <row r="182" spans="1:25" ht="12.75" x14ac:dyDescent="0.2">
      <c r="A182" s="169" t="s">
        <v>49</v>
      </c>
      <c r="B182" s="180" t="s">
        <v>128</v>
      </c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2"/>
    </row>
    <row r="183" spans="1:25" ht="12.75" x14ac:dyDescent="0.2">
      <c r="A183" s="170"/>
      <c r="B183" s="183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ht="12.75" x14ac:dyDescent="0.2">
      <c r="A184" s="170"/>
      <c r="B184" s="172" t="s">
        <v>129</v>
      </c>
      <c r="C184" s="163" t="s">
        <v>130</v>
      </c>
      <c r="D184" s="163" t="s">
        <v>131</v>
      </c>
      <c r="E184" s="163" t="s">
        <v>132</v>
      </c>
      <c r="F184" s="163" t="s">
        <v>133</v>
      </c>
      <c r="G184" s="163" t="s">
        <v>134</v>
      </c>
      <c r="H184" s="163" t="s">
        <v>135</v>
      </c>
      <c r="I184" s="163" t="s">
        <v>136</v>
      </c>
      <c r="J184" s="163" t="s">
        <v>137</v>
      </c>
      <c r="K184" s="163" t="s">
        <v>138</v>
      </c>
      <c r="L184" s="163" t="s">
        <v>139</v>
      </c>
      <c r="M184" s="163" t="s">
        <v>140</v>
      </c>
      <c r="N184" s="174" t="s">
        <v>141</v>
      </c>
      <c r="O184" s="163" t="s">
        <v>142</v>
      </c>
      <c r="P184" s="163" t="s">
        <v>143</v>
      </c>
      <c r="Q184" s="163" t="s">
        <v>144</v>
      </c>
      <c r="R184" s="163" t="s">
        <v>145</v>
      </c>
      <c r="S184" s="163" t="s">
        <v>146</v>
      </c>
      <c r="T184" s="163" t="s">
        <v>147</v>
      </c>
      <c r="U184" s="163" t="s">
        <v>148</v>
      </c>
      <c r="V184" s="163" t="s">
        <v>149</v>
      </c>
      <c r="W184" s="163" t="s">
        <v>150</v>
      </c>
      <c r="X184" s="163" t="s">
        <v>151</v>
      </c>
      <c r="Y184" s="163" t="s">
        <v>152</v>
      </c>
    </row>
    <row r="185" spans="1:25" ht="12.75" x14ac:dyDescent="0.2">
      <c r="A185" s="171"/>
      <c r="B185" s="173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75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</row>
    <row r="186" spans="1:25" x14ac:dyDescent="0.2">
      <c r="A186" s="88">
        <f>A152</f>
        <v>42036</v>
      </c>
      <c r="B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2688.2</v>
      </c>
      <c r="C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2718.59</v>
      </c>
      <c r="D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2752.46</v>
      </c>
      <c r="E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2760.6</v>
      </c>
      <c r="F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2756.55</v>
      </c>
      <c r="G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2752.84</v>
      </c>
      <c r="H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2729.48</v>
      </c>
      <c r="I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2722.6</v>
      </c>
      <c r="J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2688.31</v>
      </c>
      <c r="K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2793.45</v>
      </c>
      <c r="L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2723.3</v>
      </c>
      <c r="M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2703.05</v>
      </c>
      <c r="N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2699.45</v>
      </c>
      <c r="O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2706.09</v>
      </c>
      <c r="P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2712.79</v>
      </c>
      <c r="Q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2716.21</v>
      </c>
      <c r="R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2691.15</v>
      </c>
      <c r="S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2839.75</v>
      </c>
      <c r="T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2883.4399999999996</v>
      </c>
      <c r="U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2840.91</v>
      </c>
      <c r="V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2793.39</v>
      </c>
      <c r="W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2733.47</v>
      </c>
      <c r="X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2710.55</v>
      </c>
      <c r="Y186" s="107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РСО-А'!$L$6</f>
        <v>2778.64</v>
      </c>
    </row>
    <row r="187" spans="1:25" x14ac:dyDescent="0.2">
      <c r="A187" s="88">
        <f>A153</f>
        <v>42037</v>
      </c>
      <c r="B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2686.35</v>
      </c>
      <c r="C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2718.59</v>
      </c>
      <c r="D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2735.83</v>
      </c>
      <c r="E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2739.51</v>
      </c>
      <c r="F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2750.6</v>
      </c>
      <c r="G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2732.67</v>
      </c>
      <c r="H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2702.7</v>
      </c>
      <c r="I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2780.66</v>
      </c>
      <c r="J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2775.89</v>
      </c>
      <c r="K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2702.59</v>
      </c>
      <c r="L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2736.38</v>
      </c>
      <c r="M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2716.1099999999997</v>
      </c>
      <c r="N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2716.79</v>
      </c>
      <c r="O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2717.69</v>
      </c>
      <c r="P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2716.77</v>
      </c>
      <c r="Q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2716.4700000000003</v>
      </c>
      <c r="R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2698.6099999999997</v>
      </c>
      <c r="S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2751.8</v>
      </c>
      <c r="T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2827.18</v>
      </c>
      <c r="U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2789.0699999999997</v>
      </c>
      <c r="V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2743.37</v>
      </c>
      <c r="W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2766.68</v>
      </c>
      <c r="X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2874.33</v>
      </c>
      <c r="Y187" s="107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РСО-А'!$L$6</f>
        <v>2759.5699999999997</v>
      </c>
    </row>
    <row r="188" spans="1:25" x14ac:dyDescent="0.2">
      <c r="A188" s="88">
        <f>A154</f>
        <v>42038</v>
      </c>
      <c r="B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2706.95</v>
      </c>
      <c r="C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2701.49</v>
      </c>
      <c r="D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2711.1099999999997</v>
      </c>
      <c r="E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2717.97</v>
      </c>
      <c r="F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2721.1499999999996</v>
      </c>
      <c r="G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2711.59</v>
      </c>
      <c r="H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2693.75</v>
      </c>
      <c r="I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2759.6499999999996</v>
      </c>
      <c r="J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2732.5699999999997</v>
      </c>
      <c r="K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2702.3</v>
      </c>
      <c r="L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2734.69</v>
      </c>
      <c r="M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2736.81</v>
      </c>
      <c r="N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2724</v>
      </c>
      <c r="O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2731.72</v>
      </c>
      <c r="P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2718.68</v>
      </c>
      <c r="Q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2737.08</v>
      </c>
      <c r="R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2727.62</v>
      </c>
      <c r="S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2748.44</v>
      </c>
      <c r="T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2824.98</v>
      </c>
      <c r="U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2780.33</v>
      </c>
      <c r="V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2739.43</v>
      </c>
      <c r="W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2759.33</v>
      </c>
      <c r="X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2876.29</v>
      </c>
      <c r="Y188" s="107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РСО-А'!$L$6</f>
        <v>2759.3199999999997</v>
      </c>
    </row>
    <row r="189" spans="1:25" x14ac:dyDescent="0.2">
      <c r="A189" s="88">
        <f>A155</f>
        <v>42039</v>
      </c>
      <c r="B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2701.8599999999997</v>
      </c>
      <c r="C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2707.7200000000003</v>
      </c>
      <c r="D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2721.05</v>
      </c>
      <c r="E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2727.79</v>
      </c>
      <c r="F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2728.08</v>
      </c>
      <c r="G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2717.7799999999997</v>
      </c>
      <c r="H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2686.02</v>
      </c>
      <c r="I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2767.83</v>
      </c>
      <c r="J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2757.84</v>
      </c>
      <c r="K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2707.0699999999997</v>
      </c>
      <c r="L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2689.43</v>
      </c>
      <c r="M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2725.79</v>
      </c>
      <c r="N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2703.42</v>
      </c>
      <c r="O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2695.4700000000003</v>
      </c>
      <c r="P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2687.99</v>
      </c>
      <c r="Q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2695.35</v>
      </c>
      <c r="R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2716.5699999999997</v>
      </c>
      <c r="S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2730.02</v>
      </c>
      <c r="T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2825.37</v>
      </c>
      <c r="U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2770.47</v>
      </c>
      <c r="V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2728.01</v>
      </c>
      <c r="W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2750.39</v>
      </c>
      <c r="X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2858.0299999999997</v>
      </c>
      <c r="Y189" s="107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РСО-А'!$L$6</f>
        <v>2745.7799999999997</v>
      </c>
    </row>
    <row r="190" spans="1:25" x14ac:dyDescent="0.2">
      <c r="A190" s="88">
        <f>A156</f>
        <v>42040</v>
      </c>
      <c r="B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2702.04</v>
      </c>
      <c r="C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2700.77</v>
      </c>
      <c r="D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2710.23</v>
      </c>
      <c r="E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2716.75</v>
      </c>
      <c r="F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2720.5</v>
      </c>
      <c r="G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2710.66</v>
      </c>
      <c r="H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2699.94</v>
      </c>
      <c r="I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2748.7999999999997</v>
      </c>
      <c r="J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2740.34</v>
      </c>
      <c r="K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2687.79</v>
      </c>
      <c r="L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2704.92</v>
      </c>
      <c r="M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2725.39</v>
      </c>
      <c r="N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2703.8999999999996</v>
      </c>
      <c r="O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2719.43</v>
      </c>
      <c r="P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2728.37</v>
      </c>
      <c r="Q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2713.1</v>
      </c>
      <c r="R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2716.99</v>
      </c>
      <c r="S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2733.09</v>
      </c>
      <c r="T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2813.63</v>
      </c>
      <c r="U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2770.71</v>
      </c>
      <c r="V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2726.3</v>
      </c>
      <c r="W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2748.56</v>
      </c>
      <c r="X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2846.24</v>
      </c>
      <c r="Y190" s="107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РСО-А'!$L$6</f>
        <v>2743.29</v>
      </c>
    </row>
    <row r="191" spans="1:25" x14ac:dyDescent="0.2">
      <c r="A191" s="88">
        <f>A157</f>
        <v>42041</v>
      </c>
      <c r="B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2694.21</v>
      </c>
      <c r="C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2727.6099999999997</v>
      </c>
      <c r="D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2734.64</v>
      </c>
      <c r="E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2741.05</v>
      </c>
      <c r="F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2744.88</v>
      </c>
      <c r="G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2727.0299999999997</v>
      </c>
      <c r="H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2691.3199999999997</v>
      </c>
      <c r="I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2766.67</v>
      </c>
      <c r="J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2782.2</v>
      </c>
      <c r="K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2702.16</v>
      </c>
      <c r="L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2707.04</v>
      </c>
      <c r="M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2730.56</v>
      </c>
      <c r="N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2705.3999999999996</v>
      </c>
      <c r="O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2723.97</v>
      </c>
      <c r="P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2731.69</v>
      </c>
      <c r="Q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2712.19</v>
      </c>
      <c r="R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2715.5299999999997</v>
      </c>
      <c r="S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2727.43</v>
      </c>
      <c r="T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2828.15</v>
      </c>
      <c r="U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2774.7799999999997</v>
      </c>
      <c r="V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2731.63</v>
      </c>
      <c r="W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2752.99</v>
      </c>
      <c r="X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2866.26</v>
      </c>
      <c r="Y191" s="107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РСО-А'!$L$6</f>
        <v>2754.02</v>
      </c>
    </row>
    <row r="192" spans="1:25" x14ac:dyDescent="0.2">
      <c r="A192" s="88">
        <f>A158</f>
        <v>42042</v>
      </c>
      <c r="B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2719.12</v>
      </c>
      <c r="C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2740.77</v>
      </c>
      <c r="D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2755.27</v>
      </c>
      <c r="E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2771.65</v>
      </c>
      <c r="F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2771.66</v>
      </c>
      <c r="G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2759.39</v>
      </c>
      <c r="H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2722.55</v>
      </c>
      <c r="I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2698.7599999999998</v>
      </c>
      <c r="J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2724.98</v>
      </c>
      <c r="K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2702.34</v>
      </c>
      <c r="L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2710.48</v>
      </c>
      <c r="M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2717.15</v>
      </c>
      <c r="N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2686.64</v>
      </c>
      <c r="O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2690.66</v>
      </c>
      <c r="P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2689.33</v>
      </c>
      <c r="Q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2686.08</v>
      </c>
      <c r="R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2709.47</v>
      </c>
      <c r="S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2727.49</v>
      </c>
      <c r="T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2743.9</v>
      </c>
      <c r="U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2717.75</v>
      </c>
      <c r="V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2732.24</v>
      </c>
      <c r="W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2712.94</v>
      </c>
      <c r="X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2736.2</v>
      </c>
      <c r="Y192" s="107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РСО-А'!$L$6</f>
        <v>2712.0699999999997</v>
      </c>
    </row>
    <row r="193" spans="1:25" x14ac:dyDescent="0.2">
      <c r="A193" s="88">
        <f>A159</f>
        <v>42043</v>
      </c>
      <c r="B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2706.5</v>
      </c>
      <c r="C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2690.1099999999997</v>
      </c>
      <c r="D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2717.17</v>
      </c>
      <c r="E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2747.0699999999997</v>
      </c>
      <c r="F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2747.13</v>
      </c>
      <c r="G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2759.02</v>
      </c>
      <c r="H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2707.26</v>
      </c>
      <c r="I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2704.05</v>
      </c>
      <c r="J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2711.24</v>
      </c>
      <c r="K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2752.51</v>
      </c>
      <c r="L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2709.74</v>
      </c>
      <c r="M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2699.81</v>
      </c>
      <c r="N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2716.3599999999997</v>
      </c>
      <c r="O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2712.95</v>
      </c>
      <c r="P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2716.27</v>
      </c>
      <c r="Q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2699.81</v>
      </c>
      <c r="R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2707.15</v>
      </c>
      <c r="S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2723.8599999999997</v>
      </c>
      <c r="T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2741.47</v>
      </c>
      <c r="U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2740.52</v>
      </c>
      <c r="V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2734.91</v>
      </c>
      <c r="W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2716.29</v>
      </c>
      <c r="X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2734.51</v>
      </c>
      <c r="Y193" s="107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РСО-А'!$L$6</f>
        <v>2717.05</v>
      </c>
    </row>
    <row r="194" spans="1:25" x14ac:dyDescent="0.2">
      <c r="A194" s="88">
        <f>A160</f>
        <v>42044</v>
      </c>
      <c r="B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2712.02</v>
      </c>
      <c r="C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2710.16</v>
      </c>
      <c r="D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2690.2799999999997</v>
      </c>
      <c r="E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2706.05</v>
      </c>
      <c r="F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2698.5</v>
      </c>
      <c r="G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2705.41</v>
      </c>
      <c r="H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2716.1</v>
      </c>
      <c r="I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2719.72</v>
      </c>
      <c r="J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2685.92</v>
      </c>
      <c r="K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2724.05</v>
      </c>
      <c r="L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2723.62</v>
      </c>
      <c r="M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2719.23</v>
      </c>
      <c r="N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2720</v>
      </c>
      <c r="O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2713.54</v>
      </c>
      <c r="P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2719.6</v>
      </c>
      <c r="Q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2707.6</v>
      </c>
      <c r="R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2712.29</v>
      </c>
      <c r="S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2728.2799999999997</v>
      </c>
      <c r="T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2721.65</v>
      </c>
      <c r="U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2731.16</v>
      </c>
      <c r="V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2727.9700000000003</v>
      </c>
      <c r="W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2718.01</v>
      </c>
      <c r="X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2815.56</v>
      </c>
      <c r="Y194" s="107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РСО-А'!$L$6</f>
        <v>2713.12</v>
      </c>
    </row>
    <row r="195" spans="1:25" x14ac:dyDescent="0.2">
      <c r="A195" s="88">
        <f>A161</f>
        <v>42045</v>
      </c>
      <c r="B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2710.7799999999997</v>
      </c>
      <c r="C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2708.43</v>
      </c>
      <c r="D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2689.43</v>
      </c>
      <c r="E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2704.5</v>
      </c>
      <c r="F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2697.38</v>
      </c>
      <c r="G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2705.12</v>
      </c>
      <c r="H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2723.45</v>
      </c>
      <c r="I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2721.85</v>
      </c>
      <c r="J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2685.74</v>
      </c>
      <c r="K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2729.71</v>
      </c>
      <c r="L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2731.23</v>
      </c>
      <c r="M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2727.1099999999997</v>
      </c>
      <c r="N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2725.41</v>
      </c>
      <c r="O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2720.11</v>
      </c>
      <c r="P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2728.38</v>
      </c>
      <c r="Q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2709.69</v>
      </c>
      <c r="R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2715.16</v>
      </c>
      <c r="S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2727.1499999999996</v>
      </c>
      <c r="T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2728.9</v>
      </c>
      <c r="U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2737.56</v>
      </c>
      <c r="V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2730.15</v>
      </c>
      <c r="W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2717.71</v>
      </c>
      <c r="X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2816.41</v>
      </c>
      <c r="Y195" s="107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РСО-А'!$L$6</f>
        <v>2712.46</v>
      </c>
    </row>
    <row r="196" spans="1:25" x14ac:dyDescent="0.2">
      <c r="A196" s="88">
        <f>A162</f>
        <v>42046</v>
      </c>
      <c r="B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2709.29</v>
      </c>
      <c r="C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2721.96</v>
      </c>
      <c r="D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2721.68</v>
      </c>
      <c r="E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2721.67</v>
      </c>
      <c r="F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2728.8199999999997</v>
      </c>
      <c r="G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2729.0299999999997</v>
      </c>
      <c r="H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2702.46</v>
      </c>
      <c r="I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2729.0099999999998</v>
      </c>
      <c r="J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2703.77</v>
      </c>
      <c r="K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2721.5</v>
      </c>
      <c r="L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2721.16</v>
      </c>
      <c r="M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2718.7</v>
      </c>
      <c r="N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2718.72</v>
      </c>
      <c r="O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2691.44</v>
      </c>
      <c r="P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2691.27</v>
      </c>
      <c r="Q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2691</v>
      </c>
      <c r="R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2692.13</v>
      </c>
      <c r="S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2726.06</v>
      </c>
      <c r="T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2800.13</v>
      </c>
      <c r="U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2745.75</v>
      </c>
      <c r="V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2731.39</v>
      </c>
      <c r="W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2717.74</v>
      </c>
      <c r="X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2822.0299999999997</v>
      </c>
      <c r="Y196" s="107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РСО-А'!$L$6</f>
        <v>2766.02</v>
      </c>
    </row>
    <row r="197" spans="1:25" x14ac:dyDescent="0.2">
      <c r="A197" s="88">
        <f>A163</f>
        <v>42047</v>
      </c>
      <c r="B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2699.55</v>
      </c>
      <c r="C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2722.26</v>
      </c>
      <c r="D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2722.06</v>
      </c>
      <c r="E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2739.77</v>
      </c>
      <c r="F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2750.89</v>
      </c>
      <c r="G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2729.3</v>
      </c>
      <c r="H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2702.66</v>
      </c>
      <c r="I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2757.72</v>
      </c>
      <c r="J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2742.46</v>
      </c>
      <c r="K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2722.52</v>
      </c>
      <c r="L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2721.92</v>
      </c>
      <c r="M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2719.42</v>
      </c>
      <c r="N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2720.21</v>
      </c>
      <c r="O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2713.17</v>
      </c>
      <c r="P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2719.59</v>
      </c>
      <c r="Q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2702.34</v>
      </c>
      <c r="R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2716.22</v>
      </c>
      <c r="S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2725.27</v>
      </c>
      <c r="T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2771.62</v>
      </c>
      <c r="U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2721.21</v>
      </c>
      <c r="V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2722.3599999999997</v>
      </c>
      <c r="W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2714.3</v>
      </c>
      <c r="X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2817.23</v>
      </c>
      <c r="Y197" s="107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РСО-А'!$L$6</f>
        <v>2762.41</v>
      </c>
    </row>
    <row r="198" spans="1:25" x14ac:dyDescent="0.2">
      <c r="A198" s="88">
        <f>A164</f>
        <v>42048</v>
      </c>
      <c r="B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2701.87</v>
      </c>
      <c r="C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2702.1099999999997</v>
      </c>
      <c r="D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2708.52</v>
      </c>
      <c r="E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2721.91</v>
      </c>
      <c r="F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2736.12</v>
      </c>
      <c r="G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2708.7</v>
      </c>
      <c r="H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2696.73</v>
      </c>
      <c r="I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2732.88</v>
      </c>
      <c r="J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2704.0299999999997</v>
      </c>
      <c r="K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2727.84</v>
      </c>
      <c r="L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2727.67</v>
      </c>
      <c r="M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2724.22</v>
      </c>
      <c r="N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2723.68</v>
      </c>
      <c r="O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2717.54</v>
      </c>
      <c r="P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2724.42</v>
      </c>
      <c r="Q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2705.93</v>
      </c>
      <c r="R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2720.73</v>
      </c>
      <c r="S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2734.2599999999998</v>
      </c>
      <c r="T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2790.29</v>
      </c>
      <c r="U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2761.1499999999996</v>
      </c>
      <c r="V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2727.84</v>
      </c>
      <c r="W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2717.92</v>
      </c>
      <c r="X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2846.72</v>
      </c>
      <c r="Y198" s="107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РСО-А'!$L$6</f>
        <v>2801.24</v>
      </c>
    </row>
    <row r="199" spans="1:25" x14ac:dyDescent="0.2">
      <c r="A199" s="88">
        <f>A165</f>
        <v>42049</v>
      </c>
      <c r="B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2699.89</v>
      </c>
      <c r="C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2711.3</v>
      </c>
      <c r="D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2733.19</v>
      </c>
      <c r="E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2748.47</v>
      </c>
      <c r="F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2748.74</v>
      </c>
      <c r="G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2733.3599999999997</v>
      </c>
      <c r="H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2701.64</v>
      </c>
      <c r="I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2727.8199999999997</v>
      </c>
      <c r="J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2795.06</v>
      </c>
      <c r="K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2717.74</v>
      </c>
      <c r="L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2719.16</v>
      </c>
      <c r="M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2719.58</v>
      </c>
      <c r="N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2712.56</v>
      </c>
      <c r="O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2719.56</v>
      </c>
      <c r="P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2735.74</v>
      </c>
      <c r="Q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2726.63</v>
      </c>
      <c r="R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2732.7</v>
      </c>
      <c r="S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2752.04</v>
      </c>
      <c r="T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2812.34</v>
      </c>
      <c r="U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2778.5699999999997</v>
      </c>
      <c r="V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2725.21</v>
      </c>
      <c r="W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2719.68</v>
      </c>
      <c r="X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2723.85</v>
      </c>
      <c r="Y199" s="107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РСО-А'!$L$6</f>
        <v>2764.08</v>
      </c>
    </row>
    <row r="200" spans="1:25" x14ac:dyDescent="0.2">
      <c r="A200" s="88">
        <f>A166</f>
        <v>42050</v>
      </c>
      <c r="B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2700.75</v>
      </c>
      <c r="C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2712.34</v>
      </c>
      <c r="D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2733.74</v>
      </c>
      <c r="E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2749.11</v>
      </c>
      <c r="F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2749.47</v>
      </c>
      <c r="G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2734.3199999999997</v>
      </c>
      <c r="H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2702.2</v>
      </c>
      <c r="I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2727.13</v>
      </c>
      <c r="J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2779.02</v>
      </c>
      <c r="K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2715.24</v>
      </c>
      <c r="L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2715.9</v>
      </c>
      <c r="M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2716.3599999999997</v>
      </c>
      <c r="N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2711</v>
      </c>
      <c r="O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2717.52</v>
      </c>
      <c r="P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2731.14</v>
      </c>
      <c r="Q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2723.48</v>
      </c>
      <c r="R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2727.1499999999996</v>
      </c>
      <c r="S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2762.85</v>
      </c>
      <c r="T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2809.92</v>
      </c>
      <c r="U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2793.25</v>
      </c>
      <c r="V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2763.4700000000003</v>
      </c>
      <c r="W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2717.98</v>
      </c>
      <c r="X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2721.8199999999997</v>
      </c>
      <c r="Y200" s="107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РСО-А'!$L$6</f>
        <v>2762</v>
      </c>
    </row>
    <row r="201" spans="1:25" x14ac:dyDescent="0.2">
      <c r="A201" s="88">
        <f>A167</f>
        <v>42051</v>
      </c>
      <c r="B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2698.92</v>
      </c>
      <c r="C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2688.87</v>
      </c>
      <c r="D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2711.5299999999997</v>
      </c>
      <c r="E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2698.13</v>
      </c>
      <c r="F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2721.65</v>
      </c>
      <c r="G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2708.3999999999996</v>
      </c>
      <c r="H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2702.35</v>
      </c>
      <c r="I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2742.72</v>
      </c>
      <c r="J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2703.8999999999996</v>
      </c>
      <c r="K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2764.7799999999997</v>
      </c>
      <c r="L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2720.74</v>
      </c>
      <c r="M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2782.88</v>
      </c>
      <c r="N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2776.75</v>
      </c>
      <c r="O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2783.58</v>
      </c>
      <c r="P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2790.23</v>
      </c>
      <c r="Q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2858.2</v>
      </c>
      <c r="R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2835.1</v>
      </c>
      <c r="S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2776.54</v>
      </c>
      <c r="T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3038.54</v>
      </c>
      <c r="U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3021.11</v>
      </c>
      <c r="V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2790.94</v>
      </c>
      <c r="W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2782.54</v>
      </c>
      <c r="X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3025.04</v>
      </c>
      <c r="Y201" s="107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РСО-А'!$L$6</f>
        <v>2773.3999999999996</v>
      </c>
    </row>
    <row r="202" spans="1:25" x14ac:dyDescent="0.2">
      <c r="A202" s="88">
        <f>A168</f>
        <v>42052</v>
      </c>
      <c r="B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2696.44</v>
      </c>
      <c r="C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2689.13</v>
      </c>
      <c r="D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2711.41</v>
      </c>
      <c r="E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2698.3</v>
      </c>
      <c r="F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2721.6</v>
      </c>
      <c r="G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2708.29</v>
      </c>
      <c r="H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2706.14</v>
      </c>
      <c r="I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2743.33</v>
      </c>
      <c r="J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2704.87</v>
      </c>
      <c r="K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2718.72</v>
      </c>
      <c r="L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2718.84</v>
      </c>
      <c r="M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2749.74</v>
      </c>
      <c r="N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2717.25</v>
      </c>
      <c r="O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2717.71</v>
      </c>
      <c r="P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2719</v>
      </c>
      <c r="Q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2727.52</v>
      </c>
      <c r="R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2723.79</v>
      </c>
      <c r="S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2727.27</v>
      </c>
      <c r="T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3033.43</v>
      </c>
      <c r="U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2944.6</v>
      </c>
      <c r="V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2810.8599999999997</v>
      </c>
      <c r="W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2800.21</v>
      </c>
      <c r="X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2961.63</v>
      </c>
      <c r="Y202" s="107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РСО-А'!$L$6</f>
        <v>2773</v>
      </c>
    </row>
    <row r="203" spans="1:25" x14ac:dyDescent="0.2">
      <c r="A203" s="88">
        <f>A169</f>
        <v>42053</v>
      </c>
      <c r="B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2712.17</v>
      </c>
      <c r="C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2689.06</v>
      </c>
      <c r="D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2711.43</v>
      </c>
      <c r="E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2698.29</v>
      </c>
      <c r="F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2721.65</v>
      </c>
      <c r="G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2708.34</v>
      </c>
      <c r="H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2707.3</v>
      </c>
      <c r="I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2742.75</v>
      </c>
      <c r="J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2703.89</v>
      </c>
      <c r="K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2722.25</v>
      </c>
      <c r="L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2723.91</v>
      </c>
      <c r="M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2796.45</v>
      </c>
      <c r="N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2781.3199999999997</v>
      </c>
      <c r="O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2805.2200000000003</v>
      </c>
      <c r="P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2831.7599999999998</v>
      </c>
      <c r="Q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2857.49</v>
      </c>
      <c r="R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2873.0699999999997</v>
      </c>
      <c r="S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2798.5699999999997</v>
      </c>
      <c r="T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3066.3999999999996</v>
      </c>
      <c r="U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2995.63</v>
      </c>
      <c r="V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2877.84</v>
      </c>
      <c r="W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2851.42</v>
      </c>
      <c r="X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2996.13</v>
      </c>
      <c r="Y203" s="107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РСО-А'!$L$6</f>
        <v>2839.9700000000003</v>
      </c>
    </row>
    <row r="204" spans="1:25" x14ac:dyDescent="0.2">
      <c r="A204" s="88">
        <f>A170</f>
        <v>42054</v>
      </c>
      <c r="B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2709.96</v>
      </c>
      <c r="C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2690.12</v>
      </c>
      <c r="D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2712.6</v>
      </c>
      <c r="E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2699.43</v>
      </c>
      <c r="F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2722.73</v>
      </c>
      <c r="G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2709.5099999999998</v>
      </c>
      <c r="H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2702.24</v>
      </c>
      <c r="I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2743.74</v>
      </c>
      <c r="J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2704.8</v>
      </c>
      <c r="K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2723.22</v>
      </c>
      <c r="L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2723.47</v>
      </c>
      <c r="M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2800.55</v>
      </c>
      <c r="N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2783.83</v>
      </c>
      <c r="O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2804.96</v>
      </c>
      <c r="P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2791.58</v>
      </c>
      <c r="Q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2818.25</v>
      </c>
      <c r="R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2862.81</v>
      </c>
      <c r="S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2805.31</v>
      </c>
      <c r="T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2916.7799999999997</v>
      </c>
      <c r="U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2980.84</v>
      </c>
      <c r="V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2921.12</v>
      </c>
      <c r="W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2838.19</v>
      </c>
      <c r="X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2986.35</v>
      </c>
      <c r="Y204" s="107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РСО-А'!$L$6</f>
        <v>2844.08</v>
      </c>
    </row>
    <row r="205" spans="1:25" x14ac:dyDescent="0.2">
      <c r="A205" s="88">
        <f>A171</f>
        <v>42055</v>
      </c>
      <c r="B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2711.31</v>
      </c>
      <c r="C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2703.0299999999997</v>
      </c>
      <c r="D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2726.5699999999997</v>
      </c>
      <c r="E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2748.35</v>
      </c>
      <c r="F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2744.55</v>
      </c>
      <c r="G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2730.2799999999997</v>
      </c>
      <c r="H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2693.9399999999996</v>
      </c>
      <c r="I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2780.87</v>
      </c>
      <c r="J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2738.2799999999997</v>
      </c>
      <c r="K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2722.09</v>
      </c>
      <c r="L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2722.63</v>
      </c>
      <c r="M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2791.64</v>
      </c>
      <c r="N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2778.29</v>
      </c>
      <c r="O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2752.44</v>
      </c>
      <c r="P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2783.02</v>
      </c>
      <c r="Q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2751.68</v>
      </c>
      <c r="R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2806.58</v>
      </c>
      <c r="S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2792.7599999999998</v>
      </c>
      <c r="T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2890.89</v>
      </c>
      <c r="U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2973.77</v>
      </c>
      <c r="V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2845.56</v>
      </c>
      <c r="W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2822.45</v>
      </c>
      <c r="X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2956.95</v>
      </c>
      <c r="Y205" s="107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РСО-А'!$L$6</f>
        <v>2842.3199999999997</v>
      </c>
    </row>
    <row r="206" spans="1:25" x14ac:dyDescent="0.2">
      <c r="A206" s="88">
        <f>A172</f>
        <v>42056</v>
      </c>
      <c r="B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2707.62</v>
      </c>
      <c r="C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2692.3599999999997</v>
      </c>
      <c r="D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2739.33</v>
      </c>
      <c r="E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2713.56</v>
      </c>
      <c r="F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2724.4</v>
      </c>
      <c r="G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2743.42</v>
      </c>
      <c r="H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2686.58</v>
      </c>
      <c r="I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2706.45</v>
      </c>
      <c r="J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2716.84</v>
      </c>
      <c r="K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2686.34</v>
      </c>
      <c r="L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2719.29</v>
      </c>
      <c r="M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2726.25</v>
      </c>
      <c r="N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2713.0299999999997</v>
      </c>
      <c r="O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2685.83</v>
      </c>
      <c r="P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2719.83</v>
      </c>
      <c r="Q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2686.08</v>
      </c>
      <c r="R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2732.18</v>
      </c>
      <c r="S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2719.43</v>
      </c>
      <c r="T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2813.1099999999997</v>
      </c>
      <c r="U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2784.0099999999998</v>
      </c>
      <c r="V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2751.71</v>
      </c>
      <c r="W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2723.74</v>
      </c>
      <c r="X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2723.97</v>
      </c>
      <c r="Y206" s="107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РСО-А'!$L$6</f>
        <v>2790.96</v>
      </c>
    </row>
    <row r="207" spans="1:25" x14ac:dyDescent="0.2">
      <c r="A207" s="88">
        <f>A173</f>
        <v>42057</v>
      </c>
      <c r="B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2704.67</v>
      </c>
      <c r="C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2699.81</v>
      </c>
      <c r="D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2743.2</v>
      </c>
      <c r="E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2739.09</v>
      </c>
      <c r="F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2739.43</v>
      </c>
      <c r="G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2743.1499999999996</v>
      </c>
      <c r="H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2702.49</v>
      </c>
      <c r="I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2701.89</v>
      </c>
      <c r="J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2721.43</v>
      </c>
      <c r="K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2704.7</v>
      </c>
      <c r="L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2706.43</v>
      </c>
      <c r="M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2726.43</v>
      </c>
      <c r="N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2713.3199999999997</v>
      </c>
      <c r="O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2685.85</v>
      </c>
      <c r="P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2699.54</v>
      </c>
      <c r="Q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2685.5299999999997</v>
      </c>
      <c r="R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2712.58</v>
      </c>
      <c r="S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2722.02</v>
      </c>
      <c r="T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2817.8</v>
      </c>
      <c r="U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2787.71</v>
      </c>
      <c r="V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2754.27</v>
      </c>
      <c r="W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2725.22</v>
      </c>
      <c r="X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2726.51</v>
      </c>
      <c r="Y207" s="107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РСО-А'!$L$6</f>
        <v>2801.95</v>
      </c>
    </row>
    <row r="208" spans="1:25" x14ac:dyDescent="0.2">
      <c r="A208" s="88">
        <f>A174</f>
        <v>42058</v>
      </c>
      <c r="B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2704.2</v>
      </c>
      <c r="C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2699.42</v>
      </c>
      <c r="D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2742.45</v>
      </c>
      <c r="E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2738.41</v>
      </c>
      <c r="F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2738.8199999999997</v>
      </c>
      <c r="G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2742.8</v>
      </c>
      <c r="H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2702.56</v>
      </c>
      <c r="I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2709.26</v>
      </c>
      <c r="J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2708.45</v>
      </c>
      <c r="K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2705.68</v>
      </c>
      <c r="L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2704.46</v>
      </c>
      <c r="M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2724.0299999999997</v>
      </c>
      <c r="N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2713.4399999999996</v>
      </c>
      <c r="O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2685.6099999999997</v>
      </c>
      <c r="P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2699.27</v>
      </c>
      <c r="Q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2685.7799999999997</v>
      </c>
      <c r="R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2709.91</v>
      </c>
      <c r="S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2719.9399999999996</v>
      </c>
      <c r="T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2815.0299999999997</v>
      </c>
      <c r="U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2786.08</v>
      </c>
      <c r="V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2745.52</v>
      </c>
      <c r="W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2718.09</v>
      </c>
      <c r="X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2718.85</v>
      </c>
      <c r="Y208" s="107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РСО-А'!$L$6</f>
        <v>2758.59</v>
      </c>
    </row>
    <row r="209" spans="1:27" x14ac:dyDescent="0.2">
      <c r="A209" s="88">
        <f>A175</f>
        <v>42059</v>
      </c>
      <c r="B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2702.47</v>
      </c>
      <c r="C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2699.23</v>
      </c>
      <c r="D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2726.12</v>
      </c>
      <c r="E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2736.7</v>
      </c>
      <c r="F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2722.3599999999997</v>
      </c>
      <c r="G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2729.6</v>
      </c>
      <c r="H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2693.5299999999997</v>
      </c>
      <c r="I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2736.27</v>
      </c>
      <c r="J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2703.8999999999996</v>
      </c>
      <c r="K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2727.72</v>
      </c>
      <c r="L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2727.43</v>
      </c>
      <c r="M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2805.69</v>
      </c>
      <c r="N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2791.94</v>
      </c>
      <c r="O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2763.23</v>
      </c>
      <c r="P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2799.5699999999997</v>
      </c>
      <c r="Q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2792.51</v>
      </c>
      <c r="R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2804.13</v>
      </c>
      <c r="S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2810.8</v>
      </c>
      <c r="T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2902.55</v>
      </c>
      <c r="U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2899.8</v>
      </c>
      <c r="V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2863.29</v>
      </c>
      <c r="W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2846.83</v>
      </c>
      <c r="X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2949.94</v>
      </c>
      <c r="Y209" s="107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РСО-А'!$L$6</f>
        <v>2828.27</v>
      </c>
    </row>
    <row r="210" spans="1:27" x14ac:dyDescent="0.2">
      <c r="A210" s="88">
        <f>A176</f>
        <v>42060</v>
      </c>
      <c r="B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2704.46</v>
      </c>
      <c r="C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2695.16</v>
      </c>
      <c r="D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2701.88</v>
      </c>
      <c r="E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2715.16</v>
      </c>
      <c r="F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2722</v>
      </c>
      <c r="G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2711.95</v>
      </c>
      <c r="H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2702.56</v>
      </c>
      <c r="I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2718.55</v>
      </c>
      <c r="J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2685.7799999999997</v>
      </c>
      <c r="K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2731.02</v>
      </c>
      <c r="L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2729.25</v>
      </c>
      <c r="M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2810.51</v>
      </c>
      <c r="N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2797.12</v>
      </c>
      <c r="O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2766.98</v>
      </c>
      <c r="P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2804.44</v>
      </c>
      <c r="Q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2797.1</v>
      </c>
      <c r="R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2810.8999999999996</v>
      </c>
      <c r="S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2815.4700000000003</v>
      </c>
      <c r="T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2896.01</v>
      </c>
      <c r="U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2899.24</v>
      </c>
      <c r="V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2858.71</v>
      </c>
      <c r="W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2846.08</v>
      </c>
      <c r="X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2950.27</v>
      </c>
      <c r="Y210" s="107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РСО-А'!$L$6</f>
        <v>2830.6</v>
      </c>
    </row>
    <row r="211" spans="1:27" x14ac:dyDescent="0.2">
      <c r="A211" s="88">
        <f>A177</f>
        <v>42061</v>
      </c>
      <c r="B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2709.3</v>
      </c>
      <c r="C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2688.83</v>
      </c>
      <c r="D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2711.43</v>
      </c>
      <c r="E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2714.54</v>
      </c>
      <c r="F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2721.31</v>
      </c>
      <c r="G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2711.18</v>
      </c>
      <c r="H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2705.48</v>
      </c>
      <c r="I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2748.68</v>
      </c>
      <c r="J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2740.88</v>
      </c>
      <c r="K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2732.59</v>
      </c>
      <c r="L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2727.79</v>
      </c>
      <c r="M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2726.1</v>
      </c>
      <c r="N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2727.1499999999996</v>
      </c>
      <c r="O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2727.34</v>
      </c>
      <c r="P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2727.39</v>
      </c>
      <c r="Q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2727.16</v>
      </c>
      <c r="R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2726.92</v>
      </c>
      <c r="S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2734.97</v>
      </c>
      <c r="T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2726.17</v>
      </c>
      <c r="U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2826.5</v>
      </c>
      <c r="V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2800.1499999999996</v>
      </c>
      <c r="W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2823.5699999999997</v>
      </c>
      <c r="X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3007.5299999999997</v>
      </c>
      <c r="Y211" s="107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РСО-А'!$L$6</f>
        <v>2829.0099999999998</v>
      </c>
    </row>
    <row r="212" spans="1:27" x14ac:dyDescent="0.2">
      <c r="A212" s="88">
        <f>A178</f>
        <v>42062</v>
      </c>
      <c r="B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2716.13</v>
      </c>
      <c r="C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2688.87</v>
      </c>
      <c r="D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2711.0699999999997</v>
      </c>
      <c r="E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2714.1899999999996</v>
      </c>
      <c r="F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2721.34</v>
      </c>
      <c r="G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2711.36</v>
      </c>
      <c r="H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2701.95</v>
      </c>
      <c r="I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2768.0299999999997</v>
      </c>
      <c r="J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2753.6099999999997</v>
      </c>
      <c r="K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2729.0299999999997</v>
      </c>
      <c r="L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2729.25</v>
      </c>
      <c r="M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2727.9399999999996</v>
      </c>
      <c r="N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2726.01</v>
      </c>
      <c r="O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2729</v>
      </c>
      <c r="P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2728.89</v>
      </c>
      <c r="Q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2726.41</v>
      </c>
      <c r="R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2724.67</v>
      </c>
      <c r="S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2737.19</v>
      </c>
      <c r="T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2730.08</v>
      </c>
      <c r="U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2831.17</v>
      </c>
      <c r="V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2802.48</v>
      </c>
      <c r="W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2800.83</v>
      </c>
      <c r="X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2909.76</v>
      </c>
      <c r="Y212" s="107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РСО-А'!$L$6</f>
        <v>2777.6499999999996</v>
      </c>
      <c r="AA212" s="89"/>
    </row>
    <row r="213" spans="1:27" x14ac:dyDescent="0.2">
      <c r="A213" s="88">
        <f>A179</f>
        <v>42063</v>
      </c>
      <c r="B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2697.14</v>
      </c>
      <c r="C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2699.08</v>
      </c>
      <c r="D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2703.95</v>
      </c>
      <c r="E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2710.66</v>
      </c>
      <c r="F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2717.55</v>
      </c>
      <c r="G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2710.96</v>
      </c>
      <c r="H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2686.8199999999997</v>
      </c>
      <c r="I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2709.18</v>
      </c>
      <c r="J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2718.54</v>
      </c>
      <c r="K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2731.44</v>
      </c>
      <c r="L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2687.52</v>
      </c>
      <c r="M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2694.74</v>
      </c>
      <c r="N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2690.8199999999997</v>
      </c>
      <c r="O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2700.37</v>
      </c>
      <c r="P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2713.58</v>
      </c>
      <c r="Q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2724.08</v>
      </c>
      <c r="R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2720.5099999999998</v>
      </c>
      <c r="S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2703.83</v>
      </c>
      <c r="T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2759.13</v>
      </c>
      <c r="U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2823.2599999999998</v>
      </c>
      <c r="V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2799.17</v>
      </c>
      <c r="W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2741.24</v>
      </c>
      <c r="X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2710.71</v>
      </c>
      <c r="Y213" s="107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РСО-А'!$L$6</f>
        <v>2780.31</v>
      </c>
    </row>
    <row r="214" spans="1:27" x14ac:dyDescent="0.2">
      <c r="A214" s="94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</row>
    <row r="215" spans="1:27" x14ac:dyDescent="0.25">
      <c r="A215" s="96" t="s">
        <v>158</v>
      </c>
    </row>
    <row r="216" spans="1:27" ht="12.75" x14ac:dyDescent="0.2">
      <c r="A216" s="169" t="s">
        <v>49</v>
      </c>
      <c r="B216" s="180" t="s">
        <v>128</v>
      </c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2"/>
    </row>
    <row r="217" spans="1:27" ht="12.75" x14ac:dyDescent="0.2">
      <c r="A217" s="170"/>
      <c r="B217" s="183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7" ht="12.75" x14ac:dyDescent="0.2">
      <c r="A218" s="170"/>
      <c r="B218" s="172" t="s">
        <v>129</v>
      </c>
      <c r="C218" s="163" t="s">
        <v>130</v>
      </c>
      <c r="D218" s="163" t="s">
        <v>131</v>
      </c>
      <c r="E218" s="163" t="s">
        <v>132</v>
      </c>
      <c r="F218" s="163" t="s">
        <v>133</v>
      </c>
      <c r="G218" s="163" t="s">
        <v>134</v>
      </c>
      <c r="H218" s="163" t="s">
        <v>135</v>
      </c>
      <c r="I218" s="163" t="s">
        <v>136</v>
      </c>
      <c r="J218" s="163" t="s">
        <v>137</v>
      </c>
      <c r="K218" s="163" t="s">
        <v>138</v>
      </c>
      <c r="L218" s="163" t="s">
        <v>139</v>
      </c>
      <c r="M218" s="163" t="s">
        <v>140</v>
      </c>
      <c r="N218" s="174" t="s">
        <v>141</v>
      </c>
      <c r="O218" s="163" t="s">
        <v>142</v>
      </c>
      <c r="P218" s="163" t="s">
        <v>143</v>
      </c>
      <c r="Q218" s="163" t="s">
        <v>144</v>
      </c>
      <c r="R218" s="163" t="s">
        <v>145</v>
      </c>
      <c r="S218" s="163" t="s">
        <v>146</v>
      </c>
      <c r="T218" s="163" t="s">
        <v>147</v>
      </c>
      <c r="U218" s="163" t="s">
        <v>148</v>
      </c>
      <c r="V218" s="163" t="s">
        <v>149</v>
      </c>
      <c r="W218" s="163" t="s">
        <v>150</v>
      </c>
      <c r="X218" s="163" t="s">
        <v>151</v>
      </c>
      <c r="Y218" s="163" t="s">
        <v>152</v>
      </c>
    </row>
    <row r="219" spans="1:27" ht="12.75" x14ac:dyDescent="0.2">
      <c r="A219" s="171"/>
      <c r="B219" s="173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75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</row>
    <row r="220" spans="1:27" x14ac:dyDescent="0.2">
      <c r="A220" s="88">
        <f>A186</f>
        <v>42036</v>
      </c>
      <c r="B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2652.77</v>
      </c>
      <c r="C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2681.48</v>
      </c>
      <c r="D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2713.49</v>
      </c>
      <c r="E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2721.18</v>
      </c>
      <c r="F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2717.35</v>
      </c>
      <c r="G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2713.84</v>
      </c>
      <c r="H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2691.77</v>
      </c>
      <c r="I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2685.27</v>
      </c>
      <c r="J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2652.87</v>
      </c>
      <c r="K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2752.22</v>
      </c>
      <c r="L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2685.94</v>
      </c>
      <c r="M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2666.8</v>
      </c>
      <c r="N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2663.4</v>
      </c>
      <c r="O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2669.67</v>
      </c>
      <c r="P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2676</v>
      </c>
      <c r="Q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2679.23</v>
      </c>
      <c r="R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2655.55</v>
      </c>
      <c r="S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2795.97</v>
      </c>
      <c r="T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2837.25</v>
      </c>
      <c r="U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2797.0699999999997</v>
      </c>
      <c r="V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2752.16</v>
      </c>
      <c r="W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2695.54</v>
      </c>
      <c r="X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2673.89</v>
      </c>
      <c r="Y220" s="107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РСО-А'!$L$6</f>
        <v>2738.23</v>
      </c>
    </row>
    <row r="221" spans="1:27" x14ac:dyDescent="0.2">
      <c r="A221" s="88">
        <f>A187</f>
        <v>42037</v>
      </c>
      <c r="B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2651.02</v>
      </c>
      <c r="C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2681.48</v>
      </c>
      <c r="D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2697.77</v>
      </c>
      <c r="E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2701.25</v>
      </c>
      <c r="F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2711.73</v>
      </c>
      <c r="G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2694.79</v>
      </c>
      <c r="H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2666.47</v>
      </c>
      <c r="I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2740.14</v>
      </c>
      <c r="J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2735.62</v>
      </c>
      <c r="K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2666.37</v>
      </c>
      <c r="L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2698.3</v>
      </c>
      <c r="M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2679.14</v>
      </c>
      <c r="N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2679.7799999999997</v>
      </c>
      <c r="O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2680.64</v>
      </c>
      <c r="P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2679.77</v>
      </c>
      <c r="Q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2679.48</v>
      </c>
      <c r="R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2662.6</v>
      </c>
      <c r="S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2712.8599999999997</v>
      </c>
      <c r="T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2784.09</v>
      </c>
      <c r="U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2748.0699999999997</v>
      </c>
      <c r="V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2704.9</v>
      </c>
      <c r="W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2726.92</v>
      </c>
      <c r="X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2828.64</v>
      </c>
      <c r="Y221" s="107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РСО-А'!$L$6</f>
        <v>2720.2</v>
      </c>
    </row>
    <row r="222" spans="1:27" x14ac:dyDescent="0.2">
      <c r="A222" s="88">
        <f>A188</f>
        <v>42038</v>
      </c>
      <c r="B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2670.48</v>
      </c>
      <c r="C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2665.33</v>
      </c>
      <c r="D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2674.41</v>
      </c>
      <c r="E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2680.8999999999996</v>
      </c>
      <c r="F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2683.8999999999996</v>
      </c>
      <c r="G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2674.87</v>
      </c>
      <c r="H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2658.0099999999998</v>
      </c>
      <c r="I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2720.2799999999997</v>
      </c>
      <c r="J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2694.7</v>
      </c>
      <c r="K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2666.1</v>
      </c>
      <c r="L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2696.7</v>
      </c>
      <c r="M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2698.7</v>
      </c>
      <c r="N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2686.6</v>
      </c>
      <c r="O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2693.89</v>
      </c>
      <c r="P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2681.5699999999997</v>
      </c>
      <c r="Q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2698.96</v>
      </c>
      <c r="R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2690.0099999999998</v>
      </c>
      <c r="S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2709.68</v>
      </c>
      <c r="T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2782.01</v>
      </c>
      <c r="U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2739.8199999999997</v>
      </c>
      <c r="V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2701.17</v>
      </c>
      <c r="W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2719.98</v>
      </c>
      <c r="X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2830.49</v>
      </c>
      <c r="Y222" s="107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РСО-А'!$L$6</f>
        <v>2719.96</v>
      </c>
    </row>
    <row r="223" spans="1:27" x14ac:dyDescent="0.2">
      <c r="A223" s="88">
        <f>A189</f>
        <v>42039</v>
      </c>
      <c r="B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2665.67</v>
      </c>
      <c r="C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2671.21</v>
      </c>
      <c r="D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2683.81</v>
      </c>
      <c r="E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2690.17</v>
      </c>
      <c r="F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2690.45</v>
      </c>
      <c r="G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2680.72</v>
      </c>
      <c r="H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2650.71</v>
      </c>
      <c r="I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2728.0099999999998</v>
      </c>
      <c r="J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2718.5699999999997</v>
      </c>
      <c r="K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2670.6</v>
      </c>
      <c r="L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2653.93</v>
      </c>
      <c r="M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2688.29</v>
      </c>
      <c r="N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2667.1499999999996</v>
      </c>
      <c r="O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2659.64</v>
      </c>
      <c r="P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2652.5699999999997</v>
      </c>
      <c r="Q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2659.5299999999997</v>
      </c>
      <c r="R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2679.5699999999997</v>
      </c>
      <c r="S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2692.29</v>
      </c>
      <c r="T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2782.38</v>
      </c>
      <c r="U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2730.51</v>
      </c>
      <c r="V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2690.38</v>
      </c>
      <c r="W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2711.5299999999997</v>
      </c>
      <c r="X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2813.24</v>
      </c>
      <c r="Y223" s="107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РСО-А'!$L$6</f>
        <v>2707.17</v>
      </c>
    </row>
    <row r="224" spans="1:27" x14ac:dyDescent="0.2">
      <c r="A224" s="88">
        <f>A190</f>
        <v>42040</v>
      </c>
      <c r="B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2665.84</v>
      </c>
      <c r="C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2664.65</v>
      </c>
      <c r="D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2673.59</v>
      </c>
      <c r="E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2679.75</v>
      </c>
      <c r="F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2683.29</v>
      </c>
      <c r="G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2673.99</v>
      </c>
      <c r="H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2663.8599999999997</v>
      </c>
      <c r="I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2710.0299999999997</v>
      </c>
      <c r="J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2702.0299999999997</v>
      </c>
      <c r="K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2652.38</v>
      </c>
      <c r="L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2668.56</v>
      </c>
      <c r="M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2687.91</v>
      </c>
      <c r="N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2667.6</v>
      </c>
      <c r="O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2682.2799999999997</v>
      </c>
      <c r="P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2690.72</v>
      </c>
      <c r="Q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2676.3</v>
      </c>
      <c r="R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2679.97</v>
      </c>
      <c r="S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2695.19</v>
      </c>
      <c r="T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2771.29</v>
      </c>
      <c r="U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2730.74</v>
      </c>
      <c r="V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2688.77</v>
      </c>
      <c r="W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2709.8</v>
      </c>
      <c r="X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2802.1</v>
      </c>
      <c r="Y224" s="107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РСО-А'!$L$6</f>
        <v>2704.8199999999997</v>
      </c>
    </row>
    <row r="225" spans="1:25" x14ac:dyDescent="0.2">
      <c r="A225" s="88">
        <f>A191</f>
        <v>42041</v>
      </c>
      <c r="B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2658.44</v>
      </c>
      <c r="C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2690</v>
      </c>
      <c r="D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2696.65</v>
      </c>
      <c r="E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2702.7</v>
      </c>
      <c r="F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2706.33</v>
      </c>
      <c r="G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2689.45</v>
      </c>
      <c r="H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2655.71</v>
      </c>
      <c r="I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2726.91</v>
      </c>
      <c r="J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2741.59</v>
      </c>
      <c r="K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2665.96</v>
      </c>
      <c r="L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2670.5699999999997</v>
      </c>
      <c r="M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2692.79</v>
      </c>
      <c r="N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2669.02</v>
      </c>
      <c r="O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2686.5699999999997</v>
      </c>
      <c r="P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2693.8599999999997</v>
      </c>
      <c r="Q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2675.44</v>
      </c>
      <c r="R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2678.59</v>
      </c>
      <c r="S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2689.83</v>
      </c>
      <c r="T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2785</v>
      </c>
      <c r="U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2734.5699999999997</v>
      </c>
      <c r="V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2693.81</v>
      </c>
      <c r="W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2713.99</v>
      </c>
      <c r="X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2821.02</v>
      </c>
      <c r="Y225" s="107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РСО-А'!$L$6</f>
        <v>2714.96</v>
      </c>
    </row>
    <row r="226" spans="1:25" x14ac:dyDescent="0.2">
      <c r="A226" s="88">
        <f>A192</f>
        <v>42042</v>
      </c>
      <c r="B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2681.98</v>
      </c>
      <c r="C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2702.44</v>
      </c>
      <c r="D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2716.14</v>
      </c>
      <c r="E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2731.62</v>
      </c>
      <c r="F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2731.63</v>
      </c>
      <c r="G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2720.0299999999997</v>
      </c>
      <c r="H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2685.23</v>
      </c>
      <c r="I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2662.75</v>
      </c>
      <c r="J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2687.52</v>
      </c>
      <c r="K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2666.13</v>
      </c>
      <c r="L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2673.8199999999997</v>
      </c>
      <c r="M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2680.12</v>
      </c>
      <c r="N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2651.29</v>
      </c>
      <c r="O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2655.1</v>
      </c>
      <c r="P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2653.84</v>
      </c>
      <c r="Q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2650.77</v>
      </c>
      <c r="R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2672.87</v>
      </c>
      <c r="S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2689.89</v>
      </c>
      <c r="T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2705.4</v>
      </c>
      <c r="U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2680.69</v>
      </c>
      <c r="V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2694.38</v>
      </c>
      <c r="W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2676.1499999999996</v>
      </c>
      <c r="X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2698.12</v>
      </c>
      <c r="Y226" s="107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РСО-А'!$L$6</f>
        <v>2675.33</v>
      </c>
    </row>
    <row r="227" spans="1:25" x14ac:dyDescent="0.2">
      <c r="A227" s="88">
        <f>A193</f>
        <v>42043</v>
      </c>
      <c r="B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2670.06</v>
      </c>
      <c r="C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2654.5699999999997</v>
      </c>
      <c r="D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2680.1499999999996</v>
      </c>
      <c r="E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2708.39</v>
      </c>
      <c r="F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2708.45</v>
      </c>
      <c r="G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2719.69</v>
      </c>
      <c r="H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2670.7799999999997</v>
      </c>
      <c r="I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2667.74</v>
      </c>
      <c r="J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2674.54</v>
      </c>
      <c r="K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2713.5299999999997</v>
      </c>
      <c r="L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2673.12</v>
      </c>
      <c r="M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2663.74</v>
      </c>
      <c r="N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2679.38</v>
      </c>
      <c r="O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2676.16</v>
      </c>
      <c r="P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2679.29</v>
      </c>
      <c r="Q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2663.74</v>
      </c>
      <c r="R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2670.68</v>
      </c>
      <c r="S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2686.46</v>
      </c>
      <c r="T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2703.1</v>
      </c>
      <c r="U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2702.2</v>
      </c>
      <c r="V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2696.9</v>
      </c>
      <c r="W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2679.31</v>
      </c>
      <c r="X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2696.5299999999997</v>
      </c>
      <c r="Y227" s="107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РСО-А'!$L$6</f>
        <v>2680.0299999999997</v>
      </c>
    </row>
    <row r="228" spans="1:25" x14ac:dyDescent="0.2">
      <c r="A228" s="88">
        <f>A194</f>
        <v>42044</v>
      </c>
      <c r="B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2675.2799999999997</v>
      </c>
      <c r="C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2673.52</v>
      </c>
      <c r="D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2654.73</v>
      </c>
      <c r="E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2669.64</v>
      </c>
      <c r="F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2662.5</v>
      </c>
      <c r="G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2669.0299999999997</v>
      </c>
      <c r="H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2679.13</v>
      </c>
      <c r="I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2682.56</v>
      </c>
      <c r="J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2650.62</v>
      </c>
      <c r="K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2686.64</v>
      </c>
      <c r="L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2686.23</v>
      </c>
      <c r="M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2682.09</v>
      </c>
      <c r="N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2682.8199999999997</v>
      </c>
      <c r="O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2676.71</v>
      </c>
      <c r="P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2682.44</v>
      </c>
      <c r="Q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2671.1</v>
      </c>
      <c r="R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2675.5299999999997</v>
      </c>
      <c r="S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2690.64</v>
      </c>
      <c r="T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2684.37</v>
      </c>
      <c r="U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2693.36</v>
      </c>
      <c r="V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2690.35</v>
      </c>
      <c r="W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2680.93</v>
      </c>
      <c r="X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2773.1099999999997</v>
      </c>
      <c r="Y228" s="107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РСО-А'!$L$6</f>
        <v>2676.3199999999997</v>
      </c>
    </row>
    <row r="229" spans="1:25" x14ac:dyDescent="0.2">
      <c r="A229" s="88">
        <f>A195</f>
        <v>42045</v>
      </c>
      <c r="B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2674.1</v>
      </c>
      <c r="C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2671.89</v>
      </c>
      <c r="D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2653.93</v>
      </c>
      <c r="E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2668.17</v>
      </c>
      <c r="F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2661.45</v>
      </c>
      <c r="G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2668.7599999999998</v>
      </c>
      <c r="H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2686.0699999999997</v>
      </c>
      <c r="I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2684.5699999999997</v>
      </c>
      <c r="J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2650.45</v>
      </c>
      <c r="K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2691.99</v>
      </c>
      <c r="L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2693.43</v>
      </c>
      <c r="M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2689.5299999999997</v>
      </c>
      <c r="N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2687.92</v>
      </c>
      <c r="O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2682.92</v>
      </c>
      <c r="P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2690.73</v>
      </c>
      <c r="Q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2673.08</v>
      </c>
      <c r="R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2678.24</v>
      </c>
      <c r="S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2689.5699999999997</v>
      </c>
      <c r="T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2691.23</v>
      </c>
      <c r="U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2699.4</v>
      </c>
      <c r="V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2692.4</v>
      </c>
      <c r="W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2680.65</v>
      </c>
      <c r="X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2773.91</v>
      </c>
      <c r="Y229" s="107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РСО-А'!$L$6</f>
        <v>2675.69</v>
      </c>
    </row>
    <row r="230" spans="1:25" x14ac:dyDescent="0.2">
      <c r="A230" s="88">
        <f>A196</f>
        <v>42046</v>
      </c>
      <c r="B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2672.7</v>
      </c>
      <c r="C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2684.67</v>
      </c>
      <c r="D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2684.41</v>
      </c>
      <c r="E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2684.39</v>
      </c>
      <c r="F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2691.1499999999996</v>
      </c>
      <c r="G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2691.35</v>
      </c>
      <c r="H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2666.24</v>
      </c>
      <c r="I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2691.33</v>
      </c>
      <c r="J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2667.48</v>
      </c>
      <c r="K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2684.23</v>
      </c>
      <c r="L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2683.92</v>
      </c>
      <c r="M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2681.58</v>
      </c>
      <c r="N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2681.6099999999997</v>
      </c>
      <c r="O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2655.83</v>
      </c>
      <c r="P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2655.67</v>
      </c>
      <c r="Q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2655.42</v>
      </c>
      <c r="R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2656.48</v>
      </c>
      <c r="S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2688.54</v>
      </c>
      <c r="T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2758.5299999999997</v>
      </c>
      <c r="U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2707.1499999999996</v>
      </c>
      <c r="V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2693.58</v>
      </c>
      <c r="W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2680.68</v>
      </c>
      <c r="X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2779.22</v>
      </c>
      <c r="Y230" s="107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РСО-А'!$L$6</f>
        <v>2726.2999999999997</v>
      </c>
    </row>
    <row r="231" spans="1:25" x14ac:dyDescent="0.2">
      <c r="A231" s="88">
        <f>A197</f>
        <v>42047</v>
      </c>
      <c r="B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2663.49</v>
      </c>
      <c r="C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2684.95</v>
      </c>
      <c r="D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2684.7599999999998</v>
      </c>
      <c r="E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2701.49</v>
      </c>
      <c r="F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2712</v>
      </c>
      <c r="G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2691.6</v>
      </c>
      <c r="H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2666.43</v>
      </c>
      <c r="I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2718.46</v>
      </c>
      <c r="J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2704.04</v>
      </c>
      <c r="K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2685.19</v>
      </c>
      <c r="L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2684.63</v>
      </c>
      <c r="M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2682.27</v>
      </c>
      <c r="N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2683.0099999999998</v>
      </c>
      <c r="O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2676.36</v>
      </c>
      <c r="P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2682.43</v>
      </c>
      <c r="Q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2666.13</v>
      </c>
      <c r="R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2679.24</v>
      </c>
      <c r="S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2687.8</v>
      </c>
      <c r="T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2731.59</v>
      </c>
      <c r="U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2683.96</v>
      </c>
      <c r="V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2685.0499999999997</v>
      </c>
      <c r="W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2677.43</v>
      </c>
      <c r="X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2774.69</v>
      </c>
      <c r="Y231" s="107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РСО-А'!$L$6</f>
        <v>2722.89</v>
      </c>
    </row>
    <row r="232" spans="1:25" x14ac:dyDescent="0.2">
      <c r="A232" s="88">
        <f>A198</f>
        <v>42048</v>
      </c>
      <c r="B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2665.68</v>
      </c>
      <c r="C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2665.91</v>
      </c>
      <c r="D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2671.97</v>
      </c>
      <c r="E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2684.62</v>
      </c>
      <c r="F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2698.04</v>
      </c>
      <c r="G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2672.14</v>
      </c>
      <c r="H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2660.83</v>
      </c>
      <c r="I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2694.98</v>
      </c>
      <c r="J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2667.73</v>
      </c>
      <c r="K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2690.2200000000003</v>
      </c>
      <c r="L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2690.06</v>
      </c>
      <c r="M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2686.8</v>
      </c>
      <c r="N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2686.29</v>
      </c>
      <c r="O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2680.49</v>
      </c>
      <c r="P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2686.99</v>
      </c>
      <c r="Q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2669.52</v>
      </c>
      <c r="R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2683.5</v>
      </c>
      <c r="S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2696.29</v>
      </c>
      <c r="T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2749.23</v>
      </c>
      <c r="U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2721.7</v>
      </c>
      <c r="V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2690.2200000000003</v>
      </c>
      <c r="W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2680.85</v>
      </c>
      <c r="X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2802.5499999999997</v>
      </c>
      <c r="Y232" s="107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РСО-А'!$L$6</f>
        <v>2759.58</v>
      </c>
    </row>
    <row r="233" spans="1:25" x14ac:dyDescent="0.2">
      <c r="A233" s="88">
        <f>A199</f>
        <v>42049</v>
      </c>
      <c r="B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2663.81</v>
      </c>
      <c r="C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2674.59</v>
      </c>
      <c r="D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2695.2799999999997</v>
      </c>
      <c r="E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2709.72</v>
      </c>
      <c r="F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2709.97</v>
      </c>
      <c r="G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2695.44</v>
      </c>
      <c r="H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2665.47</v>
      </c>
      <c r="I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2690.21</v>
      </c>
      <c r="J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2753.74</v>
      </c>
      <c r="K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2680.68</v>
      </c>
      <c r="L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2682.02</v>
      </c>
      <c r="M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2682.42</v>
      </c>
      <c r="N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2675.7799999999997</v>
      </c>
      <c r="O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2682.4</v>
      </c>
      <c r="P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2697.69</v>
      </c>
      <c r="Q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2689.08</v>
      </c>
      <c r="R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2694.81</v>
      </c>
      <c r="S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2713.09</v>
      </c>
      <c r="T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2770.06</v>
      </c>
      <c r="U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2738.16</v>
      </c>
      <c r="V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2687.74</v>
      </c>
      <c r="W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2682.51</v>
      </c>
      <c r="X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2686.45</v>
      </c>
      <c r="Y233" s="107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РСО-А'!$L$6</f>
        <v>2724.46</v>
      </c>
    </row>
    <row r="234" spans="1:25" x14ac:dyDescent="0.2">
      <c r="A234" s="88">
        <f>A200</f>
        <v>42050</v>
      </c>
      <c r="B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2664.62</v>
      </c>
      <c r="C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2675.58</v>
      </c>
      <c r="D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2695.79</v>
      </c>
      <c r="E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2710.3199999999997</v>
      </c>
      <c r="F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2710.67</v>
      </c>
      <c r="G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2696.34</v>
      </c>
      <c r="H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2665.99</v>
      </c>
      <c r="I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2689.56</v>
      </c>
      <c r="J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2738.58</v>
      </c>
      <c r="K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2678.3199999999997</v>
      </c>
      <c r="L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2678.95</v>
      </c>
      <c r="M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2679.38</v>
      </c>
      <c r="N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2674.31</v>
      </c>
      <c r="O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2680.48</v>
      </c>
      <c r="P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2693.34</v>
      </c>
      <c r="Q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2686.1099999999997</v>
      </c>
      <c r="R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2689.5699999999997</v>
      </c>
      <c r="S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2723.3</v>
      </c>
      <c r="T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2767.7799999999997</v>
      </c>
      <c r="U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2752.0299999999997</v>
      </c>
      <c r="V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2723.89</v>
      </c>
      <c r="W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2680.91</v>
      </c>
      <c r="X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2684.5299999999997</v>
      </c>
      <c r="Y234" s="107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РСО-А'!$L$6</f>
        <v>2722.5</v>
      </c>
    </row>
    <row r="235" spans="1:25" x14ac:dyDescent="0.2">
      <c r="A235" s="88">
        <f>A201</f>
        <v>42051</v>
      </c>
      <c r="B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2662.8999999999996</v>
      </c>
      <c r="C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2653.41</v>
      </c>
      <c r="D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2674.81</v>
      </c>
      <c r="E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2662.16</v>
      </c>
      <c r="F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2684.37</v>
      </c>
      <c r="G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2671.85</v>
      </c>
      <c r="H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2666.14</v>
      </c>
      <c r="I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2704.2799999999997</v>
      </c>
      <c r="J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2667.6</v>
      </c>
      <c r="K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2725.13</v>
      </c>
      <c r="L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2683.52</v>
      </c>
      <c r="M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2742.23</v>
      </c>
      <c r="N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2736.4399999999996</v>
      </c>
      <c r="O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2742.89</v>
      </c>
      <c r="P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2749.17</v>
      </c>
      <c r="Q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2813.3999999999996</v>
      </c>
      <c r="R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2791.5699999999997</v>
      </c>
      <c r="S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2736.24</v>
      </c>
      <c r="T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2983.8</v>
      </c>
      <c r="U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2967.33</v>
      </c>
      <c r="V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2749.85</v>
      </c>
      <c r="W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2741.91</v>
      </c>
      <c r="X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2971.04</v>
      </c>
      <c r="Y235" s="107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РСО-А'!$L$6</f>
        <v>2733.27</v>
      </c>
    </row>
    <row r="236" spans="1:25" x14ac:dyDescent="0.2">
      <c r="A236" s="88">
        <f>A202</f>
        <v>42052</v>
      </c>
      <c r="B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2660.56</v>
      </c>
      <c r="C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2653.65</v>
      </c>
      <c r="D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2674.7</v>
      </c>
      <c r="E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2662.3199999999997</v>
      </c>
      <c r="F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2684.33</v>
      </c>
      <c r="G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2671.75</v>
      </c>
      <c r="H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2669.72</v>
      </c>
      <c r="I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2704.8599999999997</v>
      </c>
      <c r="J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2668.52</v>
      </c>
      <c r="K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2681.6099999999997</v>
      </c>
      <c r="L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2681.72</v>
      </c>
      <c r="M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2710.92</v>
      </c>
      <c r="N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2680.21</v>
      </c>
      <c r="O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2680.65</v>
      </c>
      <c r="P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2681.87</v>
      </c>
      <c r="Q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2689.92</v>
      </c>
      <c r="R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2686.39</v>
      </c>
      <c r="S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2689.68</v>
      </c>
      <c r="T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2978.97</v>
      </c>
      <c r="U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2895.04</v>
      </c>
      <c r="V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2768.67</v>
      </c>
      <c r="W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2758.61</v>
      </c>
      <c r="X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2911.13</v>
      </c>
      <c r="Y236" s="107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РСО-А'!$L$6</f>
        <v>2732.89</v>
      </c>
    </row>
    <row r="237" spans="1:25" x14ac:dyDescent="0.2">
      <c r="A237" s="88">
        <f>A203</f>
        <v>42053</v>
      </c>
      <c r="B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2675.42</v>
      </c>
      <c r="C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2653.58</v>
      </c>
      <c r="D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2674.72</v>
      </c>
      <c r="E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2662.3</v>
      </c>
      <c r="F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2684.37</v>
      </c>
      <c r="G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2671.8</v>
      </c>
      <c r="H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2670.81</v>
      </c>
      <c r="I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2704.3199999999997</v>
      </c>
      <c r="J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2667.59</v>
      </c>
      <c r="K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2684.94</v>
      </c>
      <c r="L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2686.51</v>
      </c>
      <c r="M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2755.05</v>
      </c>
      <c r="N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2740.75</v>
      </c>
      <c r="O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2763.34</v>
      </c>
      <c r="P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2788.42</v>
      </c>
      <c r="Q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2812.73</v>
      </c>
      <c r="R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2827.45</v>
      </c>
      <c r="S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2757.05</v>
      </c>
      <c r="T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3010.13</v>
      </c>
      <c r="U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2943.25</v>
      </c>
      <c r="V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2831.96</v>
      </c>
      <c r="W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2806.99</v>
      </c>
      <c r="X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2943.73</v>
      </c>
      <c r="Y237" s="107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РСО-А'!$L$6</f>
        <v>2796.17</v>
      </c>
    </row>
    <row r="238" spans="1:25" x14ac:dyDescent="0.2">
      <c r="A238" s="88">
        <f>A204</f>
        <v>42054</v>
      </c>
      <c r="B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2673.33</v>
      </c>
      <c r="C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2654.58</v>
      </c>
      <c r="D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2675.83</v>
      </c>
      <c r="E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2663.38</v>
      </c>
      <c r="F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2685.4</v>
      </c>
      <c r="G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2672.8999999999996</v>
      </c>
      <c r="H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2666.04</v>
      </c>
      <c r="I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2705.25</v>
      </c>
      <c r="J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2668.45</v>
      </c>
      <c r="K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2685.8599999999997</v>
      </c>
      <c r="L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2686.1</v>
      </c>
      <c r="M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2758.93</v>
      </c>
      <c r="N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2743.13</v>
      </c>
      <c r="O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2763.1</v>
      </c>
      <c r="P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2750.45</v>
      </c>
      <c r="Q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2775.65</v>
      </c>
      <c r="R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2817.75</v>
      </c>
      <c r="S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2763.43</v>
      </c>
      <c r="T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2868.75</v>
      </c>
      <c r="U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2929.2799999999997</v>
      </c>
      <c r="V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2872.85</v>
      </c>
      <c r="W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2794.5</v>
      </c>
      <c r="X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2934.49</v>
      </c>
      <c r="Y238" s="107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РСО-А'!$L$6</f>
        <v>2800.06</v>
      </c>
    </row>
    <row r="239" spans="1:25" x14ac:dyDescent="0.2">
      <c r="A239" s="88">
        <f>A205</f>
        <v>42055</v>
      </c>
      <c r="B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2674.6099999999997</v>
      </c>
      <c r="C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2666.7799999999997</v>
      </c>
      <c r="D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2689.02</v>
      </c>
      <c r="E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2709.6</v>
      </c>
      <c r="F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2706.02</v>
      </c>
      <c r="G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2692.5299999999997</v>
      </c>
      <c r="H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2658.1899999999996</v>
      </c>
      <c r="I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2740.33</v>
      </c>
      <c r="J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2700.09</v>
      </c>
      <c r="K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2684.79</v>
      </c>
      <c r="L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2685.3</v>
      </c>
      <c r="M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2750.51</v>
      </c>
      <c r="N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2737.9</v>
      </c>
      <c r="O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2713.46</v>
      </c>
      <c r="P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2742.3599999999997</v>
      </c>
      <c r="Q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2712.75</v>
      </c>
      <c r="R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2764.63</v>
      </c>
      <c r="S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2751.5699999999997</v>
      </c>
      <c r="T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2844.29</v>
      </c>
      <c r="U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2922.6</v>
      </c>
      <c r="V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2801.45</v>
      </c>
      <c r="W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2779.62</v>
      </c>
      <c r="X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2906.71</v>
      </c>
      <c r="Y239" s="107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РСО-А'!$L$6</f>
        <v>2798.39</v>
      </c>
    </row>
    <row r="240" spans="1:25" x14ac:dyDescent="0.2">
      <c r="A240" s="88">
        <f>A206</f>
        <v>42056</v>
      </c>
      <c r="B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2671.12</v>
      </c>
      <c r="C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2656.7</v>
      </c>
      <c r="D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2701.08</v>
      </c>
      <c r="E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2676.73</v>
      </c>
      <c r="F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2686.98</v>
      </c>
      <c r="G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2704.94</v>
      </c>
      <c r="H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2651.24</v>
      </c>
      <c r="I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2670.0099999999998</v>
      </c>
      <c r="J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2679.83</v>
      </c>
      <c r="K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2651.01</v>
      </c>
      <c r="L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2682.14</v>
      </c>
      <c r="M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2688.72</v>
      </c>
      <c r="N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2676.23</v>
      </c>
      <c r="O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2650.5299999999997</v>
      </c>
      <c r="P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2682.66</v>
      </c>
      <c r="Q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2650.77</v>
      </c>
      <c r="R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2694.3199999999997</v>
      </c>
      <c r="S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2682.2799999999997</v>
      </c>
      <c r="T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2770.79</v>
      </c>
      <c r="U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2743.2999999999997</v>
      </c>
      <c r="V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2712.7799999999997</v>
      </c>
      <c r="W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2686.35</v>
      </c>
      <c r="X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2686.5699999999997</v>
      </c>
      <c r="Y240" s="107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РСО-А'!$L$6</f>
        <v>2749.87</v>
      </c>
    </row>
    <row r="241" spans="1:27" x14ac:dyDescent="0.2">
      <c r="A241" s="88">
        <f>A207</f>
        <v>42057</v>
      </c>
      <c r="B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2668.33</v>
      </c>
      <c r="C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2663.74</v>
      </c>
      <c r="D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2704.74</v>
      </c>
      <c r="E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2700.85</v>
      </c>
      <c r="F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2701.17</v>
      </c>
      <c r="G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2704.69</v>
      </c>
      <c r="H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2666.27</v>
      </c>
      <c r="I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2665.71</v>
      </c>
      <c r="J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2684.17</v>
      </c>
      <c r="K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2668.36</v>
      </c>
      <c r="L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2669.99</v>
      </c>
      <c r="M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2688.8999999999996</v>
      </c>
      <c r="N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2676.5</v>
      </c>
      <c r="O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2650.55</v>
      </c>
      <c r="P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2663.48</v>
      </c>
      <c r="Q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2650.24</v>
      </c>
      <c r="R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2675.81</v>
      </c>
      <c r="S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2684.73</v>
      </c>
      <c r="T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2775.23</v>
      </c>
      <c r="U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2746.8</v>
      </c>
      <c r="V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2715.2</v>
      </c>
      <c r="W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2687.75</v>
      </c>
      <c r="X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2688.96</v>
      </c>
      <c r="Y241" s="107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РСО-А'!$L$6</f>
        <v>2760.25</v>
      </c>
    </row>
    <row r="242" spans="1:27" x14ac:dyDescent="0.2">
      <c r="A242" s="88">
        <f>A208</f>
        <v>42058</v>
      </c>
      <c r="B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2667.89</v>
      </c>
      <c r="C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2663.37</v>
      </c>
      <c r="D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2704.0299999999997</v>
      </c>
      <c r="E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2700.21</v>
      </c>
      <c r="F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2700.6</v>
      </c>
      <c r="G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2704.3599999999997</v>
      </c>
      <c r="H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2666.34</v>
      </c>
      <c r="I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2672.66</v>
      </c>
      <c r="J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2671.8999999999996</v>
      </c>
      <c r="K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2669.2799999999997</v>
      </c>
      <c r="L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2668.13</v>
      </c>
      <c r="M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2686.62</v>
      </c>
      <c r="N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2676.62</v>
      </c>
      <c r="O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2650.3199999999997</v>
      </c>
      <c r="P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2663.23</v>
      </c>
      <c r="Q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2650.48</v>
      </c>
      <c r="R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2673.2799999999997</v>
      </c>
      <c r="S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2682.7599999999998</v>
      </c>
      <c r="T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2772.6099999999997</v>
      </c>
      <c r="U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2745.25</v>
      </c>
      <c r="V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2706.93</v>
      </c>
      <c r="W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2681.0099999999998</v>
      </c>
      <c r="X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2681.73</v>
      </c>
      <c r="Y242" s="107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РСО-А'!$L$6</f>
        <v>2719.2799999999997</v>
      </c>
    </row>
    <row r="243" spans="1:27" x14ac:dyDescent="0.2">
      <c r="A243" s="88">
        <f>A209</f>
        <v>42059</v>
      </c>
      <c r="B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2666.26</v>
      </c>
      <c r="C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2663.1899999999996</v>
      </c>
      <c r="D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2688.6</v>
      </c>
      <c r="E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2698.59</v>
      </c>
      <c r="F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2685.0499999999997</v>
      </c>
      <c r="G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2691.89</v>
      </c>
      <c r="H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2657.8</v>
      </c>
      <c r="I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2698.19</v>
      </c>
      <c r="J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2667.6</v>
      </c>
      <c r="K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2690.1099999999997</v>
      </c>
      <c r="L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2689.83</v>
      </c>
      <c r="M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2763.7799999999997</v>
      </c>
      <c r="N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2750.79</v>
      </c>
      <c r="O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2723.67</v>
      </c>
      <c r="P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2758</v>
      </c>
      <c r="Q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2751.33</v>
      </c>
      <c r="R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2762.31</v>
      </c>
      <c r="S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2768.6099999999997</v>
      </c>
      <c r="T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2855.31</v>
      </c>
      <c r="U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2852.7</v>
      </c>
      <c r="V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2818.21</v>
      </c>
      <c r="W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2802.6499999999996</v>
      </c>
      <c r="X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2900.08</v>
      </c>
      <c r="Y243" s="107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РСО-А'!$L$6</f>
        <v>2785.12</v>
      </c>
      <c r="AA243" s="89"/>
    </row>
    <row r="244" spans="1:27" x14ac:dyDescent="0.2">
      <c r="A244" s="88">
        <f>A210</f>
        <v>42060</v>
      </c>
      <c r="B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2668.13</v>
      </c>
      <c r="C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2659.35</v>
      </c>
      <c r="D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2665.7</v>
      </c>
      <c r="E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2678.24</v>
      </c>
      <c r="F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2684.7</v>
      </c>
      <c r="G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2675.21</v>
      </c>
      <c r="H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2666.34</v>
      </c>
      <c r="I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2681.45</v>
      </c>
      <c r="J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2650.48</v>
      </c>
      <c r="K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2693.2200000000003</v>
      </c>
      <c r="L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2691.56</v>
      </c>
      <c r="M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2768.34</v>
      </c>
      <c r="N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2755.68</v>
      </c>
      <c r="O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2727.21</v>
      </c>
      <c r="P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2762.6</v>
      </c>
      <c r="Q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2755.67</v>
      </c>
      <c r="R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2768.7</v>
      </c>
      <c r="S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2773.02</v>
      </c>
      <c r="T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2849.13</v>
      </c>
      <c r="U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2852.18</v>
      </c>
      <c r="V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2813.88</v>
      </c>
      <c r="W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2801.94</v>
      </c>
      <c r="X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2900.39</v>
      </c>
      <c r="Y244" s="107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РСО-А'!$L$6</f>
        <v>2787.3199999999997</v>
      </c>
    </row>
    <row r="245" spans="1:27" x14ac:dyDescent="0.2">
      <c r="A245" s="88">
        <f>A211</f>
        <v>42061</v>
      </c>
      <c r="B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2672.71</v>
      </c>
      <c r="C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2653.36</v>
      </c>
      <c r="D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2674.72</v>
      </c>
      <c r="E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2677.66</v>
      </c>
      <c r="F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2684.05</v>
      </c>
      <c r="G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2674.48</v>
      </c>
      <c r="H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2669.1</v>
      </c>
      <c r="I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2709.91</v>
      </c>
      <c r="J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2702.55</v>
      </c>
      <c r="K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2694.71</v>
      </c>
      <c r="L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2690.17</v>
      </c>
      <c r="M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2688.58</v>
      </c>
      <c r="N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2689.5699999999997</v>
      </c>
      <c r="O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2689.75</v>
      </c>
      <c r="P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2689.8</v>
      </c>
      <c r="Q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2689.58</v>
      </c>
      <c r="R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2689.35</v>
      </c>
      <c r="S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2696.96</v>
      </c>
      <c r="T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2688.64</v>
      </c>
      <c r="U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2783.45</v>
      </c>
      <c r="V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2758.55</v>
      </c>
      <c r="W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2780.67</v>
      </c>
      <c r="X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2954.5</v>
      </c>
      <c r="Y245" s="107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РСО-А'!$L$6</f>
        <v>2785.81</v>
      </c>
    </row>
    <row r="246" spans="1:27" x14ac:dyDescent="0.2">
      <c r="A246" s="88">
        <f>A212</f>
        <v>42062</v>
      </c>
      <c r="B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2679.16</v>
      </c>
      <c r="C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2653.41</v>
      </c>
      <c r="D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2674.38</v>
      </c>
      <c r="E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2677.3199999999997</v>
      </c>
      <c r="F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2684.09</v>
      </c>
      <c r="G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2674.65</v>
      </c>
      <c r="H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2665.7599999999998</v>
      </c>
      <c r="I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2728.2</v>
      </c>
      <c r="J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2714.5699999999997</v>
      </c>
      <c r="K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2691.35</v>
      </c>
      <c r="L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2691.56</v>
      </c>
      <c r="M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2690.3199999999997</v>
      </c>
      <c r="N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2688.5</v>
      </c>
      <c r="O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2691.3199999999997</v>
      </c>
      <c r="P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2691.21</v>
      </c>
      <c r="Q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2688.87</v>
      </c>
      <c r="R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2687.23</v>
      </c>
      <c r="S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2699.06</v>
      </c>
      <c r="T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2692.34</v>
      </c>
      <c r="U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2787.86</v>
      </c>
      <c r="V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2760.75</v>
      </c>
      <c r="W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2759.19</v>
      </c>
      <c r="X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2862.12</v>
      </c>
      <c r="Y246" s="107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РСО-А'!$L$6</f>
        <v>2737.29</v>
      </c>
    </row>
    <row r="247" spans="1:27" x14ac:dyDescent="0.2">
      <c r="A247" s="88">
        <f>A213</f>
        <v>42063</v>
      </c>
      <c r="B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2661.2200000000003</v>
      </c>
      <c r="C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2663.05</v>
      </c>
      <c r="D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2667.65</v>
      </c>
      <c r="E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2673.99</v>
      </c>
      <c r="F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2680.5</v>
      </c>
      <c r="G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2674.27</v>
      </c>
      <c r="H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2651.46</v>
      </c>
      <c r="I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2672.6</v>
      </c>
      <c r="J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2681.44</v>
      </c>
      <c r="K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2693.62</v>
      </c>
      <c r="L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2652.13</v>
      </c>
      <c r="M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2658.95</v>
      </c>
      <c r="N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2655.24</v>
      </c>
      <c r="O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2664.27</v>
      </c>
      <c r="P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2676.75</v>
      </c>
      <c r="Q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2686.67</v>
      </c>
      <c r="R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2683.3</v>
      </c>
      <c r="S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2667.54</v>
      </c>
      <c r="T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2719.79</v>
      </c>
      <c r="U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2780.39</v>
      </c>
      <c r="V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2757.62</v>
      </c>
      <c r="W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2702.89</v>
      </c>
      <c r="X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2674.0299999999997</v>
      </c>
      <c r="Y247" s="107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РСО-А'!$L$6</f>
        <v>2739.81</v>
      </c>
    </row>
    <row r="248" spans="1:27" x14ac:dyDescent="0.2">
      <c r="A248" s="94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</row>
    <row r="249" spans="1:27" x14ac:dyDescent="0.25">
      <c r="A249" s="96" t="s">
        <v>159</v>
      </c>
    </row>
    <row r="250" spans="1:27" ht="12.75" x14ac:dyDescent="0.2">
      <c r="A250" s="169" t="s">
        <v>49</v>
      </c>
      <c r="B250" s="180" t="s">
        <v>128</v>
      </c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2"/>
    </row>
    <row r="251" spans="1:27" ht="12.75" x14ac:dyDescent="0.2">
      <c r="A251" s="170"/>
      <c r="B251" s="183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5"/>
    </row>
    <row r="252" spans="1:27" ht="12.75" x14ac:dyDescent="0.2">
      <c r="A252" s="170"/>
      <c r="B252" s="172" t="s">
        <v>129</v>
      </c>
      <c r="C252" s="163" t="s">
        <v>130</v>
      </c>
      <c r="D252" s="163" t="s">
        <v>131</v>
      </c>
      <c r="E252" s="163" t="s">
        <v>132</v>
      </c>
      <c r="F252" s="163" t="s">
        <v>133</v>
      </c>
      <c r="G252" s="163" t="s">
        <v>134</v>
      </c>
      <c r="H252" s="163" t="s">
        <v>135</v>
      </c>
      <c r="I252" s="163" t="s">
        <v>136</v>
      </c>
      <c r="J252" s="163" t="s">
        <v>137</v>
      </c>
      <c r="K252" s="163" t="s">
        <v>138</v>
      </c>
      <c r="L252" s="163" t="s">
        <v>139</v>
      </c>
      <c r="M252" s="163" t="s">
        <v>140</v>
      </c>
      <c r="N252" s="174" t="s">
        <v>141</v>
      </c>
      <c r="O252" s="163" t="s">
        <v>142</v>
      </c>
      <c r="P252" s="163" t="s">
        <v>143</v>
      </c>
      <c r="Q252" s="163" t="s">
        <v>144</v>
      </c>
      <c r="R252" s="163" t="s">
        <v>145</v>
      </c>
      <c r="S252" s="163" t="s">
        <v>146</v>
      </c>
      <c r="T252" s="163" t="s">
        <v>147</v>
      </c>
      <c r="U252" s="163" t="s">
        <v>148</v>
      </c>
      <c r="V252" s="163" t="s">
        <v>149</v>
      </c>
      <c r="W252" s="163" t="s">
        <v>150</v>
      </c>
      <c r="X252" s="163" t="s">
        <v>151</v>
      </c>
      <c r="Y252" s="163" t="s">
        <v>152</v>
      </c>
    </row>
    <row r="253" spans="1:27" ht="12.75" x14ac:dyDescent="0.2">
      <c r="A253" s="171"/>
      <c r="B253" s="173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75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</row>
    <row r="254" spans="1:27" x14ac:dyDescent="0.2">
      <c r="A254" s="88">
        <f>A220</f>
        <v>42036</v>
      </c>
      <c r="B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2621.3999999999996</v>
      </c>
      <c r="C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2648.63</v>
      </c>
      <c r="D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2678.98</v>
      </c>
      <c r="E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2686.2799999999997</v>
      </c>
      <c r="F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2682.65</v>
      </c>
      <c r="G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2679.3199999999997</v>
      </c>
      <c r="H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2658.39</v>
      </c>
      <c r="I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2652.23</v>
      </c>
      <c r="J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2621.5</v>
      </c>
      <c r="K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2715.72</v>
      </c>
      <c r="L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2652.86</v>
      </c>
      <c r="M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2634.71</v>
      </c>
      <c r="N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2631.48</v>
      </c>
      <c r="O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2637.43</v>
      </c>
      <c r="P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2643.43</v>
      </c>
      <c r="Q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2646.5</v>
      </c>
      <c r="R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2624.04</v>
      </c>
      <c r="S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2757.21</v>
      </c>
      <c r="T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2796.3599999999997</v>
      </c>
      <c r="U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2758.25</v>
      </c>
      <c r="V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2715.66</v>
      </c>
      <c r="W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2661.97</v>
      </c>
      <c r="X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2641.43</v>
      </c>
      <c r="Y254" s="107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РСО-А'!$L$6</f>
        <v>2702.45</v>
      </c>
    </row>
    <row r="255" spans="1:27" x14ac:dyDescent="0.2">
      <c r="A255" s="88">
        <f>A221</f>
        <v>42037</v>
      </c>
      <c r="B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2619.7399999999998</v>
      </c>
      <c r="C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2648.63</v>
      </c>
      <c r="D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2664.08</v>
      </c>
      <c r="E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2667.38</v>
      </c>
      <c r="F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2677.3199999999997</v>
      </c>
      <c r="G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2661.25</v>
      </c>
      <c r="H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2634.3999999999996</v>
      </c>
      <c r="I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2704.2599999999998</v>
      </c>
      <c r="J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2699.98</v>
      </c>
      <c r="K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2634.3</v>
      </c>
      <c r="L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2664.58</v>
      </c>
      <c r="M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2646.41</v>
      </c>
      <c r="N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2647.02</v>
      </c>
      <c r="O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2647.83</v>
      </c>
      <c r="P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2647.01</v>
      </c>
      <c r="Q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2646.74</v>
      </c>
      <c r="R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2630.73</v>
      </c>
      <c r="S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2678.39</v>
      </c>
      <c r="T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2745.94</v>
      </c>
      <c r="U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2711.79</v>
      </c>
      <c r="V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2670.84</v>
      </c>
      <c r="W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2691.72</v>
      </c>
      <c r="X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2788.19</v>
      </c>
      <c r="Y255" s="107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РСО-А'!$L$6</f>
        <v>2685.35</v>
      </c>
    </row>
    <row r="256" spans="1:27" x14ac:dyDescent="0.2">
      <c r="A256" s="88">
        <f>A222</f>
        <v>42038</v>
      </c>
      <c r="B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2638.2</v>
      </c>
      <c r="C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2633.31</v>
      </c>
      <c r="D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2641.93</v>
      </c>
      <c r="E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2648.08</v>
      </c>
      <c r="F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2650.93</v>
      </c>
      <c r="G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2642.3599999999997</v>
      </c>
      <c r="H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2626.37</v>
      </c>
      <c r="I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2685.43</v>
      </c>
      <c r="J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2661.17</v>
      </c>
      <c r="K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2634.04</v>
      </c>
      <c r="L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2663.06</v>
      </c>
      <c r="M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2664.96</v>
      </c>
      <c r="N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2653.48</v>
      </c>
      <c r="O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2660.3999999999996</v>
      </c>
      <c r="P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2648.72</v>
      </c>
      <c r="Q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2665.21</v>
      </c>
      <c r="R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2656.72</v>
      </c>
      <c r="S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2675.38</v>
      </c>
      <c r="T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2743.9700000000003</v>
      </c>
      <c r="U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2703.95</v>
      </c>
      <c r="V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2667.31</v>
      </c>
      <c r="W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2685.14</v>
      </c>
      <c r="X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2789.94</v>
      </c>
      <c r="Y256" s="107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РСО-А'!$L$6</f>
        <v>2685.13</v>
      </c>
    </row>
    <row r="257" spans="1:25" x14ac:dyDescent="0.2">
      <c r="A257" s="88">
        <f>A223</f>
        <v>42039</v>
      </c>
      <c r="B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2633.64</v>
      </c>
      <c r="C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2638.89</v>
      </c>
      <c r="D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2650.84</v>
      </c>
      <c r="E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2656.88</v>
      </c>
      <c r="F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2657.14</v>
      </c>
      <c r="G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2647.91</v>
      </c>
      <c r="H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2619.4499999999998</v>
      </c>
      <c r="I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2692.75</v>
      </c>
      <c r="J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2683.81</v>
      </c>
      <c r="K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2638.31</v>
      </c>
      <c r="L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2622.5</v>
      </c>
      <c r="M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2655.09</v>
      </c>
      <c r="N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2635.04</v>
      </c>
      <c r="O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2627.92</v>
      </c>
      <c r="P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2621.21</v>
      </c>
      <c r="Q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2627.81</v>
      </c>
      <c r="R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2646.8199999999997</v>
      </c>
      <c r="S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2658.88</v>
      </c>
      <c r="T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2744.3199999999997</v>
      </c>
      <c r="U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2695.13</v>
      </c>
      <c r="V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2657.0699999999997</v>
      </c>
      <c r="W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2677.13</v>
      </c>
      <c r="X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2773.59</v>
      </c>
      <c r="Y257" s="107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РСО-А'!$L$6</f>
        <v>2672.99</v>
      </c>
    </row>
    <row r="258" spans="1:25" x14ac:dyDescent="0.2">
      <c r="A258" s="88">
        <f>A224</f>
        <v>42040</v>
      </c>
      <c r="B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2633.8</v>
      </c>
      <c r="C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2632.66</v>
      </c>
      <c r="D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2641.1499999999996</v>
      </c>
      <c r="E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2646.99</v>
      </c>
      <c r="F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2650.34</v>
      </c>
      <c r="G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2641.5299999999997</v>
      </c>
      <c r="H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2631.92</v>
      </c>
      <c r="I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2675.7</v>
      </c>
      <c r="J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2668.12</v>
      </c>
      <c r="K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2621.0299999999997</v>
      </c>
      <c r="L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2636.38</v>
      </c>
      <c r="M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2654.73</v>
      </c>
      <c r="N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2635.47</v>
      </c>
      <c r="O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2649.39</v>
      </c>
      <c r="P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2657.3999999999996</v>
      </c>
      <c r="Q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2643.71</v>
      </c>
      <c r="R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2647.2</v>
      </c>
      <c r="S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2661.63</v>
      </c>
      <c r="T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2733.7999999999997</v>
      </c>
      <c r="U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2695.34</v>
      </c>
      <c r="V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2655.54</v>
      </c>
      <c r="W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2675.49</v>
      </c>
      <c r="X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2763.02</v>
      </c>
      <c r="Y258" s="107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РСО-А'!$L$6</f>
        <v>2670.76</v>
      </c>
    </row>
    <row r="259" spans="1:25" x14ac:dyDescent="0.2">
      <c r="A259" s="88">
        <f>A225</f>
        <v>42041</v>
      </c>
      <c r="B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2626.7799999999997</v>
      </c>
      <c r="C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2656.71</v>
      </c>
      <c r="D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2663.02</v>
      </c>
      <c r="E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2668.7599999999998</v>
      </c>
      <c r="F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2672.19</v>
      </c>
      <c r="G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2656.19</v>
      </c>
      <c r="H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2624.19</v>
      </c>
      <c r="I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2691.71</v>
      </c>
      <c r="J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2705.63</v>
      </c>
      <c r="K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2633.91</v>
      </c>
      <c r="L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2638.29</v>
      </c>
      <c r="M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2659.36</v>
      </c>
      <c r="N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2636.81</v>
      </c>
      <c r="O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2653.45</v>
      </c>
      <c r="P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2660.37</v>
      </c>
      <c r="Q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2642.8999999999996</v>
      </c>
      <c r="R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2645.89</v>
      </c>
      <c r="S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2656.55</v>
      </c>
      <c r="T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2746.81</v>
      </c>
      <c r="U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2698.98</v>
      </c>
      <c r="V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2660.3199999999997</v>
      </c>
      <c r="W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2679.46</v>
      </c>
      <c r="X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2780.96</v>
      </c>
      <c r="Y259" s="107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РСО-А'!$L$6</f>
        <v>2680.38</v>
      </c>
    </row>
    <row r="260" spans="1:25" x14ac:dyDescent="0.2">
      <c r="A260" s="88">
        <f>A226</f>
        <v>42042</v>
      </c>
      <c r="B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2649.1099999999997</v>
      </c>
      <c r="C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2668.5099999999998</v>
      </c>
      <c r="D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2681.5</v>
      </c>
      <c r="E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2696.18</v>
      </c>
      <c r="F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2696.19</v>
      </c>
      <c r="G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2685.19</v>
      </c>
      <c r="H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2652.18</v>
      </c>
      <c r="I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2630.87</v>
      </c>
      <c r="J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2654.3599999999997</v>
      </c>
      <c r="K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2634.0699999999997</v>
      </c>
      <c r="L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2641.3599999999997</v>
      </c>
      <c r="M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2647.34</v>
      </c>
      <c r="N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2620</v>
      </c>
      <c r="O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2623.61</v>
      </c>
      <c r="P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2622.42</v>
      </c>
      <c r="Q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2619.5</v>
      </c>
      <c r="R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2640.46</v>
      </c>
      <c r="S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2656.6</v>
      </c>
      <c r="T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2671.3199999999997</v>
      </c>
      <c r="U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2647.88</v>
      </c>
      <c r="V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2660.8599999999997</v>
      </c>
      <c r="W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2643.5699999999997</v>
      </c>
      <c r="X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2664.41</v>
      </c>
      <c r="Y260" s="107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РСО-А'!$L$6</f>
        <v>2642.79</v>
      </c>
    </row>
    <row r="261" spans="1:25" x14ac:dyDescent="0.2">
      <c r="A261" s="88">
        <f>A227</f>
        <v>42043</v>
      </c>
      <c r="B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2637.8</v>
      </c>
      <c r="C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2623.1099999999997</v>
      </c>
      <c r="D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2647.3599999999997</v>
      </c>
      <c r="E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2674.15</v>
      </c>
      <c r="F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2674.21</v>
      </c>
      <c r="G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2684.87</v>
      </c>
      <c r="H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2638.48</v>
      </c>
      <c r="I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2635.6</v>
      </c>
      <c r="J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2642.05</v>
      </c>
      <c r="K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2679.0299999999997</v>
      </c>
      <c r="L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2640.7</v>
      </c>
      <c r="M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2631.81</v>
      </c>
      <c r="N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2646.64</v>
      </c>
      <c r="O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2643.58</v>
      </c>
      <c r="P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2646.55</v>
      </c>
      <c r="Q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2631.81</v>
      </c>
      <c r="R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2638.38</v>
      </c>
      <c r="S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2653.35</v>
      </c>
      <c r="T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2669.14</v>
      </c>
      <c r="U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2668.2799999999997</v>
      </c>
      <c r="V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2663.26</v>
      </c>
      <c r="W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2646.5699999999997</v>
      </c>
      <c r="X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2662.9</v>
      </c>
      <c r="Y261" s="107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РСО-А'!$L$6</f>
        <v>2647.2599999999998</v>
      </c>
    </row>
    <row r="262" spans="1:25" x14ac:dyDescent="0.2">
      <c r="A262" s="88">
        <f>A228</f>
        <v>42044</v>
      </c>
      <c r="B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2642.75</v>
      </c>
      <c r="C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2641.08</v>
      </c>
      <c r="D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2623.2599999999998</v>
      </c>
      <c r="E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2637.4</v>
      </c>
      <c r="F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2630.63</v>
      </c>
      <c r="G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2636.8199999999997</v>
      </c>
      <c r="H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2646.4</v>
      </c>
      <c r="I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2649.65</v>
      </c>
      <c r="J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2619.3599999999997</v>
      </c>
      <c r="K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2653.5299999999997</v>
      </c>
      <c r="L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2653.14</v>
      </c>
      <c r="M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2649.21</v>
      </c>
      <c r="N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2649.9</v>
      </c>
      <c r="O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2644.1</v>
      </c>
      <c r="P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2649.54</v>
      </c>
      <c r="Q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2638.7799999999997</v>
      </c>
      <c r="R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2642.99</v>
      </c>
      <c r="S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2657.3199999999997</v>
      </c>
      <c r="T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2651.37</v>
      </c>
      <c r="U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2659.9</v>
      </c>
      <c r="V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2657.04</v>
      </c>
      <c r="W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2648.11</v>
      </c>
      <c r="X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2735.5299999999997</v>
      </c>
      <c r="Y262" s="107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РСО-А'!$L$6</f>
        <v>2643.74</v>
      </c>
    </row>
    <row r="263" spans="1:25" x14ac:dyDescent="0.2">
      <c r="A263" s="88">
        <f>A229</f>
        <v>42045</v>
      </c>
      <c r="B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2641.63</v>
      </c>
      <c r="C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2639.5299999999997</v>
      </c>
      <c r="D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2622.5</v>
      </c>
      <c r="E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2636.0099999999998</v>
      </c>
      <c r="F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2629.63</v>
      </c>
      <c r="G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2636.56</v>
      </c>
      <c r="H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2652.99</v>
      </c>
      <c r="I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2651.56</v>
      </c>
      <c r="J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2619.1999999999998</v>
      </c>
      <c r="K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2658.6</v>
      </c>
      <c r="L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2659.96</v>
      </c>
      <c r="M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2656.27</v>
      </c>
      <c r="N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2654.74</v>
      </c>
      <c r="O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2650</v>
      </c>
      <c r="P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2657.41</v>
      </c>
      <c r="Q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2640.66</v>
      </c>
      <c r="R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2645.56</v>
      </c>
      <c r="S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2656.3</v>
      </c>
      <c r="T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2657.87</v>
      </c>
      <c r="U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2665.63</v>
      </c>
      <c r="V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2658.99</v>
      </c>
      <c r="W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2647.84</v>
      </c>
      <c r="X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2736.29</v>
      </c>
      <c r="Y263" s="107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РСО-А'!$L$6</f>
        <v>2643.14</v>
      </c>
    </row>
    <row r="264" spans="1:25" x14ac:dyDescent="0.2">
      <c r="A264" s="88">
        <f>A230</f>
        <v>42046</v>
      </c>
      <c r="B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2640.3</v>
      </c>
      <c r="C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2651.65</v>
      </c>
      <c r="D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2651.4</v>
      </c>
      <c r="E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2651.39</v>
      </c>
      <c r="F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2657.8</v>
      </c>
      <c r="G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2657.99</v>
      </c>
      <c r="H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2634.18</v>
      </c>
      <c r="I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2657.97</v>
      </c>
      <c r="J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2635.35</v>
      </c>
      <c r="K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2651.24</v>
      </c>
      <c r="L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2650.94</v>
      </c>
      <c r="M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2648.73</v>
      </c>
      <c r="N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2648.75</v>
      </c>
      <c r="O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2624.3</v>
      </c>
      <c r="P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2624.15</v>
      </c>
      <c r="Q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2623.91</v>
      </c>
      <c r="R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2624.92</v>
      </c>
      <c r="S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2655.33</v>
      </c>
      <c r="T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2721.7</v>
      </c>
      <c r="U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2672.97</v>
      </c>
      <c r="V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2660.1</v>
      </c>
      <c r="W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2647.87</v>
      </c>
      <c r="X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2741.33</v>
      </c>
      <c r="Y264" s="107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РСО-А'!$L$6</f>
        <v>2691.14</v>
      </c>
    </row>
    <row r="265" spans="1:25" x14ac:dyDescent="0.2">
      <c r="A265" s="88">
        <f>A231</f>
        <v>42047</v>
      </c>
      <c r="B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2631.5699999999997</v>
      </c>
      <c r="C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2651.92</v>
      </c>
      <c r="D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2651.74</v>
      </c>
      <c r="E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2667.61</v>
      </c>
      <c r="F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2677.58</v>
      </c>
      <c r="G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2658.23</v>
      </c>
      <c r="H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2634.35</v>
      </c>
      <c r="I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2683.7</v>
      </c>
      <c r="J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2670.0299999999997</v>
      </c>
      <c r="K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2652.15</v>
      </c>
      <c r="L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2651.62</v>
      </c>
      <c r="M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2649.38</v>
      </c>
      <c r="N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2650.08</v>
      </c>
      <c r="O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2643.7799999999997</v>
      </c>
      <c r="P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2649.5299999999997</v>
      </c>
      <c r="Q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2634.0699999999997</v>
      </c>
      <c r="R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2646.51</v>
      </c>
      <c r="S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2654.62</v>
      </c>
      <c r="T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2696.1499999999996</v>
      </c>
      <c r="U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2650.98</v>
      </c>
      <c r="V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2652.0099999999998</v>
      </c>
      <c r="W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2644.79</v>
      </c>
      <c r="X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2737.0299999999997</v>
      </c>
      <c r="Y265" s="107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РСО-А'!$L$6</f>
        <v>2687.9</v>
      </c>
    </row>
    <row r="266" spans="1:25" x14ac:dyDescent="0.2">
      <c r="A266" s="88">
        <f>A232</f>
        <v>42048</v>
      </c>
      <c r="B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2633.65</v>
      </c>
      <c r="C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2633.87</v>
      </c>
      <c r="D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2639.6099999999997</v>
      </c>
      <c r="E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2651.61</v>
      </c>
      <c r="F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2664.34</v>
      </c>
      <c r="G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2639.77</v>
      </c>
      <c r="H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2629.05</v>
      </c>
      <c r="I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2661.44</v>
      </c>
      <c r="J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2635.59</v>
      </c>
      <c r="K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2656.92</v>
      </c>
      <c r="L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2656.77</v>
      </c>
      <c r="M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2653.68</v>
      </c>
      <c r="N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2653.19</v>
      </c>
      <c r="O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2647.69</v>
      </c>
      <c r="P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2653.85</v>
      </c>
      <c r="Q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2637.29</v>
      </c>
      <c r="R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2650.55</v>
      </c>
      <c r="S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2662.67</v>
      </c>
      <c r="T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2712.88</v>
      </c>
      <c r="U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2686.77</v>
      </c>
      <c r="V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2656.92</v>
      </c>
      <c r="W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2648.04</v>
      </c>
      <c r="X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2763.45</v>
      </c>
      <c r="Y266" s="107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РСО-А'!$L$6</f>
        <v>2722.6899999999996</v>
      </c>
    </row>
    <row r="267" spans="1:25" x14ac:dyDescent="0.2">
      <c r="A267" s="88">
        <f>A233</f>
        <v>42049</v>
      </c>
      <c r="B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2631.87</v>
      </c>
      <c r="C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2642.1</v>
      </c>
      <c r="D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2661.72</v>
      </c>
      <c r="E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2675.41</v>
      </c>
      <c r="F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2675.65</v>
      </c>
      <c r="G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2661.87</v>
      </c>
      <c r="H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2633.44</v>
      </c>
      <c r="I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2656.91</v>
      </c>
      <c r="J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2717.16</v>
      </c>
      <c r="K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2647.87</v>
      </c>
      <c r="L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2649.14</v>
      </c>
      <c r="M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2649.52</v>
      </c>
      <c r="N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2643.23</v>
      </c>
      <c r="O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2649.5</v>
      </c>
      <c r="P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2664</v>
      </c>
      <c r="Q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2655.84</v>
      </c>
      <c r="R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2661.27</v>
      </c>
      <c r="S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2678.6099999999997</v>
      </c>
      <c r="T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2732.64</v>
      </c>
      <c r="U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2702.38</v>
      </c>
      <c r="V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2654.5699999999997</v>
      </c>
      <c r="W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2649.61</v>
      </c>
      <c r="X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2653.34</v>
      </c>
      <c r="Y267" s="107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РСО-А'!$L$6</f>
        <v>2689.39</v>
      </c>
    </row>
    <row r="268" spans="1:25" x14ac:dyDescent="0.2">
      <c r="A268" s="88">
        <f>A234</f>
        <v>42050</v>
      </c>
      <c r="B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2632.64</v>
      </c>
      <c r="C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2643.0299999999997</v>
      </c>
      <c r="D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2662.2</v>
      </c>
      <c r="E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2675.98</v>
      </c>
      <c r="F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2676.31</v>
      </c>
      <c r="G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2662.7200000000003</v>
      </c>
      <c r="H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2633.94</v>
      </c>
      <c r="I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2656.29</v>
      </c>
      <c r="J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2702.7799999999997</v>
      </c>
      <c r="K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2645.63</v>
      </c>
      <c r="L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2646.23</v>
      </c>
      <c r="M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2646.64</v>
      </c>
      <c r="N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2641.83</v>
      </c>
      <c r="O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2647.68</v>
      </c>
      <c r="P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2659.88</v>
      </c>
      <c r="Q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2653.02</v>
      </c>
      <c r="R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2656.3</v>
      </c>
      <c r="S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2688.29</v>
      </c>
      <c r="T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2730.47</v>
      </c>
      <c r="U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2715.5299999999997</v>
      </c>
      <c r="V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2688.85</v>
      </c>
      <c r="W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2648.09</v>
      </c>
      <c r="X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2651.52</v>
      </c>
      <c r="Y268" s="107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РСО-А'!$L$6</f>
        <v>2687.5299999999997</v>
      </c>
    </row>
    <row r="269" spans="1:25" s="99" customFormat="1" x14ac:dyDescent="0.25">
      <c r="A269" s="88">
        <f>A235</f>
        <v>42051</v>
      </c>
      <c r="B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2631.0099999999998</v>
      </c>
      <c r="C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2622.01</v>
      </c>
      <c r="D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2642.31</v>
      </c>
      <c r="E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2630.3</v>
      </c>
      <c r="F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2651.37</v>
      </c>
      <c r="G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2639.5</v>
      </c>
      <c r="H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2634.08</v>
      </c>
      <c r="I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2670.25</v>
      </c>
      <c r="J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2635.47</v>
      </c>
      <c r="K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2690.02</v>
      </c>
      <c r="L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2650.56</v>
      </c>
      <c r="M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2706.24</v>
      </c>
      <c r="N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2700.75</v>
      </c>
      <c r="O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2706.87</v>
      </c>
      <c r="P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2712.83</v>
      </c>
      <c r="Q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2773.74</v>
      </c>
      <c r="R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2753.04</v>
      </c>
      <c r="S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2700.56</v>
      </c>
      <c r="T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2935.34</v>
      </c>
      <c r="U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2919.7200000000003</v>
      </c>
      <c r="V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2713.46</v>
      </c>
      <c r="W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2705.94</v>
      </c>
      <c r="X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2923.24</v>
      </c>
      <c r="Y269" s="107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РСО-А'!$L$6</f>
        <v>2697.75</v>
      </c>
    </row>
    <row r="270" spans="1:25" x14ac:dyDescent="0.2">
      <c r="A270" s="88">
        <f>A236</f>
        <v>42052</v>
      </c>
      <c r="B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2628.79</v>
      </c>
      <c r="C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2622.23</v>
      </c>
      <c r="D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2642.2</v>
      </c>
      <c r="E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2630.45</v>
      </c>
      <c r="F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2651.33</v>
      </c>
      <c r="G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2639.3999999999996</v>
      </c>
      <c r="H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2637.47</v>
      </c>
      <c r="I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2670.81</v>
      </c>
      <c r="J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2636.34</v>
      </c>
      <c r="K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2648.75</v>
      </c>
      <c r="L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2648.8599999999997</v>
      </c>
      <c r="M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2676.55</v>
      </c>
      <c r="N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2647.43</v>
      </c>
      <c r="O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2647.84</v>
      </c>
      <c r="P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2649</v>
      </c>
      <c r="Q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2656.64</v>
      </c>
      <c r="R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2653.29</v>
      </c>
      <c r="S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2656.41</v>
      </c>
      <c r="T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2930.76</v>
      </c>
      <c r="U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2851.16</v>
      </c>
      <c r="V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2731.3199999999997</v>
      </c>
      <c r="W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2721.77</v>
      </c>
      <c r="X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2866.42</v>
      </c>
      <c r="Y270" s="107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РСО-А'!$L$6</f>
        <v>2697.39</v>
      </c>
    </row>
    <row r="271" spans="1:25" x14ac:dyDescent="0.2">
      <c r="A271" s="88">
        <f>A237</f>
        <v>42053</v>
      </c>
      <c r="B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2642.88</v>
      </c>
      <c r="C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2622.17</v>
      </c>
      <c r="D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2642.22</v>
      </c>
      <c r="E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2630.44</v>
      </c>
      <c r="F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2651.37</v>
      </c>
      <c r="G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2639.45</v>
      </c>
      <c r="H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2638.51</v>
      </c>
      <c r="I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2670.29</v>
      </c>
      <c r="J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2635.46</v>
      </c>
      <c r="K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2651.91</v>
      </c>
      <c r="L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2653.4</v>
      </c>
      <c r="M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2718.4</v>
      </c>
      <c r="N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2704.84</v>
      </c>
      <c r="O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2726.26</v>
      </c>
      <c r="P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2750.0499999999997</v>
      </c>
      <c r="Q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2773.1</v>
      </c>
      <c r="R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2787.06</v>
      </c>
      <c r="S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2720.3</v>
      </c>
      <c r="T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2960.31</v>
      </c>
      <c r="U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2896.88</v>
      </c>
      <c r="V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2791.34</v>
      </c>
      <c r="W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2767.66</v>
      </c>
      <c r="X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2897.34</v>
      </c>
      <c r="Y271" s="107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РСО-А'!$L$6</f>
        <v>2757.4</v>
      </c>
    </row>
    <row r="272" spans="1:25" x14ac:dyDescent="0.2">
      <c r="A272" s="88">
        <f>A238</f>
        <v>42054</v>
      </c>
      <c r="B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2640.8999999999996</v>
      </c>
      <c r="C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2623.12</v>
      </c>
      <c r="D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2643.27</v>
      </c>
      <c r="E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2631.46</v>
      </c>
      <c r="F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2652.35</v>
      </c>
      <c r="G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2640.5</v>
      </c>
      <c r="H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2633.99</v>
      </c>
      <c r="I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2671.17</v>
      </c>
      <c r="J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2636.27</v>
      </c>
      <c r="K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2652.7799999999997</v>
      </c>
      <c r="L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2653.01</v>
      </c>
      <c r="M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2722.08</v>
      </c>
      <c r="N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2707.1</v>
      </c>
      <c r="O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2726.0299999999997</v>
      </c>
      <c r="P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2714.04</v>
      </c>
      <c r="Q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2737.94</v>
      </c>
      <c r="R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2777.8599999999997</v>
      </c>
      <c r="S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2726.34</v>
      </c>
      <c r="T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2826.23</v>
      </c>
      <c r="U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2883.63</v>
      </c>
      <c r="V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2830.12</v>
      </c>
      <c r="W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2755.81</v>
      </c>
      <c r="X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2888.5699999999997</v>
      </c>
      <c r="Y272" s="107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РСО-А'!$L$6</f>
        <v>2761.09</v>
      </c>
    </row>
    <row r="273" spans="1:27" x14ac:dyDescent="0.2">
      <c r="A273" s="88">
        <f>A239</f>
        <v>42055</v>
      </c>
      <c r="B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2642.1099999999997</v>
      </c>
      <c r="C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2634.69</v>
      </c>
      <c r="D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2655.7799999999997</v>
      </c>
      <c r="E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2675.2999999999997</v>
      </c>
      <c r="F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2671.8999999999996</v>
      </c>
      <c r="G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2659.1099999999997</v>
      </c>
      <c r="H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2626.54</v>
      </c>
      <c r="I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2704.44</v>
      </c>
      <c r="J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2666.2799999999997</v>
      </c>
      <c r="K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2651.77</v>
      </c>
      <c r="L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2652.25</v>
      </c>
      <c r="M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2714.09</v>
      </c>
      <c r="N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2702.13</v>
      </c>
      <c r="O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2678.96</v>
      </c>
      <c r="P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2706.37</v>
      </c>
      <c r="Q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2678.2799999999997</v>
      </c>
      <c r="R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2727.48</v>
      </c>
      <c r="S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2715.1</v>
      </c>
      <c r="T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2803.0299999999997</v>
      </c>
      <c r="U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2877.3</v>
      </c>
      <c r="V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2762.41</v>
      </c>
      <c r="W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2741.71</v>
      </c>
      <c r="X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2862.23</v>
      </c>
      <c r="Y273" s="107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РСО-А'!$L$6</f>
        <v>2759.5</v>
      </c>
    </row>
    <row r="274" spans="1:27" x14ac:dyDescent="0.2">
      <c r="A274" s="88">
        <f>A240</f>
        <v>42056</v>
      </c>
      <c r="B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2638.81</v>
      </c>
      <c r="C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2625.12</v>
      </c>
      <c r="D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2667.22</v>
      </c>
      <c r="E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2644.13</v>
      </c>
      <c r="F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2653.84</v>
      </c>
      <c r="G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2670.88</v>
      </c>
      <c r="H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2619.9499999999998</v>
      </c>
      <c r="I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2637.7599999999998</v>
      </c>
      <c r="J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2647.06</v>
      </c>
      <c r="K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2619.73</v>
      </c>
      <c r="L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2649.2599999999998</v>
      </c>
      <c r="M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2655.5</v>
      </c>
      <c r="N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2643.65</v>
      </c>
      <c r="O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2619.2799999999997</v>
      </c>
      <c r="P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2649.75</v>
      </c>
      <c r="Q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2619.5</v>
      </c>
      <c r="R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2660.81</v>
      </c>
      <c r="S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2649.39</v>
      </c>
      <c r="T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2733.33</v>
      </c>
      <c r="U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2707.2599999999998</v>
      </c>
      <c r="V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2678.31</v>
      </c>
      <c r="W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2653.25</v>
      </c>
      <c r="X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2653.45</v>
      </c>
      <c r="Y274" s="107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РСО-А'!$L$6</f>
        <v>2713.49</v>
      </c>
    </row>
    <row r="275" spans="1:27" x14ac:dyDescent="0.2">
      <c r="A275" s="88">
        <f>A241</f>
        <v>42057</v>
      </c>
      <c r="B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2636.16</v>
      </c>
      <c r="C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2631.81</v>
      </c>
      <c r="D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2670.69</v>
      </c>
      <c r="E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2667</v>
      </c>
      <c r="F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2667.31</v>
      </c>
      <c r="G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2670.64</v>
      </c>
      <c r="H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2634.2</v>
      </c>
      <c r="I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2633.67</v>
      </c>
      <c r="J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2651.18</v>
      </c>
      <c r="K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2636.19</v>
      </c>
      <c r="L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2637.73</v>
      </c>
      <c r="M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2655.66</v>
      </c>
      <c r="N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2643.91</v>
      </c>
      <c r="O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2619.3000000000002</v>
      </c>
      <c r="P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2631.56</v>
      </c>
      <c r="Q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2619</v>
      </c>
      <c r="R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2643.25</v>
      </c>
      <c r="S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2651.71</v>
      </c>
      <c r="T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2737.5299999999997</v>
      </c>
      <c r="U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2710.5699999999997</v>
      </c>
      <c r="V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2680.61</v>
      </c>
      <c r="W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2654.58</v>
      </c>
      <c r="X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2655.73</v>
      </c>
      <c r="Y275" s="107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РСО-А'!$L$6</f>
        <v>2723.33</v>
      </c>
      <c r="AA275" s="89"/>
    </row>
    <row r="276" spans="1:27" x14ac:dyDescent="0.2">
      <c r="A276" s="88">
        <f>A242</f>
        <v>42058</v>
      </c>
      <c r="B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2635.74</v>
      </c>
      <c r="C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2631.45</v>
      </c>
      <c r="D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2670.02</v>
      </c>
      <c r="E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2666.4</v>
      </c>
      <c r="F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2666.77</v>
      </c>
      <c r="G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2670.33</v>
      </c>
      <c r="H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2634.27</v>
      </c>
      <c r="I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2640.27</v>
      </c>
      <c r="J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2639.54</v>
      </c>
      <c r="K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2637.06</v>
      </c>
      <c r="L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2635.97</v>
      </c>
      <c r="M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2653.51</v>
      </c>
      <c r="N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2644.02</v>
      </c>
      <c r="O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2619.08</v>
      </c>
      <c r="P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2631.3199999999997</v>
      </c>
      <c r="Q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2619.23</v>
      </c>
      <c r="R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2640.85</v>
      </c>
      <c r="S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2649.84</v>
      </c>
      <c r="T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2735.05</v>
      </c>
      <c r="U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2709.1099999999997</v>
      </c>
      <c r="V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2672.77</v>
      </c>
      <c r="W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2648.19</v>
      </c>
      <c r="X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2648.87</v>
      </c>
      <c r="Y276" s="107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РСО-А'!$L$6</f>
        <v>2684.48</v>
      </c>
    </row>
    <row r="277" spans="1:27" x14ac:dyDescent="0.2">
      <c r="A277" s="88">
        <f>A243</f>
        <v>42059</v>
      </c>
      <c r="B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2634.19</v>
      </c>
      <c r="C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2631.29</v>
      </c>
      <c r="D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2655.38</v>
      </c>
      <c r="E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2664.8599999999997</v>
      </c>
      <c r="F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2652.0099999999998</v>
      </c>
      <c r="G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2658.5</v>
      </c>
      <c r="H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2626.18</v>
      </c>
      <c r="I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2664.48</v>
      </c>
      <c r="J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2635.47</v>
      </c>
      <c r="K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2656.81</v>
      </c>
      <c r="L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2656.55</v>
      </c>
      <c r="M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2726.68</v>
      </c>
      <c r="N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2714.3599999999997</v>
      </c>
      <c r="O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2688.64</v>
      </c>
      <c r="P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2721.2</v>
      </c>
      <c r="Q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2714.87</v>
      </c>
      <c r="R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2725.2799999999997</v>
      </c>
      <c r="S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2731.26</v>
      </c>
      <c r="T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2813.48</v>
      </c>
      <c r="U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2811.01</v>
      </c>
      <c r="V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2778.3</v>
      </c>
      <c r="W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2763.54</v>
      </c>
      <c r="X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2855.95</v>
      </c>
      <c r="Y277" s="107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РСО-А'!$L$6</f>
        <v>2746.92</v>
      </c>
    </row>
    <row r="278" spans="1:27" x14ac:dyDescent="0.2">
      <c r="A278" s="88">
        <f>A244</f>
        <v>42060</v>
      </c>
      <c r="B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2635.97</v>
      </c>
      <c r="C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2627.64</v>
      </c>
      <c r="D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2633.66</v>
      </c>
      <c r="E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2645.56</v>
      </c>
      <c r="F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2651.69</v>
      </c>
      <c r="G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2642.68</v>
      </c>
      <c r="H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2634.27</v>
      </c>
      <c r="I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2648.6</v>
      </c>
      <c r="J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2619.23</v>
      </c>
      <c r="K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2659.77</v>
      </c>
      <c r="L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2658.19</v>
      </c>
      <c r="M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2731</v>
      </c>
      <c r="N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2719</v>
      </c>
      <c r="O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2691.99</v>
      </c>
      <c r="P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2725.56</v>
      </c>
      <c r="Q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2718.99</v>
      </c>
      <c r="R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2731.35</v>
      </c>
      <c r="S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2735.44</v>
      </c>
      <c r="T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2807.62</v>
      </c>
      <c r="U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2810.51</v>
      </c>
      <c r="V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2774.19</v>
      </c>
      <c r="W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2762.87</v>
      </c>
      <c r="X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2856.24</v>
      </c>
      <c r="Y278" s="107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РСО-А'!$L$6</f>
        <v>2749.01</v>
      </c>
    </row>
    <row r="279" spans="1:27" x14ac:dyDescent="0.2">
      <c r="A279" s="88">
        <f>A245</f>
        <v>42061</v>
      </c>
      <c r="B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2640.31</v>
      </c>
      <c r="C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2621.96</v>
      </c>
      <c r="D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2642.22</v>
      </c>
      <c r="E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2645</v>
      </c>
      <c r="F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2651.0699999999997</v>
      </c>
      <c r="G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2641.99</v>
      </c>
      <c r="H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2636.89</v>
      </c>
      <c r="I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2675.59</v>
      </c>
      <c r="J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2668.6099999999997</v>
      </c>
      <c r="K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2661.18</v>
      </c>
      <c r="L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2656.88</v>
      </c>
      <c r="M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2655.3599999999997</v>
      </c>
      <c r="N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2656.3</v>
      </c>
      <c r="O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2656.47</v>
      </c>
      <c r="P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2656.52</v>
      </c>
      <c r="Q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2656.31</v>
      </c>
      <c r="R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2656.1</v>
      </c>
      <c r="S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2663.31</v>
      </c>
      <c r="T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2655.42</v>
      </c>
      <c r="U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2745.33</v>
      </c>
      <c r="V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2721.72</v>
      </c>
      <c r="W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2742.7</v>
      </c>
      <c r="X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2907.55</v>
      </c>
      <c r="Y279" s="107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РСО-А'!$L$6</f>
        <v>2747.58</v>
      </c>
    </row>
    <row r="280" spans="1:27" x14ac:dyDescent="0.2">
      <c r="A280" s="88">
        <f>A246</f>
        <v>42062</v>
      </c>
      <c r="B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2646.43</v>
      </c>
      <c r="C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2622.01</v>
      </c>
      <c r="D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2641.89</v>
      </c>
      <c r="E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2644.69</v>
      </c>
      <c r="F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2651.1</v>
      </c>
      <c r="G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2642.15</v>
      </c>
      <c r="H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2633.73</v>
      </c>
      <c r="I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2692.94</v>
      </c>
      <c r="J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2680.0099999999998</v>
      </c>
      <c r="K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2657.99</v>
      </c>
      <c r="L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2658.19</v>
      </c>
      <c r="M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2657.02</v>
      </c>
      <c r="N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2655.2799999999997</v>
      </c>
      <c r="O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2657.96</v>
      </c>
      <c r="P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2657.86</v>
      </c>
      <c r="Q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2655.64</v>
      </c>
      <c r="R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2654.08</v>
      </c>
      <c r="S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2665.3</v>
      </c>
      <c r="T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2658.93</v>
      </c>
      <c r="U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2749.52</v>
      </c>
      <c r="V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2723.81</v>
      </c>
      <c r="W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2722.33</v>
      </c>
      <c r="X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2819.94</v>
      </c>
      <c r="Y280" s="107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РСО-А'!$L$6</f>
        <v>2701.56</v>
      </c>
    </row>
    <row r="281" spans="1:27" x14ac:dyDescent="0.2">
      <c r="A281" s="88">
        <f>A247</f>
        <v>42063</v>
      </c>
      <c r="B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2629.41</v>
      </c>
      <c r="C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2631.1499999999996</v>
      </c>
      <c r="D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2635.51</v>
      </c>
      <c r="E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2641.5299999999997</v>
      </c>
      <c r="F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2647.7</v>
      </c>
      <c r="G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2641.8</v>
      </c>
      <c r="H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2620.16</v>
      </c>
      <c r="I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2640.2</v>
      </c>
      <c r="J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2648.59</v>
      </c>
      <c r="K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2660.15</v>
      </c>
      <c r="L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2620.79</v>
      </c>
      <c r="M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2627.26</v>
      </c>
      <c r="N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2623.75</v>
      </c>
      <c r="O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2632.31</v>
      </c>
      <c r="P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2644.1499999999996</v>
      </c>
      <c r="Q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2653.55</v>
      </c>
      <c r="R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2650.35</v>
      </c>
      <c r="S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2635.41</v>
      </c>
      <c r="T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2684.96</v>
      </c>
      <c r="U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2742.43</v>
      </c>
      <c r="V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2720.84</v>
      </c>
      <c r="W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2668.93</v>
      </c>
      <c r="X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2641.5699999999997</v>
      </c>
      <c r="Y281" s="107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РСО-А'!$L$6</f>
        <v>2703.94</v>
      </c>
    </row>
    <row r="283" spans="1:27" x14ac:dyDescent="0.2">
      <c r="A283" s="97" t="s">
        <v>154</v>
      </c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</row>
    <row r="284" spans="1:27" ht="15.75" customHeight="1" x14ac:dyDescent="0.25">
      <c r="A284" s="96" t="s">
        <v>156</v>
      </c>
      <c r="B284" s="87"/>
      <c r="C284" s="87"/>
      <c r="D284" s="87"/>
      <c r="AA284" s="89"/>
    </row>
    <row r="285" spans="1:27" ht="12.75" x14ac:dyDescent="0.2">
      <c r="A285" s="169" t="s">
        <v>49</v>
      </c>
      <c r="B285" s="180" t="s">
        <v>128</v>
      </c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2"/>
    </row>
    <row r="286" spans="1:27" ht="12.75" x14ac:dyDescent="0.2">
      <c r="A286" s="170"/>
      <c r="B286" s="183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5"/>
    </row>
    <row r="287" spans="1:27" ht="12.75" x14ac:dyDescent="0.2">
      <c r="A287" s="170"/>
      <c r="B287" s="172" t="s">
        <v>129</v>
      </c>
      <c r="C287" s="163" t="s">
        <v>130</v>
      </c>
      <c r="D287" s="163" t="s">
        <v>131</v>
      </c>
      <c r="E287" s="163" t="s">
        <v>132</v>
      </c>
      <c r="F287" s="163" t="s">
        <v>133</v>
      </c>
      <c r="G287" s="163" t="s">
        <v>134</v>
      </c>
      <c r="H287" s="163" t="s">
        <v>135</v>
      </c>
      <c r="I287" s="163" t="s">
        <v>136</v>
      </c>
      <c r="J287" s="163" t="s">
        <v>137</v>
      </c>
      <c r="K287" s="163" t="s">
        <v>138</v>
      </c>
      <c r="L287" s="163" t="s">
        <v>139</v>
      </c>
      <c r="M287" s="163" t="s">
        <v>140</v>
      </c>
      <c r="N287" s="174" t="s">
        <v>141</v>
      </c>
      <c r="O287" s="163" t="s">
        <v>142</v>
      </c>
      <c r="P287" s="163" t="s">
        <v>143</v>
      </c>
      <c r="Q287" s="163" t="s">
        <v>144</v>
      </c>
      <c r="R287" s="163" t="s">
        <v>145</v>
      </c>
      <c r="S287" s="163" t="s">
        <v>146</v>
      </c>
      <c r="T287" s="163" t="s">
        <v>147</v>
      </c>
      <c r="U287" s="163" t="s">
        <v>148</v>
      </c>
      <c r="V287" s="163" t="s">
        <v>149</v>
      </c>
      <c r="W287" s="163" t="s">
        <v>150</v>
      </c>
      <c r="X287" s="163" t="s">
        <v>151</v>
      </c>
      <c r="Y287" s="163" t="s">
        <v>152</v>
      </c>
    </row>
    <row r="288" spans="1:27" ht="12.75" x14ac:dyDescent="0.2">
      <c r="A288" s="171"/>
      <c r="B288" s="173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75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</row>
    <row r="289" spans="1:25" x14ac:dyDescent="0.2">
      <c r="A289" s="88">
        <f>A254</f>
        <v>42036</v>
      </c>
      <c r="B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2996.26</v>
      </c>
      <c r="C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3027.11</v>
      </c>
      <c r="D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3061.5</v>
      </c>
      <c r="E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3069.76</v>
      </c>
      <c r="F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3065.65</v>
      </c>
      <c r="G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3061.88</v>
      </c>
      <c r="H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3038.17</v>
      </c>
      <c r="I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3031.19</v>
      </c>
      <c r="J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2996.37</v>
      </c>
      <c r="K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3103.12</v>
      </c>
      <c r="L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3031.9</v>
      </c>
      <c r="M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3011.34</v>
      </c>
      <c r="N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3007.6800000000003</v>
      </c>
      <c r="O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3014.42</v>
      </c>
      <c r="P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3021.2200000000003</v>
      </c>
      <c r="Q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3024.7000000000003</v>
      </c>
      <c r="R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2999.25</v>
      </c>
      <c r="S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3150.13</v>
      </c>
      <c r="T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3194.4900000000002</v>
      </c>
      <c r="U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3151.3100000000004</v>
      </c>
      <c r="V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3103.0600000000004</v>
      </c>
      <c r="W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3042.2200000000003</v>
      </c>
      <c r="X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3018.9500000000003</v>
      </c>
      <c r="Y289" s="107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РСО-А'!$M$6</f>
        <v>3088.09</v>
      </c>
    </row>
    <row r="290" spans="1:25" x14ac:dyDescent="0.2">
      <c r="A290" s="88">
        <f>A289+1</f>
        <v>42037</v>
      </c>
      <c r="B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2994.38</v>
      </c>
      <c r="C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3027.11</v>
      </c>
      <c r="D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3044.6200000000003</v>
      </c>
      <c r="E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3048.36</v>
      </c>
      <c r="F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3059.61</v>
      </c>
      <c r="G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3041.4100000000003</v>
      </c>
      <c r="H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3010.9900000000002</v>
      </c>
      <c r="I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3090.1400000000003</v>
      </c>
      <c r="J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3085.29</v>
      </c>
      <c r="K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3010.88</v>
      </c>
      <c r="L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3045.1800000000003</v>
      </c>
      <c r="M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3024.6000000000004</v>
      </c>
      <c r="N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3025.28</v>
      </c>
      <c r="O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3026.21</v>
      </c>
      <c r="P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3025.2700000000004</v>
      </c>
      <c r="Q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3024.9700000000003</v>
      </c>
      <c r="R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3006.83</v>
      </c>
      <c r="S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3060.83</v>
      </c>
      <c r="T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3137.37</v>
      </c>
      <c r="U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3098.67</v>
      </c>
      <c r="V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3052.2700000000004</v>
      </c>
      <c r="W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3075.94</v>
      </c>
      <c r="X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3185.23</v>
      </c>
      <c r="Y290" s="107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РСО-А'!$M$6</f>
        <v>3068.7200000000003</v>
      </c>
    </row>
    <row r="291" spans="1:25" x14ac:dyDescent="0.2">
      <c r="A291" s="88">
        <f t="shared" ref="A291:A316" si="2">A290+1</f>
        <v>42038</v>
      </c>
      <c r="B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3015.29</v>
      </c>
      <c r="C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3009.76</v>
      </c>
      <c r="D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3019.5200000000004</v>
      </c>
      <c r="E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3026.4900000000002</v>
      </c>
      <c r="F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3029.7200000000003</v>
      </c>
      <c r="G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3020.01</v>
      </c>
      <c r="H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3001.8900000000003</v>
      </c>
      <c r="I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3068.8100000000004</v>
      </c>
      <c r="J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3041.3100000000004</v>
      </c>
      <c r="K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3010.58</v>
      </c>
      <c r="L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3043.46</v>
      </c>
      <c r="M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3045.61</v>
      </c>
      <c r="N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3032.61</v>
      </c>
      <c r="O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3040.44</v>
      </c>
      <c r="P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3027.21</v>
      </c>
      <c r="Q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3045.8900000000003</v>
      </c>
      <c r="R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3036.28</v>
      </c>
      <c r="S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3057.42</v>
      </c>
      <c r="T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3135.13</v>
      </c>
      <c r="U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3089.79</v>
      </c>
      <c r="V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3048.27</v>
      </c>
      <c r="W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3068.4700000000003</v>
      </c>
      <c r="X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3187.2200000000003</v>
      </c>
      <c r="Y291" s="107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РСО-А'!$M$6</f>
        <v>3068.46</v>
      </c>
    </row>
    <row r="292" spans="1:25" x14ac:dyDescent="0.2">
      <c r="A292" s="88">
        <f t="shared" si="2"/>
        <v>42039</v>
      </c>
      <c r="B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3010.13</v>
      </c>
      <c r="C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3016.08</v>
      </c>
      <c r="D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3029.6200000000003</v>
      </c>
      <c r="E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3036.4500000000003</v>
      </c>
      <c r="F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3036.75</v>
      </c>
      <c r="G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3026.29</v>
      </c>
      <c r="H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2994.05</v>
      </c>
      <c r="I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3077.1000000000004</v>
      </c>
      <c r="J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3066.9700000000003</v>
      </c>
      <c r="K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3015.42</v>
      </c>
      <c r="L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2997.51</v>
      </c>
      <c r="M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3034.4300000000003</v>
      </c>
      <c r="N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3011.71</v>
      </c>
      <c r="O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3003.65</v>
      </c>
      <c r="P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2996.05</v>
      </c>
      <c r="Q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3003.5200000000004</v>
      </c>
      <c r="R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3025.0600000000004</v>
      </c>
      <c r="S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3038.7200000000003</v>
      </c>
      <c r="T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3135.5200000000004</v>
      </c>
      <c r="U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3079.79</v>
      </c>
      <c r="V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3036.67</v>
      </c>
      <c r="W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3059.4</v>
      </c>
      <c r="X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3168.69</v>
      </c>
      <c r="Y292" s="107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РСО-А'!$M$6</f>
        <v>3054.7200000000003</v>
      </c>
    </row>
    <row r="293" spans="1:25" x14ac:dyDescent="0.2">
      <c r="A293" s="88">
        <f t="shared" si="2"/>
        <v>42040</v>
      </c>
      <c r="B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3010.3100000000004</v>
      </c>
      <c r="C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3009.0200000000004</v>
      </c>
      <c r="D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3018.63</v>
      </c>
      <c r="E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3025.25</v>
      </c>
      <c r="F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3029.05</v>
      </c>
      <c r="G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3019.0600000000004</v>
      </c>
      <c r="H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3008.1800000000003</v>
      </c>
      <c r="I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3057.78</v>
      </c>
      <c r="J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3049.19</v>
      </c>
      <c r="K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2995.84</v>
      </c>
      <c r="L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3013.23</v>
      </c>
      <c r="M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3034.0200000000004</v>
      </c>
      <c r="N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3012.2000000000003</v>
      </c>
      <c r="O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3027.9700000000003</v>
      </c>
      <c r="P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3037.04</v>
      </c>
      <c r="Q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3021.54</v>
      </c>
      <c r="R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3025.4900000000002</v>
      </c>
      <c r="S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3041.84</v>
      </c>
      <c r="T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3123.61</v>
      </c>
      <c r="U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3080.04</v>
      </c>
      <c r="V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3034.9400000000005</v>
      </c>
      <c r="W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3057.54</v>
      </c>
      <c r="X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3156.7200000000003</v>
      </c>
      <c r="Y293" s="107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РСО-А'!$M$6</f>
        <v>3052.19</v>
      </c>
    </row>
    <row r="294" spans="1:25" x14ac:dyDescent="0.2">
      <c r="A294" s="88">
        <f t="shared" si="2"/>
        <v>42041</v>
      </c>
      <c r="B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3002.36</v>
      </c>
      <c r="C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3036.2700000000004</v>
      </c>
      <c r="D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3043.4100000000003</v>
      </c>
      <c r="E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3049.92</v>
      </c>
      <c r="F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3053.8100000000004</v>
      </c>
      <c r="G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3035.6800000000003</v>
      </c>
      <c r="H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2999.42</v>
      </c>
      <c r="I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3075.92</v>
      </c>
      <c r="J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3091.7000000000003</v>
      </c>
      <c r="K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3010.4300000000003</v>
      </c>
      <c r="L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3015.3900000000003</v>
      </c>
      <c r="M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3039.26</v>
      </c>
      <c r="N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3013.7200000000003</v>
      </c>
      <c r="O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3032.58</v>
      </c>
      <c r="P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3040.42</v>
      </c>
      <c r="Q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3020.62</v>
      </c>
      <c r="R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3024.01</v>
      </c>
      <c r="S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3036.09</v>
      </c>
      <c r="T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3138.3500000000004</v>
      </c>
      <c r="U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3084.16</v>
      </c>
      <c r="V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3040.36</v>
      </c>
      <c r="W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3062.04</v>
      </c>
      <c r="X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3177.04</v>
      </c>
      <c r="Y294" s="107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РСО-А'!$M$6</f>
        <v>3063.09</v>
      </c>
    </row>
    <row r="295" spans="1:25" x14ac:dyDescent="0.2">
      <c r="A295" s="88">
        <f t="shared" si="2"/>
        <v>42042</v>
      </c>
      <c r="B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3027.65</v>
      </c>
      <c r="C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3049.6400000000003</v>
      </c>
      <c r="D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3064.3500000000004</v>
      </c>
      <c r="E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3080.9800000000005</v>
      </c>
      <c r="F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3080.9900000000002</v>
      </c>
      <c r="G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3068.54</v>
      </c>
      <c r="H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3031.1400000000003</v>
      </c>
      <c r="I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3006.9900000000002</v>
      </c>
      <c r="J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3033.61</v>
      </c>
      <c r="K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3010.62</v>
      </c>
      <c r="L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3018.88</v>
      </c>
      <c r="M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3025.65</v>
      </c>
      <c r="N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2994.67</v>
      </c>
      <c r="O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2998.76</v>
      </c>
      <c r="P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2997.4100000000003</v>
      </c>
      <c r="Q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2994.11</v>
      </c>
      <c r="R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3017.86</v>
      </c>
      <c r="S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3036.15</v>
      </c>
      <c r="T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3052.8100000000004</v>
      </c>
      <c r="U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3026.2700000000004</v>
      </c>
      <c r="V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3040.9700000000003</v>
      </c>
      <c r="W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3021.38</v>
      </c>
      <c r="X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3045</v>
      </c>
      <c r="Y295" s="107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РСО-А'!$M$6</f>
        <v>3020.5</v>
      </c>
    </row>
    <row r="296" spans="1:25" x14ac:dyDescent="0.2">
      <c r="A296" s="88">
        <f t="shared" si="2"/>
        <v>42043</v>
      </c>
      <c r="B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3014.84</v>
      </c>
      <c r="C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2998.2000000000003</v>
      </c>
      <c r="D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3025.6800000000003</v>
      </c>
      <c r="E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3056.03</v>
      </c>
      <c r="F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3056.09</v>
      </c>
      <c r="G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3068.17</v>
      </c>
      <c r="H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3015.61</v>
      </c>
      <c r="I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3012.3500000000004</v>
      </c>
      <c r="J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3019.65</v>
      </c>
      <c r="K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3061.55</v>
      </c>
      <c r="L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3018.13</v>
      </c>
      <c r="M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3008.05</v>
      </c>
      <c r="N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3024.86</v>
      </c>
      <c r="O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3021.3900000000003</v>
      </c>
      <c r="P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3024.76</v>
      </c>
      <c r="Q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3008.05</v>
      </c>
      <c r="R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3015.5</v>
      </c>
      <c r="S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3032.46</v>
      </c>
      <c r="T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3050.3500000000004</v>
      </c>
      <c r="U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3049.38</v>
      </c>
      <c r="V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3043.6800000000003</v>
      </c>
      <c r="W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3024.78</v>
      </c>
      <c r="X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3043.28</v>
      </c>
      <c r="Y296" s="107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РСО-А'!$M$6</f>
        <v>3025.55</v>
      </c>
    </row>
    <row r="297" spans="1:25" x14ac:dyDescent="0.2">
      <c r="A297" s="88">
        <f t="shared" si="2"/>
        <v>42044</v>
      </c>
      <c r="B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3020.4500000000003</v>
      </c>
      <c r="C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3018.5600000000004</v>
      </c>
      <c r="D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2998.37</v>
      </c>
      <c r="E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3014.3900000000003</v>
      </c>
      <c r="F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3006.7200000000003</v>
      </c>
      <c r="G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3013.7400000000002</v>
      </c>
      <c r="H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3024.59</v>
      </c>
      <c r="I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3028.2700000000004</v>
      </c>
      <c r="J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2993.9500000000003</v>
      </c>
      <c r="K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3032.6600000000003</v>
      </c>
      <c r="L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3032.2200000000003</v>
      </c>
      <c r="M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3027.76</v>
      </c>
      <c r="N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3028.55</v>
      </c>
      <c r="O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3021.98</v>
      </c>
      <c r="P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3028.1400000000003</v>
      </c>
      <c r="Q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3015.96</v>
      </c>
      <c r="R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3020.7200000000003</v>
      </c>
      <c r="S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3036.96</v>
      </c>
      <c r="T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3030.2200000000003</v>
      </c>
      <c r="U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3039.88</v>
      </c>
      <c r="V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3036.6400000000003</v>
      </c>
      <c r="W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3026.5200000000004</v>
      </c>
      <c r="X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3125.57</v>
      </c>
      <c r="Y297" s="107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РСО-А'!$M$6</f>
        <v>3021.57</v>
      </c>
    </row>
    <row r="298" spans="1:25" x14ac:dyDescent="0.2">
      <c r="A298" s="88">
        <f t="shared" si="2"/>
        <v>42045</v>
      </c>
      <c r="B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3019.1800000000003</v>
      </c>
      <c r="C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3016.8</v>
      </c>
      <c r="D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2997.51</v>
      </c>
      <c r="E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3012.8100000000004</v>
      </c>
      <c r="F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3005.59</v>
      </c>
      <c r="G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3013.44</v>
      </c>
      <c r="H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3032.05</v>
      </c>
      <c r="I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3030.4300000000003</v>
      </c>
      <c r="J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2993.7700000000004</v>
      </c>
      <c r="K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3038.4</v>
      </c>
      <c r="L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3039.9500000000003</v>
      </c>
      <c r="M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3035.7700000000004</v>
      </c>
      <c r="N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3034.04</v>
      </c>
      <c r="O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3028.6600000000003</v>
      </c>
      <c r="P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3037.05</v>
      </c>
      <c r="Q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3018.08</v>
      </c>
      <c r="R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3023.63</v>
      </c>
      <c r="S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3035.8</v>
      </c>
      <c r="T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3037.58</v>
      </c>
      <c r="U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3046.37</v>
      </c>
      <c r="V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3038.8500000000004</v>
      </c>
      <c r="W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3026.2200000000003</v>
      </c>
      <c r="X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3126.4300000000003</v>
      </c>
      <c r="Y298" s="107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РСО-А'!$M$6</f>
        <v>3020.8900000000003</v>
      </c>
    </row>
    <row r="299" spans="1:25" x14ac:dyDescent="0.2">
      <c r="A299" s="88">
        <f t="shared" si="2"/>
        <v>42046</v>
      </c>
      <c r="B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3017.6800000000003</v>
      </c>
      <c r="C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3030.54</v>
      </c>
      <c r="D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3030.26</v>
      </c>
      <c r="E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3030.2400000000002</v>
      </c>
      <c r="F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3037.5</v>
      </c>
      <c r="G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3037.7200000000003</v>
      </c>
      <c r="H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3010.7400000000002</v>
      </c>
      <c r="I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3037.69</v>
      </c>
      <c r="J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3012.07</v>
      </c>
      <c r="K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3030.07</v>
      </c>
      <c r="L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3029.7300000000005</v>
      </c>
      <c r="M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3027.2200000000003</v>
      </c>
      <c r="N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3027.25</v>
      </c>
      <c r="O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2999.55</v>
      </c>
      <c r="P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2999.38</v>
      </c>
      <c r="Q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2999.11</v>
      </c>
      <c r="R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3000.25</v>
      </c>
      <c r="S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3034.7000000000003</v>
      </c>
      <c r="T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3109.9</v>
      </c>
      <c r="U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3054.69</v>
      </c>
      <c r="V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3040.11</v>
      </c>
      <c r="W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3026.25</v>
      </c>
      <c r="X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3132.1400000000003</v>
      </c>
      <c r="Y299" s="107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РСО-А'!$M$6</f>
        <v>3075.27</v>
      </c>
    </row>
    <row r="300" spans="1:25" x14ac:dyDescent="0.2">
      <c r="A300" s="88">
        <f t="shared" si="2"/>
        <v>42047</v>
      </c>
      <c r="B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3007.78</v>
      </c>
      <c r="C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3030.84</v>
      </c>
      <c r="D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3030.6400000000003</v>
      </c>
      <c r="E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3048.6200000000003</v>
      </c>
      <c r="F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3059.91</v>
      </c>
      <c r="G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3037.9900000000002</v>
      </c>
      <c r="H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3010.94</v>
      </c>
      <c r="I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3066.84</v>
      </c>
      <c r="J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3051.3500000000004</v>
      </c>
      <c r="K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3031.1000000000004</v>
      </c>
      <c r="L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3030.5</v>
      </c>
      <c r="M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3027.96</v>
      </c>
      <c r="N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3028.76</v>
      </c>
      <c r="O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3021.61</v>
      </c>
      <c r="P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3028.13</v>
      </c>
      <c r="Q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3010.62</v>
      </c>
      <c r="R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3024.71</v>
      </c>
      <c r="S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3033.9</v>
      </c>
      <c r="T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3080.96</v>
      </c>
      <c r="U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3029.78</v>
      </c>
      <c r="V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3030.94</v>
      </c>
      <c r="W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3022.76</v>
      </c>
      <c r="X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3127.26</v>
      </c>
      <c r="Y300" s="107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РСО-А'!$M$6</f>
        <v>3071.6000000000004</v>
      </c>
    </row>
    <row r="301" spans="1:25" x14ac:dyDescent="0.2">
      <c r="A301" s="88">
        <f t="shared" si="2"/>
        <v>42048</v>
      </c>
      <c r="B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3010.1400000000003</v>
      </c>
      <c r="C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3010.38</v>
      </c>
      <c r="D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3016.8900000000003</v>
      </c>
      <c r="E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3030.4900000000002</v>
      </c>
      <c r="F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3044.9100000000003</v>
      </c>
      <c r="G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3017.07</v>
      </c>
      <c r="H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3004.92</v>
      </c>
      <c r="I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3041.62</v>
      </c>
      <c r="J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3012.34</v>
      </c>
      <c r="K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3036.5</v>
      </c>
      <c r="L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3036.33</v>
      </c>
      <c r="M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3032.83</v>
      </c>
      <c r="N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3032.28</v>
      </c>
      <c r="O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3026.05</v>
      </c>
      <c r="P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3033.03</v>
      </c>
      <c r="Q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3014.26</v>
      </c>
      <c r="R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3029.29</v>
      </c>
      <c r="S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3043.0200000000004</v>
      </c>
      <c r="T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3099.9100000000003</v>
      </c>
      <c r="U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3070.33</v>
      </c>
      <c r="V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3036.5</v>
      </c>
      <c r="W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3026.44</v>
      </c>
      <c r="X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3157.2000000000003</v>
      </c>
      <c r="Y301" s="107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РСО-А'!$M$6</f>
        <v>3111.03</v>
      </c>
    </row>
    <row r="302" spans="1:25" x14ac:dyDescent="0.2">
      <c r="A302" s="88">
        <f t="shared" si="2"/>
        <v>42049</v>
      </c>
      <c r="B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3008.13</v>
      </c>
      <c r="C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3019.71</v>
      </c>
      <c r="D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3041.94</v>
      </c>
      <c r="E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3057.4500000000003</v>
      </c>
      <c r="F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3057.7200000000003</v>
      </c>
      <c r="G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3042.11</v>
      </c>
      <c r="H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3009.91</v>
      </c>
      <c r="I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3036.4900000000002</v>
      </c>
      <c r="J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3104.75</v>
      </c>
      <c r="K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3026.25</v>
      </c>
      <c r="L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3027.69</v>
      </c>
      <c r="M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3028.12</v>
      </c>
      <c r="N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3020.9900000000002</v>
      </c>
      <c r="O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3028.1000000000004</v>
      </c>
      <c r="P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3044.53</v>
      </c>
      <c r="Q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3035.28</v>
      </c>
      <c r="R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3041.44</v>
      </c>
      <c r="S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3061.07</v>
      </c>
      <c r="T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3122.29</v>
      </c>
      <c r="U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3088.01</v>
      </c>
      <c r="V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3033.84</v>
      </c>
      <c r="W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3028.2200000000003</v>
      </c>
      <c r="X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3032.4500000000003</v>
      </c>
      <c r="Y302" s="107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РСО-А'!$M$6</f>
        <v>3073.3</v>
      </c>
    </row>
    <row r="303" spans="1:25" x14ac:dyDescent="0.2">
      <c r="A303" s="88">
        <f t="shared" si="2"/>
        <v>42050</v>
      </c>
      <c r="B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3009</v>
      </c>
      <c r="C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3020.7700000000004</v>
      </c>
      <c r="D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3042.4900000000002</v>
      </c>
      <c r="E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3058.1000000000004</v>
      </c>
      <c r="F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3058.4700000000003</v>
      </c>
      <c r="G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3043.08</v>
      </c>
      <c r="H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3010.4700000000003</v>
      </c>
      <c r="I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3035.79</v>
      </c>
      <c r="J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3088.4700000000003</v>
      </c>
      <c r="K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3023.71</v>
      </c>
      <c r="L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3024.3900000000003</v>
      </c>
      <c r="M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3024.86</v>
      </c>
      <c r="N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3019.41</v>
      </c>
      <c r="O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3026.03</v>
      </c>
      <c r="P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3039.8500000000004</v>
      </c>
      <c r="Q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3032.08</v>
      </c>
      <c r="R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3035.8</v>
      </c>
      <c r="S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3072.05</v>
      </c>
      <c r="T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3119.84</v>
      </c>
      <c r="U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3102.9100000000003</v>
      </c>
      <c r="V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3072.6800000000003</v>
      </c>
      <c r="W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3026.5</v>
      </c>
      <c r="X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3030.3900000000003</v>
      </c>
      <c r="Y303" s="107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РСО-А'!$M$6</f>
        <v>3071.19</v>
      </c>
    </row>
    <row r="304" spans="1:25" x14ac:dyDescent="0.2">
      <c r="A304" s="88">
        <f t="shared" si="2"/>
        <v>42051</v>
      </c>
      <c r="B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3007.1400000000003</v>
      </c>
      <c r="C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2996.9500000000003</v>
      </c>
      <c r="D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3019.9500000000003</v>
      </c>
      <c r="E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3006.3500000000004</v>
      </c>
      <c r="F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3030.2200000000003</v>
      </c>
      <c r="G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3016.7700000000004</v>
      </c>
      <c r="H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3010.63</v>
      </c>
      <c r="I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3051.61</v>
      </c>
      <c r="J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3012.2000000000003</v>
      </c>
      <c r="K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3074.01</v>
      </c>
      <c r="L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3029.3</v>
      </c>
      <c r="M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3092.38</v>
      </c>
      <c r="N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3086.16</v>
      </c>
      <c r="O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3093.1000000000004</v>
      </c>
      <c r="P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3099.8500000000004</v>
      </c>
      <c r="Q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3168.86</v>
      </c>
      <c r="R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3145.4</v>
      </c>
      <c r="S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3085.9500000000003</v>
      </c>
      <c r="T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3351.9500000000003</v>
      </c>
      <c r="U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3334.25</v>
      </c>
      <c r="V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3100.57</v>
      </c>
      <c r="W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3092.04</v>
      </c>
      <c r="X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3338.2400000000002</v>
      </c>
      <c r="Y304" s="107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РСО-А'!$M$6</f>
        <v>3082.76</v>
      </c>
    </row>
    <row r="305" spans="1:25" x14ac:dyDescent="0.2">
      <c r="A305" s="88">
        <f t="shared" si="2"/>
        <v>42052</v>
      </c>
      <c r="B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3004.63</v>
      </c>
      <c r="C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2997.2000000000003</v>
      </c>
      <c r="D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3019.82</v>
      </c>
      <c r="E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3006.52</v>
      </c>
      <c r="F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3030.17</v>
      </c>
      <c r="G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3016.66</v>
      </c>
      <c r="H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3014.4700000000003</v>
      </c>
      <c r="I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3052.2400000000002</v>
      </c>
      <c r="J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3013.1800000000003</v>
      </c>
      <c r="K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3027.25</v>
      </c>
      <c r="L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3027.37</v>
      </c>
      <c r="M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3058.7400000000002</v>
      </c>
      <c r="N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3025.75</v>
      </c>
      <c r="O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3026.2200000000003</v>
      </c>
      <c r="P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3027.53</v>
      </c>
      <c r="Q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3036.1800000000003</v>
      </c>
      <c r="R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3032.3900000000003</v>
      </c>
      <c r="S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3035.9300000000003</v>
      </c>
      <c r="T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3346.76</v>
      </c>
      <c r="U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3256.58</v>
      </c>
      <c r="V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3120.8</v>
      </c>
      <c r="W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3109.9800000000005</v>
      </c>
      <c r="X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3273.87</v>
      </c>
      <c r="Y305" s="107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РСО-А'!$M$6</f>
        <v>3082.36</v>
      </c>
    </row>
    <row r="306" spans="1:25" x14ac:dyDescent="0.2">
      <c r="A306" s="88">
        <f t="shared" si="2"/>
        <v>42053</v>
      </c>
      <c r="B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3020.6000000000004</v>
      </c>
      <c r="C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2997.13</v>
      </c>
      <c r="D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3019.8500000000004</v>
      </c>
      <c r="E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3006.51</v>
      </c>
      <c r="F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3030.2200000000003</v>
      </c>
      <c r="G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3016.71</v>
      </c>
      <c r="H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3015.65</v>
      </c>
      <c r="I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3051.65</v>
      </c>
      <c r="J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3012.19</v>
      </c>
      <c r="K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3030.83</v>
      </c>
      <c r="L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3032.51</v>
      </c>
      <c r="M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3106.17</v>
      </c>
      <c r="N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3090.8</v>
      </c>
      <c r="O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3115.0600000000004</v>
      </c>
      <c r="P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3142.02</v>
      </c>
      <c r="Q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3168.13</v>
      </c>
      <c r="R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3183.9500000000003</v>
      </c>
      <c r="S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3108.3100000000004</v>
      </c>
      <c r="T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3380.2400000000002</v>
      </c>
      <c r="U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3308.38</v>
      </c>
      <c r="V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3188.8</v>
      </c>
      <c r="W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3161.9700000000003</v>
      </c>
      <c r="X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3308.9</v>
      </c>
      <c r="Y306" s="107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РСО-А'!$M$6</f>
        <v>3150.3500000000004</v>
      </c>
    </row>
    <row r="307" spans="1:25" x14ac:dyDescent="0.2">
      <c r="A307" s="88">
        <f t="shared" si="2"/>
        <v>42054</v>
      </c>
      <c r="B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3018.3500000000004</v>
      </c>
      <c r="C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2998.21</v>
      </c>
      <c r="D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3021.04</v>
      </c>
      <c r="E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3007.6600000000003</v>
      </c>
      <c r="F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3031.32</v>
      </c>
      <c r="G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3017.9</v>
      </c>
      <c r="H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3010.52</v>
      </c>
      <c r="I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3052.65</v>
      </c>
      <c r="J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3013.11</v>
      </c>
      <c r="K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3031.8100000000004</v>
      </c>
      <c r="L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3032.07</v>
      </c>
      <c r="M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3110.33</v>
      </c>
      <c r="N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3093.3500000000004</v>
      </c>
      <c r="O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3114.8100000000004</v>
      </c>
      <c r="P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3101.2200000000003</v>
      </c>
      <c r="Q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3128.3</v>
      </c>
      <c r="R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3173.53</v>
      </c>
      <c r="S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3115.16</v>
      </c>
      <c r="T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3228.34</v>
      </c>
      <c r="U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3293.37</v>
      </c>
      <c r="V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3232.7400000000002</v>
      </c>
      <c r="W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3148.55</v>
      </c>
      <c r="X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3298.9700000000003</v>
      </c>
      <c r="Y307" s="107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РСО-А'!$M$6</f>
        <v>3154.5200000000004</v>
      </c>
    </row>
    <row r="308" spans="1:25" x14ac:dyDescent="0.2">
      <c r="A308" s="88">
        <f t="shared" si="2"/>
        <v>42055</v>
      </c>
      <c r="B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3019.7200000000003</v>
      </c>
      <c r="C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3011.32</v>
      </c>
      <c r="D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3035.21</v>
      </c>
      <c r="E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3057.33</v>
      </c>
      <c r="F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3053.48</v>
      </c>
      <c r="G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3038.9800000000005</v>
      </c>
      <c r="H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3002.09</v>
      </c>
      <c r="I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3090.3500000000004</v>
      </c>
      <c r="J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3047.11</v>
      </c>
      <c r="K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3030.67</v>
      </c>
      <c r="L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3031.21</v>
      </c>
      <c r="M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3101.28</v>
      </c>
      <c r="N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3087.7300000000005</v>
      </c>
      <c r="O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3061.4800000000005</v>
      </c>
      <c r="P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3092.53</v>
      </c>
      <c r="Q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3060.71</v>
      </c>
      <c r="R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3116.4500000000003</v>
      </c>
      <c r="S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3102.42</v>
      </c>
      <c r="T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3202.05</v>
      </c>
      <c r="U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3286.19</v>
      </c>
      <c r="V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3156.0200000000004</v>
      </c>
      <c r="W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3132.57</v>
      </c>
      <c r="X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3269.12</v>
      </c>
      <c r="Y308" s="107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РСО-А'!$M$6</f>
        <v>3152.73</v>
      </c>
    </row>
    <row r="309" spans="1:25" x14ac:dyDescent="0.2">
      <c r="A309" s="88">
        <f t="shared" si="2"/>
        <v>42056</v>
      </c>
      <c r="B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3015.98</v>
      </c>
      <c r="C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3000.4800000000005</v>
      </c>
      <c r="D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3048.17</v>
      </c>
      <c r="E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3022.01</v>
      </c>
      <c r="F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3033.0200000000004</v>
      </c>
      <c r="G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3052.32</v>
      </c>
      <c r="H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2994.61</v>
      </c>
      <c r="I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3014.79</v>
      </c>
      <c r="J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3025.33</v>
      </c>
      <c r="K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2994.37</v>
      </c>
      <c r="L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3027.83</v>
      </c>
      <c r="M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3034.8900000000003</v>
      </c>
      <c r="N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3021.4700000000003</v>
      </c>
      <c r="O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2993.8500000000004</v>
      </c>
      <c r="P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3028.38</v>
      </c>
      <c r="Q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2994.11</v>
      </c>
      <c r="R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3040.91</v>
      </c>
      <c r="S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3027.9700000000003</v>
      </c>
      <c r="T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3123.08</v>
      </c>
      <c r="U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3093.54</v>
      </c>
      <c r="V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3060.7400000000002</v>
      </c>
      <c r="W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3032.34</v>
      </c>
      <c r="X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3032.58</v>
      </c>
      <c r="Y309" s="107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РСО-А'!$M$6</f>
        <v>3100.59</v>
      </c>
    </row>
    <row r="310" spans="1:25" x14ac:dyDescent="0.2">
      <c r="A310" s="88">
        <f t="shared" si="2"/>
        <v>42057</v>
      </c>
      <c r="B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3012.9900000000002</v>
      </c>
      <c r="C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3008.05</v>
      </c>
      <c r="D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3052.1000000000004</v>
      </c>
      <c r="E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3047.9300000000003</v>
      </c>
      <c r="F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3048.27</v>
      </c>
      <c r="G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3052.05</v>
      </c>
      <c r="H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3010.7700000000004</v>
      </c>
      <c r="I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3010.1600000000003</v>
      </c>
      <c r="J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3030</v>
      </c>
      <c r="K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3013.01</v>
      </c>
      <c r="L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3014.7700000000004</v>
      </c>
      <c r="M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3035.08</v>
      </c>
      <c r="N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3021.76</v>
      </c>
      <c r="O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2993.88</v>
      </c>
      <c r="P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3007.77</v>
      </c>
      <c r="Q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2993.55</v>
      </c>
      <c r="R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3021.01</v>
      </c>
      <c r="S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3030.6000000000004</v>
      </c>
      <c r="T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3127.84</v>
      </c>
      <c r="U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3097.29</v>
      </c>
      <c r="V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3063.34</v>
      </c>
      <c r="W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3033.8500000000004</v>
      </c>
      <c r="X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3035.15</v>
      </c>
      <c r="Y310" s="107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РСО-А'!$M$6</f>
        <v>3111.75</v>
      </c>
    </row>
    <row r="311" spans="1:25" x14ac:dyDescent="0.2">
      <c r="A311" s="88">
        <f t="shared" si="2"/>
        <v>42058</v>
      </c>
      <c r="B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3012.51</v>
      </c>
      <c r="C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3007.65</v>
      </c>
      <c r="D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3051.34</v>
      </c>
      <c r="E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3047.2400000000002</v>
      </c>
      <c r="F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3047.66</v>
      </c>
      <c r="G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3051.7000000000003</v>
      </c>
      <c r="H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3010.84</v>
      </c>
      <c r="I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3017.6400000000003</v>
      </c>
      <c r="J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3016.82</v>
      </c>
      <c r="K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3014.01</v>
      </c>
      <c r="L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3012.7700000000004</v>
      </c>
      <c r="M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3032.6400000000003</v>
      </c>
      <c r="N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3021.88</v>
      </c>
      <c r="O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2993.63</v>
      </c>
      <c r="P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3007.5</v>
      </c>
      <c r="Q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2993.8</v>
      </c>
      <c r="R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3018.3</v>
      </c>
      <c r="S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3028.4900000000002</v>
      </c>
      <c r="T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3125.03</v>
      </c>
      <c r="U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3095.6400000000003</v>
      </c>
      <c r="V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3054.46</v>
      </c>
      <c r="W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3026.61</v>
      </c>
      <c r="X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3027.38</v>
      </c>
      <c r="Y311" s="107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РСО-А'!$M$6</f>
        <v>3067.73</v>
      </c>
    </row>
    <row r="312" spans="1:25" x14ac:dyDescent="0.2">
      <c r="A312" s="88">
        <f t="shared" si="2"/>
        <v>42059</v>
      </c>
      <c r="B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3010.75</v>
      </c>
      <c r="C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3007.46</v>
      </c>
      <c r="D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3034.76</v>
      </c>
      <c r="E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3045.5</v>
      </c>
      <c r="F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3030.94</v>
      </c>
      <c r="G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3038.29</v>
      </c>
      <c r="H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3001.67</v>
      </c>
      <c r="I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3045.07</v>
      </c>
      <c r="J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3012.2000000000003</v>
      </c>
      <c r="K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3036.38</v>
      </c>
      <c r="L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3036.09</v>
      </c>
      <c r="M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3115.54</v>
      </c>
      <c r="N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3101.59</v>
      </c>
      <c r="O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3072.44</v>
      </c>
      <c r="P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3109.33</v>
      </c>
      <c r="Q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3102.17</v>
      </c>
      <c r="R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3113.96</v>
      </c>
      <c r="S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3120.7300000000005</v>
      </c>
      <c r="T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3213.8900000000003</v>
      </c>
      <c r="U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3211.09</v>
      </c>
      <c r="V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3174.03</v>
      </c>
      <c r="W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3157.3100000000004</v>
      </c>
      <c r="X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3262</v>
      </c>
      <c r="Y312" s="107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РСО-А'!$M$6</f>
        <v>3138.4700000000003</v>
      </c>
    </row>
    <row r="313" spans="1:25" x14ac:dyDescent="0.2">
      <c r="A313" s="88">
        <f t="shared" si="2"/>
        <v>42060</v>
      </c>
      <c r="B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3012.7700000000004</v>
      </c>
      <c r="C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3003.33</v>
      </c>
      <c r="D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3010.15</v>
      </c>
      <c r="E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3023.63</v>
      </c>
      <c r="F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3030.57</v>
      </c>
      <c r="G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3020.38</v>
      </c>
      <c r="H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3010.84</v>
      </c>
      <c r="I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3027.08</v>
      </c>
      <c r="J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2993.8</v>
      </c>
      <c r="K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3039.7300000000005</v>
      </c>
      <c r="L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3037.94</v>
      </c>
      <c r="M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3120.44</v>
      </c>
      <c r="N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3106.84</v>
      </c>
      <c r="O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3076.2400000000002</v>
      </c>
      <c r="P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3114.28</v>
      </c>
      <c r="Q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3106.83</v>
      </c>
      <c r="R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3120.83</v>
      </c>
      <c r="S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3125.4700000000003</v>
      </c>
      <c r="T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3207.25</v>
      </c>
      <c r="U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3210.53</v>
      </c>
      <c r="V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3169.3700000000003</v>
      </c>
      <c r="W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3156.55</v>
      </c>
      <c r="X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3262.33</v>
      </c>
      <c r="Y313" s="107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РСО-А'!$M$6</f>
        <v>3140.84</v>
      </c>
    </row>
    <row r="314" spans="1:25" x14ac:dyDescent="0.2">
      <c r="A314" s="88">
        <f t="shared" si="2"/>
        <v>42061</v>
      </c>
      <c r="B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3017.69</v>
      </c>
      <c r="C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2996.9</v>
      </c>
      <c r="D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3019.8500000000004</v>
      </c>
      <c r="E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3023</v>
      </c>
      <c r="F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3029.8700000000003</v>
      </c>
      <c r="G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3019.59</v>
      </c>
      <c r="H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3013.8100000000004</v>
      </c>
      <c r="I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3057.6600000000003</v>
      </c>
      <c r="J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3049.75</v>
      </c>
      <c r="K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3041.33</v>
      </c>
      <c r="L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3036.4500000000003</v>
      </c>
      <c r="M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3034.7400000000002</v>
      </c>
      <c r="N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3035.8</v>
      </c>
      <c r="O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3036</v>
      </c>
      <c r="P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3036.05</v>
      </c>
      <c r="Q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3035.82</v>
      </c>
      <c r="R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3035.57</v>
      </c>
      <c r="S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3043.7400000000002</v>
      </c>
      <c r="T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3034.8100000000004</v>
      </c>
      <c r="U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3136.6800000000003</v>
      </c>
      <c r="V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3109.92</v>
      </c>
      <c r="W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3133.7000000000003</v>
      </c>
      <c r="X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3320.4700000000003</v>
      </c>
      <c r="Y314" s="107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РСО-А'!$M$6</f>
        <v>3139.2200000000003</v>
      </c>
    </row>
    <row r="315" spans="1:25" x14ac:dyDescent="0.2">
      <c r="A315" s="88">
        <f t="shared" si="2"/>
        <v>42062</v>
      </c>
      <c r="B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3024.62</v>
      </c>
      <c r="C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2996.9500000000003</v>
      </c>
      <c r="D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3019.4800000000005</v>
      </c>
      <c r="E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3022.65</v>
      </c>
      <c r="F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3029.9100000000003</v>
      </c>
      <c r="G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3019.7700000000004</v>
      </c>
      <c r="H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3010.23</v>
      </c>
      <c r="I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3077.3100000000004</v>
      </c>
      <c r="J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3062.67</v>
      </c>
      <c r="K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3037.7200000000003</v>
      </c>
      <c r="L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3037.94</v>
      </c>
      <c r="M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3036.61</v>
      </c>
      <c r="N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3034.65</v>
      </c>
      <c r="O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3037.6800000000003</v>
      </c>
      <c r="P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3037.57</v>
      </c>
      <c r="Q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3035.05</v>
      </c>
      <c r="R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3033.29</v>
      </c>
      <c r="S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3046</v>
      </c>
      <c r="T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3038.79</v>
      </c>
      <c r="U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3141.42</v>
      </c>
      <c r="V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3112.29</v>
      </c>
      <c r="W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3110.61</v>
      </c>
      <c r="X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3221.2000000000003</v>
      </c>
      <c r="Y315" s="107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РСО-А'!$M$6</f>
        <v>3087.08</v>
      </c>
    </row>
    <row r="316" spans="1:25" x14ac:dyDescent="0.2">
      <c r="A316" s="88">
        <f t="shared" si="2"/>
        <v>42063</v>
      </c>
      <c r="B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3005.34</v>
      </c>
      <c r="C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3007.3</v>
      </c>
      <c r="D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3012.25</v>
      </c>
      <c r="E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3019.0600000000004</v>
      </c>
      <c r="F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3026.0600000000004</v>
      </c>
      <c r="G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3019.37</v>
      </c>
      <c r="H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2994.86</v>
      </c>
      <c r="I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3017.5600000000004</v>
      </c>
      <c r="J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3027.0600000000004</v>
      </c>
      <c r="K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3040.1600000000003</v>
      </c>
      <c r="L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2995.57</v>
      </c>
      <c r="M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3002.9</v>
      </c>
      <c r="N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2998.92</v>
      </c>
      <c r="O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3008.62</v>
      </c>
      <c r="P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3022.03</v>
      </c>
      <c r="Q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3032.69</v>
      </c>
      <c r="R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3029.0600000000004</v>
      </c>
      <c r="S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3012.13</v>
      </c>
      <c r="T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3068.28</v>
      </c>
      <c r="U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3133.3900000000003</v>
      </c>
      <c r="V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3108.9300000000003</v>
      </c>
      <c r="W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3050.11</v>
      </c>
      <c r="X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3019.11</v>
      </c>
      <c r="Y316" s="107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РСО-А'!$M$6</f>
        <v>3089.78</v>
      </c>
    </row>
    <row r="318" spans="1:25" x14ac:dyDescent="0.25">
      <c r="A318" s="96" t="s">
        <v>157</v>
      </c>
    </row>
    <row r="319" spans="1:25" ht="12.75" x14ac:dyDescent="0.2">
      <c r="A319" s="169" t="s">
        <v>49</v>
      </c>
      <c r="B319" s="180" t="s">
        <v>128</v>
      </c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2"/>
    </row>
    <row r="320" spans="1:25" ht="12.75" x14ac:dyDescent="0.2">
      <c r="A320" s="170"/>
      <c r="B320" s="183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5"/>
    </row>
    <row r="321" spans="1:25" ht="12.75" x14ac:dyDescent="0.2">
      <c r="A321" s="170"/>
      <c r="B321" s="172" t="s">
        <v>129</v>
      </c>
      <c r="C321" s="163" t="s">
        <v>130</v>
      </c>
      <c r="D321" s="163" t="s">
        <v>131</v>
      </c>
      <c r="E321" s="163" t="s">
        <v>132</v>
      </c>
      <c r="F321" s="163" t="s">
        <v>133</v>
      </c>
      <c r="G321" s="163" t="s">
        <v>134</v>
      </c>
      <c r="H321" s="163" t="s">
        <v>135</v>
      </c>
      <c r="I321" s="163" t="s">
        <v>136</v>
      </c>
      <c r="J321" s="163" t="s">
        <v>137</v>
      </c>
      <c r="K321" s="163" t="s">
        <v>138</v>
      </c>
      <c r="L321" s="163" t="s">
        <v>139</v>
      </c>
      <c r="M321" s="163" t="s">
        <v>140</v>
      </c>
      <c r="N321" s="174" t="s">
        <v>141</v>
      </c>
      <c r="O321" s="163" t="s">
        <v>142</v>
      </c>
      <c r="P321" s="163" t="s">
        <v>143</v>
      </c>
      <c r="Q321" s="163" t="s">
        <v>144</v>
      </c>
      <c r="R321" s="163" t="s">
        <v>145</v>
      </c>
      <c r="S321" s="163" t="s">
        <v>146</v>
      </c>
      <c r="T321" s="163" t="s">
        <v>147</v>
      </c>
      <c r="U321" s="163" t="s">
        <v>148</v>
      </c>
      <c r="V321" s="163" t="s">
        <v>149</v>
      </c>
      <c r="W321" s="163" t="s">
        <v>150</v>
      </c>
      <c r="X321" s="163" t="s">
        <v>151</v>
      </c>
      <c r="Y321" s="163" t="s">
        <v>152</v>
      </c>
    </row>
    <row r="322" spans="1:25" ht="12.75" x14ac:dyDescent="0.2">
      <c r="A322" s="171"/>
      <c r="B322" s="173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  <c r="M322" s="164"/>
      <c r="N322" s="175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</row>
    <row r="323" spans="1:25" x14ac:dyDescent="0.2">
      <c r="A323" s="88">
        <f>A289</f>
        <v>42036</v>
      </c>
      <c r="B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2986.44</v>
      </c>
      <c r="C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3016.8300000000004</v>
      </c>
      <c r="D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3050.7000000000003</v>
      </c>
      <c r="E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3058.84</v>
      </c>
      <c r="F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3054.79</v>
      </c>
      <c r="G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3051.08</v>
      </c>
      <c r="H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3027.7200000000003</v>
      </c>
      <c r="I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3020.84</v>
      </c>
      <c r="J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2986.55</v>
      </c>
      <c r="K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3091.69</v>
      </c>
      <c r="L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3021.54</v>
      </c>
      <c r="M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3001.29</v>
      </c>
      <c r="N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2997.69</v>
      </c>
      <c r="O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3004.33</v>
      </c>
      <c r="P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3011.03</v>
      </c>
      <c r="Q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3014.4500000000003</v>
      </c>
      <c r="R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2989.3900000000003</v>
      </c>
      <c r="S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3137.9900000000002</v>
      </c>
      <c r="T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3181.6800000000003</v>
      </c>
      <c r="U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3139.15</v>
      </c>
      <c r="V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3091.63</v>
      </c>
      <c r="W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3031.71</v>
      </c>
      <c r="X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3008.79</v>
      </c>
      <c r="Y323" s="107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РСО-А'!$M$6</f>
        <v>3076.88</v>
      </c>
    </row>
    <row r="324" spans="1:25" x14ac:dyDescent="0.2">
      <c r="A324" s="88">
        <f>A290</f>
        <v>42037</v>
      </c>
      <c r="B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2984.59</v>
      </c>
      <c r="C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3016.8300000000004</v>
      </c>
      <c r="D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3034.07</v>
      </c>
      <c r="E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3037.75</v>
      </c>
      <c r="F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3048.84</v>
      </c>
      <c r="G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3030.9100000000003</v>
      </c>
      <c r="H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3000.94</v>
      </c>
      <c r="I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3078.9</v>
      </c>
      <c r="J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3074.13</v>
      </c>
      <c r="K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3000.83</v>
      </c>
      <c r="L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3034.62</v>
      </c>
      <c r="M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3014.3500000000004</v>
      </c>
      <c r="N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3015.03</v>
      </c>
      <c r="O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3015.9300000000003</v>
      </c>
      <c r="P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3015.01</v>
      </c>
      <c r="Q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3014.71</v>
      </c>
      <c r="R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2996.8500000000004</v>
      </c>
      <c r="S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3050.04</v>
      </c>
      <c r="T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3125.42</v>
      </c>
      <c r="U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3087.3100000000004</v>
      </c>
      <c r="V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3041.61</v>
      </c>
      <c r="W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3064.92</v>
      </c>
      <c r="X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3172.57</v>
      </c>
      <c r="Y324" s="107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РСО-А'!$M$6</f>
        <v>3057.8100000000004</v>
      </c>
    </row>
    <row r="325" spans="1:25" x14ac:dyDescent="0.2">
      <c r="A325" s="88">
        <f>A291</f>
        <v>42038</v>
      </c>
      <c r="B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3005.19</v>
      </c>
      <c r="C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2999.73</v>
      </c>
      <c r="D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3009.3500000000004</v>
      </c>
      <c r="E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3016.21</v>
      </c>
      <c r="F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3019.3900000000003</v>
      </c>
      <c r="G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3009.83</v>
      </c>
      <c r="H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2991.9900000000002</v>
      </c>
      <c r="I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3057.8900000000003</v>
      </c>
      <c r="J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3030.8100000000004</v>
      </c>
      <c r="K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3000.54</v>
      </c>
      <c r="L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3032.9300000000003</v>
      </c>
      <c r="M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3035.05</v>
      </c>
      <c r="N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3022.2400000000002</v>
      </c>
      <c r="O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3029.96</v>
      </c>
      <c r="P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3016.92</v>
      </c>
      <c r="Q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3035.32</v>
      </c>
      <c r="R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3025.86</v>
      </c>
      <c r="S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3046.6800000000003</v>
      </c>
      <c r="T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3123.2200000000003</v>
      </c>
      <c r="U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3078.57</v>
      </c>
      <c r="V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3037.67</v>
      </c>
      <c r="W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3057.57</v>
      </c>
      <c r="X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3174.53</v>
      </c>
      <c r="Y325" s="107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РСО-А'!$M$6</f>
        <v>3057.5600000000004</v>
      </c>
    </row>
    <row r="326" spans="1:25" x14ac:dyDescent="0.2">
      <c r="A326" s="88">
        <f>A292</f>
        <v>42039</v>
      </c>
      <c r="B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3000.1000000000004</v>
      </c>
      <c r="C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3005.96</v>
      </c>
      <c r="D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3019.29</v>
      </c>
      <c r="E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3026.03</v>
      </c>
      <c r="F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3026.32</v>
      </c>
      <c r="G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3016.0200000000004</v>
      </c>
      <c r="H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2984.26</v>
      </c>
      <c r="I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3066.07</v>
      </c>
      <c r="J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3056.08</v>
      </c>
      <c r="K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3005.3100000000004</v>
      </c>
      <c r="L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2987.67</v>
      </c>
      <c r="M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3024.03</v>
      </c>
      <c r="N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3001.6600000000003</v>
      </c>
      <c r="O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2993.71</v>
      </c>
      <c r="P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2986.23</v>
      </c>
      <c r="Q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2993.59</v>
      </c>
      <c r="R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3014.8100000000004</v>
      </c>
      <c r="S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3028.26</v>
      </c>
      <c r="T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3123.61</v>
      </c>
      <c r="U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3068.71</v>
      </c>
      <c r="V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3026.25</v>
      </c>
      <c r="W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3048.63</v>
      </c>
      <c r="X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3156.27</v>
      </c>
      <c r="Y326" s="107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РСО-А'!$M$6</f>
        <v>3044.02</v>
      </c>
    </row>
    <row r="327" spans="1:25" x14ac:dyDescent="0.2">
      <c r="A327" s="88">
        <f>A293</f>
        <v>42040</v>
      </c>
      <c r="B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3000.28</v>
      </c>
      <c r="C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2999.01</v>
      </c>
      <c r="D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3008.4700000000003</v>
      </c>
      <c r="E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3014.9900000000002</v>
      </c>
      <c r="F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3018.7400000000002</v>
      </c>
      <c r="G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3008.9</v>
      </c>
      <c r="H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2998.1800000000003</v>
      </c>
      <c r="I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3047.04</v>
      </c>
      <c r="J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3038.58</v>
      </c>
      <c r="K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2986.03</v>
      </c>
      <c r="L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3003.1600000000003</v>
      </c>
      <c r="M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3023.63</v>
      </c>
      <c r="N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3002.1400000000003</v>
      </c>
      <c r="O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3017.67</v>
      </c>
      <c r="P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3026.61</v>
      </c>
      <c r="Q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3011.34</v>
      </c>
      <c r="R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3015.23</v>
      </c>
      <c r="S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3031.3300000000004</v>
      </c>
      <c r="T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3111.87</v>
      </c>
      <c r="U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3068.9500000000003</v>
      </c>
      <c r="V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3024.54</v>
      </c>
      <c r="W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3046.8</v>
      </c>
      <c r="X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3144.48</v>
      </c>
      <c r="Y327" s="107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РСО-А'!$M$6</f>
        <v>3041.53</v>
      </c>
    </row>
    <row r="328" spans="1:25" x14ac:dyDescent="0.2">
      <c r="A328" s="88">
        <f>A294</f>
        <v>42041</v>
      </c>
      <c r="B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2992.4500000000003</v>
      </c>
      <c r="C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3025.8500000000004</v>
      </c>
      <c r="D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3032.88</v>
      </c>
      <c r="E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3039.29</v>
      </c>
      <c r="F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3043.1200000000003</v>
      </c>
      <c r="G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3025.27</v>
      </c>
      <c r="H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2989.5600000000004</v>
      </c>
      <c r="I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3064.9100000000003</v>
      </c>
      <c r="J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3080.44</v>
      </c>
      <c r="K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3000.4</v>
      </c>
      <c r="L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3005.28</v>
      </c>
      <c r="M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3028.8</v>
      </c>
      <c r="N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3003.6400000000003</v>
      </c>
      <c r="O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3022.21</v>
      </c>
      <c r="P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3029.9300000000003</v>
      </c>
      <c r="Q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3010.4300000000003</v>
      </c>
      <c r="R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3013.77</v>
      </c>
      <c r="S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3025.67</v>
      </c>
      <c r="T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3126.3900000000003</v>
      </c>
      <c r="U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3073.02</v>
      </c>
      <c r="V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3029.8700000000003</v>
      </c>
      <c r="W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3051.23</v>
      </c>
      <c r="X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3164.5</v>
      </c>
      <c r="Y328" s="107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РСО-А'!$M$6</f>
        <v>3052.26</v>
      </c>
    </row>
    <row r="329" spans="1:25" x14ac:dyDescent="0.2">
      <c r="A329" s="88">
        <f>A295</f>
        <v>42042</v>
      </c>
      <c r="B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3017.36</v>
      </c>
      <c r="C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3039.01</v>
      </c>
      <c r="D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3053.51</v>
      </c>
      <c r="E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3069.8900000000003</v>
      </c>
      <c r="F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3069.9</v>
      </c>
      <c r="G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3057.63</v>
      </c>
      <c r="H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3020.79</v>
      </c>
      <c r="I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2997</v>
      </c>
      <c r="J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3023.2200000000003</v>
      </c>
      <c r="K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3000.58</v>
      </c>
      <c r="L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3008.7200000000003</v>
      </c>
      <c r="M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3015.3900000000003</v>
      </c>
      <c r="N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2984.88</v>
      </c>
      <c r="O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2988.9</v>
      </c>
      <c r="P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2987.57</v>
      </c>
      <c r="Q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2984.32</v>
      </c>
      <c r="R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3007.71</v>
      </c>
      <c r="S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3025.73</v>
      </c>
      <c r="T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3042.1400000000003</v>
      </c>
      <c r="U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3015.9900000000002</v>
      </c>
      <c r="V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3030.4800000000005</v>
      </c>
      <c r="W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3011.1800000000003</v>
      </c>
      <c r="X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3034.44</v>
      </c>
      <c r="Y329" s="107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РСО-А'!$M$6</f>
        <v>3010.3100000000004</v>
      </c>
    </row>
    <row r="330" spans="1:25" x14ac:dyDescent="0.2">
      <c r="A330" s="88">
        <f>A296</f>
        <v>42043</v>
      </c>
      <c r="B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3004.7400000000002</v>
      </c>
      <c r="C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2988.3500000000004</v>
      </c>
      <c r="D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3015.4100000000003</v>
      </c>
      <c r="E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3045.3100000000004</v>
      </c>
      <c r="F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3045.37</v>
      </c>
      <c r="G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3057.26</v>
      </c>
      <c r="H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3005.5</v>
      </c>
      <c r="I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3002.29</v>
      </c>
      <c r="J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3009.4800000000005</v>
      </c>
      <c r="K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3050.75</v>
      </c>
      <c r="L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3007.98</v>
      </c>
      <c r="M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2998.05</v>
      </c>
      <c r="N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3014.6000000000004</v>
      </c>
      <c r="O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3011.19</v>
      </c>
      <c r="P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3014.51</v>
      </c>
      <c r="Q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2998.05</v>
      </c>
      <c r="R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3005.3900000000003</v>
      </c>
      <c r="S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3022.1000000000004</v>
      </c>
      <c r="T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3039.71</v>
      </c>
      <c r="U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3038.76</v>
      </c>
      <c r="V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3033.15</v>
      </c>
      <c r="W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3014.53</v>
      </c>
      <c r="X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3032.75</v>
      </c>
      <c r="Y330" s="107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РСО-А'!$M$6</f>
        <v>3015.29</v>
      </c>
    </row>
    <row r="331" spans="1:25" x14ac:dyDescent="0.2">
      <c r="A331" s="88">
        <f>A297</f>
        <v>42044</v>
      </c>
      <c r="B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3010.26</v>
      </c>
      <c r="C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3008.4</v>
      </c>
      <c r="D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2988.5200000000004</v>
      </c>
      <c r="E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3004.29</v>
      </c>
      <c r="F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2996.7400000000002</v>
      </c>
      <c r="G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3003.65</v>
      </c>
      <c r="H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3014.34</v>
      </c>
      <c r="I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3017.96</v>
      </c>
      <c r="J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2984.16</v>
      </c>
      <c r="K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3022.29</v>
      </c>
      <c r="L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3021.86</v>
      </c>
      <c r="M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3017.4700000000003</v>
      </c>
      <c r="N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3018.2400000000002</v>
      </c>
      <c r="O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3011.78</v>
      </c>
      <c r="P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3017.84</v>
      </c>
      <c r="Q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3005.84</v>
      </c>
      <c r="R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3010.53</v>
      </c>
      <c r="S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3026.5200000000004</v>
      </c>
      <c r="T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3019.8900000000003</v>
      </c>
      <c r="U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3029.4</v>
      </c>
      <c r="V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3026.21</v>
      </c>
      <c r="W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3016.25</v>
      </c>
      <c r="X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3113.8</v>
      </c>
      <c r="Y331" s="107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РСО-А'!$M$6</f>
        <v>3011.36</v>
      </c>
    </row>
    <row r="332" spans="1:25" x14ac:dyDescent="0.2">
      <c r="A332" s="88">
        <f>A298</f>
        <v>42045</v>
      </c>
      <c r="B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3009.0200000000004</v>
      </c>
      <c r="C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3006.67</v>
      </c>
      <c r="D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2987.67</v>
      </c>
      <c r="E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3002.7400000000002</v>
      </c>
      <c r="F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2995.62</v>
      </c>
      <c r="G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3003.36</v>
      </c>
      <c r="H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3021.69</v>
      </c>
      <c r="I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3020.09</v>
      </c>
      <c r="J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2983.98</v>
      </c>
      <c r="K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3027.9500000000003</v>
      </c>
      <c r="L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3029.4700000000003</v>
      </c>
      <c r="M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3025.3500000000004</v>
      </c>
      <c r="N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3023.65</v>
      </c>
      <c r="O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3018.3500000000004</v>
      </c>
      <c r="P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3026.62</v>
      </c>
      <c r="Q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3007.9300000000003</v>
      </c>
      <c r="R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3013.4</v>
      </c>
      <c r="S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3025.3900000000003</v>
      </c>
      <c r="T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3027.1400000000003</v>
      </c>
      <c r="U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3035.8</v>
      </c>
      <c r="V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3028.3900000000003</v>
      </c>
      <c r="W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3015.9500000000003</v>
      </c>
      <c r="X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3114.65</v>
      </c>
      <c r="Y332" s="107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РСО-А'!$M$6</f>
        <v>3010.7000000000003</v>
      </c>
    </row>
    <row r="333" spans="1:25" x14ac:dyDescent="0.2">
      <c r="A333" s="88">
        <f>A299</f>
        <v>42046</v>
      </c>
      <c r="B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3007.53</v>
      </c>
      <c r="C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3020.2000000000003</v>
      </c>
      <c r="D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3019.92</v>
      </c>
      <c r="E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3019.9100000000003</v>
      </c>
      <c r="F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3027.0600000000004</v>
      </c>
      <c r="G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3027.2700000000004</v>
      </c>
      <c r="H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3000.7000000000003</v>
      </c>
      <c r="I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3027.25</v>
      </c>
      <c r="J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3002.01</v>
      </c>
      <c r="K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3019.7400000000002</v>
      </c>
      <c r="L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3019.4</v>
      </c>
      <c r="M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3016.94</v>
      </c>
      <c r="N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3016.96</v>
      </c>
      <c r="O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2989.6800000000003</v>
      </c>
      <c r="P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2989.51</v>
      </c>
      <c r="Q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2989.2400000000002</v>
      </c>
      <c r="R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2990.37</v>
      </c>
      <c r="S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3024.3</v>
      </c>
      <c r="T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3098.37</v>
      </c>
      <c r="U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3043.9900000000002</v>
      </c>
      <c r="V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3029.63</v>
      </c>
      <c r="W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3015.9800000000005</v>
      </c>
      <c r="X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3120.2700000000004</v>
      </c>
      <c r="Y333" s="107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РСО-А'!$M$6</f>
        <v>3064.26</v>
      </c>
    </row>
    <row r="334" spans="1:25" x14ac:dyDescent="0.2">
      <c r="A334" s="88">
        <f>A300</f>
        <v>42047</v>
      </c>
      <c r="B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2997.79</v>
      </c>
      <c r="C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3020.5</v>
      </c>
      <c r="D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3020.3</v>
      </c>
      <c r="E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3038.01</v>
      </c>
      <c r="F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3049.13</v>
      </c>
      <c r="G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3027.54</v>
      </c>
      <c r="H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3000.9</v>
      </c>
      <c r="I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3055.96</v>
      </c>
      <c r="J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3040.7000000000003</v>
      </c>
      <c r="K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3020.76</v>
      </c>
      <c r="L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3020.1600000000003</v>
      </c>
      <c r="M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3017.6600000000003</v>
      </c>
      <c r="N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3018.4500000000003</v>
      </c>
      <c r="O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3011.4100000000003</v>
      </c>
      <c r="P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3017.83</v>
      </c>
      <c r="Q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3000.58</v>
      </c>
      <c r="R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3014.46</v>
      </c>
      <c r="S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3023.51</v>
      </c>
      <c r="T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3069.86</v>
      </c>
      <c r="U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3019.4500000000003</v>
      </c>
      <c r="V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3020.6000000000004</v>
      </c>
      <c r="W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3012.54</v>
      </c>
      <c r="X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3115.4700000000003</v>
      </c>
      <c r="Y334" s="107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РСО-А'!$M$6</f>
        <v>3060.65</v>
      </c>
    </row>
    <row r="335" spans="1:25" x14ac:dyDescent="0.2">
      <c r="A335" s="88">
        <f>A301</f>
        <v>42048</v>
      </c>
      <c r="B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3000.11</v>
      </c>
      <c r="C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3000.3500000000004</v>
      </c>
      <c r="D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3006.76</v>
      </c>
      <c r="E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3020.15</v>
      </c>
      <c r="F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3034.36</v>
      </c>
      <c r="G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3006.94</v>
      </c>
      <c r="H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2994.9700000000003</v>
      </c>
      <c r="I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3031.12</v>
      </c>
      <c r="J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3002.2700000000004</v>
      </c>
      <c r="K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3026.08</v>
      </c>
      <c r="L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3025.9100000000003</v>
      </c>
      <c r="M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3022.46</v>
      </c>
      <c r="N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3021.92</v>
      </c>
      <c r="O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3015.78</v>
      </c>
      <c r="P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3022.6600000000003</v>
      </c>
      <c r="Q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3004.17</v>
      </c>
      <c r="R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3018.9700000000003</v>
      </c>
      <c r="S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3032.5</v>
      </c>
      <c r="T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3088.53</v>
      </c>
      <c r="U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3059.3900000000003</v>
      </c>
      <c r="V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3026.08</v>
      </c>
      <c r="W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3016.1600000000003</v>
      </c>
      <c r="X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3144.96</v>
      </c>
      <c r="Y335" s="107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РСО-А'!$M$6</f>
        <v>3099.48</v>
      </c>
    </row>
    <row r="336" spans="1:25" x14ac:dyDescent="0.2">
      <c r="A336" s="88">
        <f>A302</f>
        <v>42049</v>
      </c>
      <c r="B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2998.13</v>
      </c>
      <c r="C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3009.54</v>
      </c>
      <c r="D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3031.4300000000003</v>
      </c>
      <c r="E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3046.71</v>
      </c>
      <c r="F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3046.98</v>
      </c>
      <c r="G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3031.6000000000004</v>
      </c>
      <c r="H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2999.88</v>
      </c>
      <c r="I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3026.0600000000004</v>
      </c>
      <c r="J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3093.3</v>
      </c>
      <c r="K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3015.9800000000005</v>
      </c>
      <c r="L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3017.4</v>
      </c>
      <c r="M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3017.82</v>
      </c>
      <c r="N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3010.8</v>
      </c>
      <c r="O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3017.8</v>
      </c>
      <c r="P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3033.98</v>
      </c>
      <c r="Q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3024.8700000000003</v>
      </c>
      <c r="R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3030.94</v>
      </c>
      <c r="S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3050.28</v>
      </c>
      <c r="T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3110.58</v>
      </c>
      <c r="U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3076.8100000000004</v>
      </c>
      <c r="V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3023.4500000000003</v>
      </c>
      <c r="W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3017.92</v>
      </c>
      <c r="X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3022.09</v>
      </c>
      <c r="Y336" s="107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РСО-А'!$M$6</f>
        <v>3062.32</v>
      </c>
    </row>
    <row r="337" spans="1:27" x14ac:dyDescent="0.2">
      <c r="A337" s="88">
        <f>A303</f>
        <v>42050</v>
      </c>
      <c r="B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2998.9900000000002</v>
      </c>
      <c r="C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3010.58</v>
      </c>
      <c r="D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3031.9800000000005</v>
      </c>
      <c r="E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3047.3500000000004</v>
      </c>
      <c r="F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3047.71</v>
      </c>
      <c r="G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3032.5600000000004</v>
      </c>
      <c r="H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3000.44</v>
      </c>
      <c r="I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3025.37</v>
      </c>
      <c r="J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3077.26</v>
      </c>
      <c r="K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3013.48</v>
      </c>
      <c r="L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3014.1400000000003</v>
      </c>
      <c r="M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3014.6000000000004</v>
      </c>
      <c r="N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3009.2400000000002</v>
      </c>
      <c r="O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3015.76</v>
      </c>
      <c r="P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3029.38</v>
      </c>
      <c r="Q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3021.7200000000003</v>
      </c>
      <c r="R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3025.3900000000003</v>
      </c>
      <c r="S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3061.09</v>
      </c>
      <c r="T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3108.1600000000003</v>
      </c>
      <c r="U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3091.4900000000002</v>
      </c>
      <c r="V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3061.71</v>
      </c>
      <c r="W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3016.2200000000003</v>
      </c>
      <c r="X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3020.0600000000004</v>
      </c>
      <c r="Y337" s="107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РСО-А'!$M$6</f>
        <v>3060.2400000000002</v>
      </c>
    </row>
    <row r="338" spans="1:27" x14ac:dyDescent="0.2">
      <c r="A338" s="88">
        <f>A304</f>
        <v>42051</v>
      </c>
      <c r="B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2997.16</v>
      </c>
      <c r="C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2987.11</v>
      </c>
      <c r="D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3009.7700000000004</v>
      </c>
      <c r="E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2996.37</v>
      </c>
      <c r="F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3019.8900000000003</v>
      </c>
      <c r="G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3006.6400000000003</v>
      </c>
      <c r="H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3000.59</v>
      </c>
      <c r="I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3040.96</v>
      </c>
      <c r="J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3002.1400000000003</v>
      </c>
      <c r="K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3063.0200000000004</v>
      </c>
      <c r="L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3018.9800000000005</v>
      </c>
      <c r="M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3081.12</v>
      </c>
      <c r="N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3074.9900000000002</v>
      </c>
      <c r="O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3081.82</v>
      </c>
      <c r="P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3088.4700000000003</v>
      </c>
      <c r="Q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3156.44</v>
      </c>
      <c r="R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3133.34</v>
      </c>
      <c r="S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3074.78</v>
      </c>
      <c r="T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3336.78</v>
      </c>
      <c r="U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3319.3500000000004</v>
      </c>
      <c r="V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3089.1800000000003</v>
      </c>
      <c r="W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3080.78</v>
      </c>
      <c r="X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3323.28</v>
      </c>
      <c r="Y338" s="107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РСО-А'!$M$6</f>
        <v>3071.6400000000003</v>
      </c>
    </row>
    <row r="339" spans="1:27" x14ac:dyDescent="0.2">
      <c r="A339" s="88">
        <f>A305</f>
        <v>42052</v>
      </c>
      <c r="B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2994.6800000000003</v>
      </c>
      <c r="C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2987.3700000000003</v>
      </c>
      <c r="D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3009.65</v>
      </c>
      <c r="E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2996.54</v>
      </c>
      <c r="F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3019.84</v>
      </c>
      <c r="G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3006.53</v>
      </c>
      <c r="H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3004.38</v>
      </c>
      <c r="I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3041.57</v>
      </c>
      <c r="J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3003.11</v>
      </c>
      <c r="K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3016.96</v>
      </c>
      <c r="L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3017.08</v>
      </c>
      <c r="M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3047.9800000000005</v>
      </c>
      <c r="N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3015.4900000000002</v>
      </c>
      <c r="O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3015.9500000000003</v>
      </c>
      <c r="P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3017.2400000000002</v>
      </c>
      <c r="Q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3025.76</v>
      </c>
      <c r="R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3022.03</v>
      </c>
      <c r="S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3025.51</v>
      </c>
      <c r="T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3331.67</v>
      </c>
      <c r="U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3242.84</v>
      </c>
      <c r="V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3109.1000000000004</v>
      </c>
      <c r="W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3098.4500000000003</v>
      </c>
      <c r="X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3259.87</v>
      </c>
      <c r="Y339" s="107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РСО-А'!$M$6</f>
        <v>3071.2400000000002</v>
      </c>
    </row>
    <row r="340" spans="1:27" x14ac:dyDescent="0.2">
      <c r="A340" s="88">
        <f>A306</f>
        <v>42053</v>
      </c>
      <c r="B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3010.4100000000003</v>
      </c>
      <c r="C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2987.3</v>
      </c>
      <c r="D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3009.67</v>
      </c>
      <c r="E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2996.53</v>
      </c>
      <c r="F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3019.8900000000003</v>
      </c>
      <c r="G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3006.58</v>
      </c>
      <c r="H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3005.54</v>
      </c>
      <c r="I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3040.9900000000002</v>
      </c>
      <c r="J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3002.13</v>
      </c>
      <c r="K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3020.4900000000002</v>
      </c>
      <c r="L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3022.15</v>
      </c>
      <c r="M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3094.69</v>
      </c>
      <c r="N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3079.5600000000004</v>
      </c>
      <c r="O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3103.46</v>
      </c>
      <c r="P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3130</v>
      </c>
      <c r="Q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3155.7300000000005</v>
      </c>
      <c r="R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3171.3100000000004</v>
      </c>
      <c r="S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3096.8100000000004</v>
      </c>
      <c r="T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3364.6400000000003</v>
      </c>
      <c r="U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3293.87</v>
      </c>
      <c r="V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3176.08</v>
      </c>
      <c r="W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3149.6600000000003</v>
      </c>
      <c r="X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3294.37</v>
      </c>
      <c r="Y340" s="107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РСО-А'!$M$6</f>
        <v>3138.21</v>
      </c>
    </row>
    <row r="341" spans="1:27" x14ac:dyDescent="0.2">
      <c r="A341" s="88">
        <f>A307</f>
        <v>42054</v>
      </c>
      <c r="B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3008.2000000000003</v>
      </c>
      <c r="C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2988.36</v>
      </c>
      <c r="D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3010.84</v>
      </c>
      <c r="E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2997.67</v>
      </c>
      <c r="F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3020.9700000000003</v>
      </c>
      <c r="G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3007.75</v>
      </c>
      <c r="H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3000.48</v>
      </c>
      <c r="I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3041.98</v>
      </c>
      <c r="J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3003.04</v>
      </c>
      <c r="K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3021.46</v>
      </c>
      <c r="L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3021.71</v>
      </c>
      <c r="M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3098.79</v>
      </c>
      <c r="N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3082.07</v>
      </c>
      <c r="O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3103.2000000000003</v>
      </c>
      <c r="P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3089.82</v>
      </c>
      <c r="Q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3116.4900000000002</v>
      </c>
      <c r="R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3161.05</v>
      </c>
      <c r="S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3103.55</v>
      </c>
      <c r="T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3215.0200000000004</v>
      </c>
      <c r="U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3279.08</v>
      </c>
      <c r="V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3219.36</v>
      </c>
      <c r="W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3136.4300000000003</v>
      </c>
      <c r="X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3284.59</v>
      </c>
      <c r="Y341" s="107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РСО-А'!$M$6</f>
        <v>3142.32</v>
      </c>
    </row>
    <row r="342" spans="1:27" x14ac:dyDescent="0.2">
      <c r="A342" s="88">
        <f>A308</f>
        <v>42055</v>
      </c>
      <c r="B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3009.55</v>
      </c>
      <c r="C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3001.2700000000004</v>
      </c>
      <c r="D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3024.8100000000004</v>
      </c>
      <c r="E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3046.59</v>
      </c>
      <c r="F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3042.79</v>
      </c>
      <c r="G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3028.5200000000004</v>
      </c>
      <c r="H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2992.1800000000003</v>
      </c>
      <c r="I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3079.11</v>
      </c>
      <c r="J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3036.5200000000004</v>
      </c>
      <c r="K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3020.33</v>
      </c>
      <c r="L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3020.87</v>
      </c>
      <c r="M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3089.88</v>
      </c>
      <c r="N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3076.53</v>
      </c>
      <c r="O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3050.6800000000003</v>
      </c>
      <c r="P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3081.26</v>
      </c>
      <c r="Q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3049.92</v>
      </c>
      <c r="R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3104.82</v>
      </c>
      <c r="S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3091</v>
      </c>
      <c r="T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3189.13</v>
      </c>
      <c r="U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3272.01</v>
      </c>
      <c r="V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3143.8</v>
      </c>
      <c r="W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3120.69</v>
      </c>
      <c r="X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3255.19</v>
      </c>
      <c r="Y342" s="107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РСО-А'!$M$6</f>
        <v>3140.5600000000004</v>
      </c>
    </row>
    <row r="343" spans="1:27" x14ac:dyDescent="0.2">
      <c r="A343" s="88">
        <f>A309</f>
        <v>42056</v>
      </c>
      <c r="B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3005.86</v>
      </c>
      <c r="C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2990.6000000000004</v>
      </c>
      <c r="D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3037.57</v>
      </c>
      <c r="E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3011.8</v>
      </c>
      <c r="F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3022.6400000000003</v>
      </c>
      <c r="G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3041.6600000000003</v>
      </c>
      <c r="H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2984.82</v>
      </c>
      <c r="I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3004.69</v>
      </c>
      <c r="J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3015.08</v>
      </c>
      <c r="K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2984.58</v>
      </c>
      <c r="L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3017.53</v>
      </c>
      <c r="M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3024.4900000000002</v>
      </c>
      <c r="N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3011.2700000000004</v>
      </c>
      <c r="O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2984.07</v>
      </c>
      <c r="P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3018.07</v>
      </c>
      <c r="Q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2984.32</v>
      </c>
      <c r="R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3030.42</v>
      </c>
      <c r="S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3017.67</v>
      </c>
      <c r="T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3111.3500000000004</v>
      </c>
      <c r="U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3082.25</v>
      </c>
      <c r="V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3049.9500000000003</v>
      </c>
      <c r="W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3021.9800000000005</v>
      </c>
      <c r="X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3022.21</v>
      </c>
      <c r="Y343" s="107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РСО-А'!$M$6</f>
        <v>3089.2000000000003</v>
      </c>
    </row>
    <row r="344" spans="1:27" x14ac:dyDescent="0.2">
      <c r="A344" s="88">
        <f>A310</f>
        <v>42057</v>
      </c>
      <c r="B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3002.91</v>
      </c>
      <c r="C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2998.05</v>
      </c>
      <c r="D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3041.44</v>
      </c>
      <c r="E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3037.33</v>
      </c>
      <c r="F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3037.67</v>
      </c>
      <c r="G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3041.3900000000003</v>
      </c>
      <c r="H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3000.73</v>
      </c>
      <c r="I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3000.13</v>
      </c>
      <c r="J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3019.67</v>
      </c>
      <c r="K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3002.9400000000005</v>
      </c>
      <c r="L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3004.67</v>
      </c>
      <c r="M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3024.67</v>
      </c>
      <c r="N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3011.5600000000004</v>
      </c>
      <c r="O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2984.09</v>
      </c>
      <c r="P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2997.78</v>
      </c>
      <c r="Q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2983.7700000000004</v>
      </c>
      <c r="R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3010.82</v>
      </c>
      <c r="S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3020.26</v>
      </c>
      <c r="T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3116.04</v>
      </c>
      <c r="U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3085.9500000000003</v>
      </c>
      <c r="V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3052.51</v>
      </c>
      <c r="W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3023.46</v>
      </c>
      <c r="X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3024.75</v>
      </c>
      <c r="Y344" s="107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РСО-А'!$M$6</f>
        <v>3100.19</v>
      </c>
    </row>
    <row r="345" spans="1:27" x14ac:dyDescent="0.2">
      <c r="A345" s="88">
        <f>A311</f>
        <v>42058</v>
      </c>
      <c r="B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3002.44</v>
      </c>
      <c r="C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2997.6600000000003</v>
      </c>
      <c r="D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3040.69</v>
      </c>
      <c r="E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3036.65</v>
      </c>
      <c r="F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3037.0600000000004</v>
      </c>
      <c r="G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3041.04</v>
      </c>
      <c r="H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3000.8</v>
      </c>
      <c r="I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3007.5</v>
      </c>
      <c r="J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3006.69</v>
      </c>
      <c r="K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3003.92</v>
      </c>
      <c r="L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3002.7000000000003</v>
      </c>
      <c r="M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3022.2700000000004</v>
      </c>
      <c r="N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3011.6800000000003</v>
      </c>
      <c r="O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2983.8500000000004</v>
      </c>
      <c r="P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2997.51</v>
      </c>
      <c r="Q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2984.02</v>
      </c>
      <c r="R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3008.15</v>
      </c>
      <c r="S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3018.1800000000003</v>
      </c>
      <c r="T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3113.2700000000004</v>
      </c>
      <c r="U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3084.32</v>
      </c>
      <c r="V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3043.76</v>
      </c>
      <c r="W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3016.33</v>
      </c>
      <c r="X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3017.09</v>
      </c>
      <c r="Y345" s="107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РСО-А'!$M$6</f>
        <v>3056.83</v>
      </c>
    </row>
    <row r="346" spans="1:27" x14ac:dyDescent="0.2">
      <c r="A346" s="88">
        <f>A312</f>
        <v>42059</v>
      </c>
      <c r="B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3000.71</v>
      </c>
      <c r="C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2997.4700000000003</v>
      </c>
      <c r="D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3024.36</v>
      </c>
      <c r="E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3034.94</v>
      </c>
      <c r="F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3020.6000000000004</v>
      </c>
      <c r="G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3027.84</v>
      </c>
      <c r="H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2991.7700000000004</v>
      </c>
      <c r="I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3034.51</v>
      </c>
      <c r="J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3002.1400000000003</v>
      </c>
      <c r="K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3025.96</v>
      </c>
      <c r="L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3025.67</v>
      </c>
      <c r="M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3103.9300000000003</v>
      </c>
      <c r="N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3090.1800000000003</v>
      </c>
      <c r="O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3061.4700000000003</v>
      </c>
      <c r="P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3097.8100000000004</v>
      </c>
      <c r="Q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3090.75</v>
      </c>
      <c r="R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3102.3700000000003</v>
      </c>
      <c r="S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3109.04</v>
      </c>
      <c r="T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3200.79</v>
      </c>
      <c r="U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3198.04</v>
      </c>
      <c r="V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3161.53</v>
      </c>
      <c r="W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3145.07</v>
      </c>
      <c r="X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3248.1800000000003</v>
      </c>
      <c r="Y346" s="107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РСО-А'!$M$6</f>
        <v>3126.51</v>
      </c>
    </row>
    <row r="347" spans="1:27" x14ac:dyDescent="0.2">
      <c r="A347" s="88">
        <f>A313</f>
        <v>42060</v>
      </c>
      <c r="B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3002.7000000000003</v>
      </c>
      <c r="C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2993.4</v>
      </c>
      <c r="D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3000.12</v>
      </c>
      <c r="E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3013.4</v>
      </c>
      <c r="F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3020.2400000000002</v>
      </c>
      <c r="G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3010.1900000000005</v>
      </c>
      <c r="H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3000.8</v>
      </c>
      <c r="I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3016.79</v>
      </c>
      <c r="J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2984.02</v>
      </c>
      <c r="K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3029.26</v>
      </c>
      <c r="L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3027.4900000000002</v>
      </c>
      <c r="M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3108.75</v>
      </c>
      <c r="N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3095.36</v>
      </c>
      <c r="O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3065.2200000000003</v>
      </c>
      <c r="P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3102.6800000000003</v>
      </c>
      <c r="Q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3095.34</v>
      </c>
      <c r="R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3109.1400000000003</v>
      </c>
      <c r="S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3113.71</v>
      </c>
      <c r="T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3194.25</v>
      </c>
      <c r="U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3197.48</v>
      </c>
      <c r="V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3156.9500000000003</v>
      </c>
      <c r="W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3144.32</v>
      </c>
      <c r="X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3248.51</v>
      </c>
      <c r="Y347" s="107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РСО-А'!$M$6</f>
        <v>3128.84</v>
      </c>
    </row>
    <row r="348" spans="1:27" x14ac:dyDescent="0.2">
      <c r="A348" s="88">
        <f>A314</f>
        <v>42061</v>
      </c>
      <c r="B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3007.54</v>
      </c>
      <c r="C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2987.07</v>
      </c>
      <c r="D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3009.67</v>
      </c>
      <c r="E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3012.78</v>
      </c>
      <c r="F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3019.55</v>
      </c>
      <c r="G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3009.42</v>
      </c>
      <c r="H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3003.7200000000003</v>
      </c>
      <c r="I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3046.92</v>
      </c>
      <c r="J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3039.12</v>
      </c>
      <c r="K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3030.83</v>
      </c>
      <c r="L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3026.03</v>
      </c>
      <c r="M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3024.34</v>
      </c>
      <c r="N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3025.3900000000003</v>
      </c>
      <c r="O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3025.58</v>
      </c>
      <c r="P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3025.63</v>
      </c>
      <c r="Q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3025.4</v>
      </c>
      <c r="R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3025.1600000000003</v>
      </c>
      <c r="S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3033.21</v>
      </c>
      <c r="T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3024.4100000000003</v>
      </c>
      <c r="U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3124.7400000000002</v>
      </c>
      <c r="V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3098.3900000000003</v>
      </c>
      <c r="W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3121.8100000000004</v>
      </c>
      <c r="X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3305.7700000000004</v>
      </c>
      <c r="Y348" s="107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РСО-А'!$M$6</f>
        <v>3127.25</v>
      </c>
    </row>
    <row r="349" spans="1:27" x14ac:dyDescent="0.2">
      <c r="A349" s="88">
        <f>A315</f>
        <v>42062</v>
      </c>
      <c r="B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3014.37</v>
      </c>
      <c r="C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2987.11</v>
      </c>
      <c r="D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3009.3100000000004</v>
      </c>
      <c r="E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3012.4300000000003</v>
      </c>
      <c r="F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3019.58</v>
      </c>
      <c r="G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3009.6000000000004</v>
      </c>
      <c r="H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3000.19</v>
      </c>
      <c r="I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3066.2700000000004</v>
      </c>
      <c r="J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3051.8500000000004</v>
      </c>
      <c r="K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3027.2700000000004</v>
      </c>
      <c r="L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3027.4900000000002</v>
      </c>
      <c r="M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3026.1800000000003</v>
      </c>
      <c r="N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3024.25</v>
      </c>
      <c r="O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3027.2400000000002</v>
      </c>
      <c r="P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3027.13</v>
      </c>
      <c r="Q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3024.65</v>
      </c>
      <c r="R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3022.9100000000003</v>
      </c>
      <c r="S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3035.4300000000003</v>
      </c>
      <c r="T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3028.32</v>
      </c>
      <c r="U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3129.4100000000003</v>
      </c>
      <c r="V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3100.7200000000003</v>
      </c>
      <c r="W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3099.07</v>
      </c>
      <c r="X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3208</v>
      </c>
      <c r="Y349" s="107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РСО-А'!$M$6</f>
        <v>3075.8900000000003</v>
      </c>
      <c r="AA349" s="89"/>
    </row>
    <row r="350" spans="1:27" x14ac:dyDescent="0.2">
      <c r="A350" s="88">
        <f>A316</f>
        <v>42063</v>
      </c>
      <c r="B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2995.38</v>
      </c>
      <c r="C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2997.32</v>
      </c>
      <c r="D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3002.19</v>
      </c>
      <c r="E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3008.9</v>
      </c>
      <c r="F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3015.79</v>
      </c>
      <c r="G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3009.2000000000003</v>
      </c>
      <c r="H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2985.0600000000004</v>
      </c>
      <c r="I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3007.42</v>
      </c>
      <c r="J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3016.78</v>
      </c>
      <c r="K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3029.6800000000003</v>
      </c>
      <c r="L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2985.76</v>
      </c>
      <c r="M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2992.9800000000005</v>
      </c>
      <c r="N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2989.0600000000004</v>
      </c>
      <c r="O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2998.61</v>
      </c>
      <c r="P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3011.82</v>
      </c>
      <c r="Q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3022.32</v>
      </c>
      <c r="R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3018.75</v>
      </c>
      <c r="S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3002.07</v>
      </c>
      <c r="T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3057.3700000000003</v>
      </c>
      <c r="U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3121.5</v>
      </c>
      <c r="V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3097.4100000000003</v>
      </c>
      <c r="W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3039.48</v>
      </c>
      <c r="X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3008.9500000000003</v>
      </c>
      <c r="Y350" s="107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РСО-А'!$M$6</f>
        <v>3078.55</v>
      </c>
    </row>
    <row r="351" spans="1:27" x14ac:dyDescent="0.2">
      <c r="A351" s="94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</row>
    <row r="352" spans="1:27" x14ac:dyDescent="0.25">
      <c r="A352" s="96" t="s">
        <v>158</v>
      </c>
    </row>
    <row r="353" spans="1:25" ht="12.75" x14ac:dyDescent="0.2">
      <c r="A353" s="169" t="s">
        <v>49</v>
      </c>
      <c r="B353" s="180" t="s">
        <v>128</v>
      </c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2"/>
    </row>
    <row r="354" spans="1:25" ht="12.75" x14ac:dyDescent="0.2">
      <c r="A354" s="170"/>
      <c r="B354" s="183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5"/>
    </row>
    <row r="355" spans="1:25" ht="12.75" x14ac:dyDescent="0.2">
      <c r="A355" s="170"/>
      <c r="B355" s="172" t="s">
        <v>129</v>
      </c>
      <c r="C355" s="163" t="s">
        <v>130</v>
      </c>
      <c r="D355" s="163" t="s">
        <v>131</v>
      </c>
      <c r="E355" s="163" t="s">
        <v>132</v>
      </c>
      <c r="F355" s="163" t="s">
        <v>133</v>
      </c>
      <c r="G355" s="163" t="s">
        <v>134</v>
      </c>
      <c r="H355" s="163" t="s">
        <v>135</v>
      </c>
      <c r="I355" s="163" t="s">
        <v>136</v>
      </c>
      <c r="J355" s="163" t="s">
        <v>137</v>
      </c>
      <c r="K355" s="163" t="s">
        <v>138</v>
      </c>
      <c r="L355" s="163" t="s">
        <v>139</v>
      </c>
      <c r="M355" s="163" t="s">
        <v>140</v>
      </c>
      <c r="N355" s="174" t="s">
        <v>141</v>
      </c>
      <c r="O355" s="163" t="s">
        <v>142</v>
      </c>
      <c r="P355" s="163" t="s">
        <v>143</v>
      </c>
      <c r="Q355" s="163" t="s">
        <v>144</v>
      </c>
      <c r="R355" s="163" t="s">
        <v>145</v>
      </c>
      <c r="S355" s="163" t="s">
        <v>146</v>
      </c>
      <c r="T355" s="163" t="s">
        <v>147</v>
      </c>
      <c r="U355" s="163" t="s">
        <v>148</v>
      </c>
      <c r="V355" s="163" t="s">
        <v>149</v>
      </c>
      <c r="W355" s="163" t="s">
        <v>150</v>
      </c>
      <c r="X355" s="163" t="s">
        <v>151</v>
      </c>
      <c r="Y355" s="163" t="s">
        <v>152</v>
      </c>
    </row>
    <row r="356" spans="1:25" ht="12.75" x14ac:dyDescent="0.2">
      <c r="A356" s="171"/>
      <c r="B356" s="173"/>
      <c r="C356" s="164"/>
      <c r="D356" s="164"/>
      <c r="E356" s="164"/>
      <c r="F356" s="164"/>
      <c r="G356" s="164"/>
      <c r="H356" s="164"/>
      <c r="I356" s="164"/>
      <c r="J356" s="164"/>
      <c r="K356" s="164"/>
      <c r="L356" s="164"/>
      <c r="M356" s="164"/>
      <c r="N356" s="175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</row>
    <row r="357" spans="1:25" x14ac:dyDescent="0.2">
      <c r="A357" s="88">
        <f>A323</f>
        <v>42036</v>
      </c>
      <c r="B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2951.01</v>
      </c>
      <c r="C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2979.7200000000003</v>
      </c>
      <c r="D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3011.7300000000005</v>
      </c>
      <c r="E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3019.42</v>
      </c>
      <c r="F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3015.59</v>
      </c>
      <c r="G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3012.08</v>
      </c>
      <c r="H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2990.01</v>
      </c>
      <c r="I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2983.51</v>
      </c>
      <c r="J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2951.11</v>
      </c>
      <c r="K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3050.46</v>
      </c>
      <c r="L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2984.1800000000003</v>
      </c>
      <c r="M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2965.04</v>
      </c>
      <c r="N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2961.6400000000003</v>
      </c>
      <c r="O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2967.9100000000003</v>
      </c>
      <c r="P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2974.2400000000002</v>
      </c>
      <c r="Q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2977.4700000000003</v>
      </c>
      <c r="R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2953.79</v>
      </c>
      <c r="S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3094.21</v>
      </c>
      <c r="T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3135.4900000000002</v>
      </c>
      <c r="U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3095.3100000000004</v>
      </c>
      <c r="V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3050.4</v>
      </c>
      <c r="W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2993.78</v>
      </c>
      <c r="X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2972.13</v>
      </c>
      <c r="Y357" s="107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РСО-А'!$M$6</f>
        <v>3036.4700000000003</v>
      </c>
    </row>
    <row r="358" spans="1:25" x14ac:dyDescent="0.2">
      <c r="A358" s="88">
        <f>A324</f>
        <v>42037</v>
      </c>
      <c r="B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2949.26</v>
      </c>
      <c r="C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2979.7200000000003</v>
      </c>
      <c r="D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2996.01</v>
      </c>
      <c r="E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2999.4900000000002</v>
      </c>
      <c r="F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3009.9700000000003</v>
      </c>
      <c r="G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2993.03</v>
      </c>
      <c r="H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2964.71</v>
      </c>
      <c r="I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3038.38</v>
      </c>
      <c r="J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3033.86</v>
      </c>
      <c r="K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2964.61</v>
      </c>
      <c r="L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2996.54</v>
      </c>
      <c r="M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2977.38</v>
      </c>
      <c r="N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2978.0200000000004</v>
      </c>
      <c r="O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2978.88</v>
      </c>
      <c r="P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2978.01</v>
      </c>
      <c r="Q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2977.7200000000003</v>
      </c>
      <c r="R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2960.84</v>
      </c>
      <c r="S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3011.1000000000004</v>
      </c>
      <c r="T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3082.33</v>
      </c>
      <c r="U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3046.3100000000004</v>
      </c>
      <c r="V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3003.1400000000003</v>
      </c>
      <c r="W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3025.1600000000003</v>
      </c>
      <c r="X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3126.88</v>
      </c>
      <c r="Y358" s="107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РСО-А'!$M$6</f>
        <v>3018.44</v>
      </c>
    </row>
    <row r="359" spans="1:25" x14ac:dyDescent="0.2">
      <c r="A359" s="88">
        <f>A325</f>
        <v>42038</v>
      </c>
      <c r="B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2968.7200000000003</v>
      </c>
      <c r="C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2963.57</v>
      </c>
      <c r="D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2972.65</v>
      </c>
      <c r="E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2979.1400000000003</v>
      </c>
      <c r="F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2982.1400000000003</v>
      </c>
      <c r="G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2973.11</v>
      </c>
      <c r="H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2956.25</v>
      </c>
      <c r="I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3018.52</v>
      </c>
      <c r="J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2992.94</v>
      </c>
      <c r="K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2964.34</v>
      </c>
      <c r="L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2994.94</v>
      </c>
      <c r="M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2996.94</v>
      </c>
      <c r="N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2984.84</v>
      </c>
      <c r="O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2992.13</v>
      </c>
      <c r="P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2979.8100000000004</v>
      </c>
      <c r="Q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2997.2000000000003</v>
      </c>
      <c r="R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2988.25</v>
      </c>
      <c r="S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3007.92</v>
      </c>
      <c r="T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3080.25</v>
      </c>
      <c r="U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3038.0600000000004</v>
      </c>
      <c r="V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2999.41</v>
      </c>
      <c r="W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3018.2200000000003</v>
      </c>
      <c r="X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3128.73</v>
      </c>
      <c r="Y359" s="107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РСО-А'!$M$6</f>
        <v>3018.2000000000003</v>
      </c>
    </row>
    <row r="360" spans="1:25" x14ac:dyDescent="0.2">
      <c r="A360" s="88">
        <f>A326</f>
        <v>42039</v>
      </c>
      <c r="B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2963.9100000000003</v>
      </c>
      <c r="C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2969.4500000000003</v>
      </c>
      <c r="D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2982.05</v>
      </c>
      <c r="E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2988.41</v>
      </c>
      <c r="F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2988.69</v>
      </c>
      <c r="G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2978.96</v>
      </c>
      <c r="H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2948.9500000000003</v>
      </c>
      <c r="I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3026.25</v>
      </c>
      <c r="J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3016.8100000000004</v>
      </c>
      <c r="K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2968.84</v>
      </c>
      <c r="L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2952.17</v>
      </c>
      <c r="M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2986.53</v>
      </c>
      <c r="N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2965.3900000000003</v>
      </c>
      <c r="O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2957.88</v>
      </c>
      <c r="P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2950.8100000000004</v>
      </c>
      <c r="Q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2957.7700000000004</v>
      </c>
      <c r="R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2977.8100000000004</v>
      </c>
      <c r="S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2990.53</v>
      </c>
      <c r="T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3080.62</v>
      </c>
      <c r="U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3028.75</v>
      </c>
      <c r="V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2988.6200000000003</v>
      </c>
      <c r="W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3009.7700000000004</v>
      </c>
      <c r="X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3111.48</v>
      </c>
      <c r="Y360" s="107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РСО-А'!$M$6</f>
        <v>3005.41</v>
      </c>
    </row>
    <row r="361" spans="1:25" x14ac:dyDescent="0.2">
      <c r="A361" s="88">
        <f>A327</f>
        <v>42040</v>
      </c>
      <c r="B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2964.08</v>
      </c>
      <c r="C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2962.8900000000003</v>
      </c>
      <c r="D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2971.83</v>
      </c>
      <c r="E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2977.9900000000002</v>
      </c>
      <c r="F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2981.53</v>
      </c>
      <c r="G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2972.23</v>
      </c>
      <c r="H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2962.1000000000004</v>
      </c>
      <c r="I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3008.27</v>
      </c>
      <c r="J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3000.27</v>
      </c>
      <c r="K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2950.6200000000003</v>
      </c>
      <c r="L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2966.8</v>
      </c>
      <c r="M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2986.15</v>
      </c>
      <c r="N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2965.84</v>
      </c>
      <c r="O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2980.5200000000004</v>
      </c>
      <c r="P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2988.96</v>
      </c>
      <c r="Q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2974.54</v>
      </c>
      <c r="R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2978.21</v>
      </c>
      <c r="S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2993.4300000000003</v>
      </c>
      <c r="T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3069.53</v>
      </c>
      <c r="U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3028.98</v>
      </c>
      <c r="V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2987.01</v>
      </c>
      <c r="W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3008.04</v>
      </c>
      <c r="X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3100.34</v>
      </c>
      <c r="Y361" s="107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РСО-А'!$M$6</f>
        <v>3003.0600000000004</v>
      </c>
    </row>
    <row r="362" spans="1:25" x14ac:dyDescent="0.2">
      <c r="A362" s="88">
        <f>A328</f>
        <v>42041</v>
      </c>
      <c r="B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2956.6800000000003</v>
      </c>
      <c r="C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2988.2400000000002</v>
      </c>
      <c r="D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2994.8900000000003</v>
      </c>
      <c r="E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3000.94</v>
      </c>
      <c r="F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3004.57</v>
      </c>
      <c r="G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2987.69</v>
      </c>
      <c r="H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2953.9500000000003</v>
      </c>
      <c r="I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3025.15</v>
      </c>
      <c r="J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3039.83</v>
      </c>
      <c r="K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2964.2000000000003</v>
      </c>
      <c r="L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2968.8100000000004</v>
      </c>
      <c r="M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2991.03</v>
      </c>
      <c r="N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2967.26</v>
      </c>
      <c r="O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2984.8100000000004</v>
      </c>
      <c r="P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2992.1000000000004</v>
      </c>
      <c r="Q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2973.6800000000003</v>
      </c>
      <c r="R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2976.83</v>
      </c>
      <c r="S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2988.07</v>
      </c>
      <c r="T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3083.2400000000002</v>
      </c>
      <c r="U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3032.8100000000004</v>
      </c>
      <c r="V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2992.05</v>
      </c>
      <c r="W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3012.23</v>
      </c>
      <c r="X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3119.26</v>
      </c>
      <c r="Y362" s="107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РСО-А'!$M$6</f>
        <v>3013.2000000000003</v>
      </c>
    </row>
    <row r="363" spans="1:25" x14ac:dyDescent="0.2">
      <c r="A363" s="88">
        <f>A329</f>
        <v>42042</v>
      </c>
      <c r="B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2980.2200000000003</v>
      </c>
      <c r="C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3000.6800000000003</v>
      </c>
      <c r="D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3014.38</v>
      </c>
      <c r="E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3029.86</v>
      </c>
      <c r="F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3029.8700000000003</v>
      </c>
      <c r="G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3018.2700000000004</v>
      </c>
      <c r="H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2983.4700000000003</v>
      </c>
      <c r="I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2960.9900000000002</v>
      </c>
      <c r="J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2985.76</v>
      </c>
      <c r="K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2964.37</v>
      </c>
      <c r="L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2972.0600000000004</v>
      </c>
      <c r="M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2978.36</v>
      </c>
      <c r="N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2949.53</v>
      </c>
      <c r="O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2953.34</v>
      </c>
      <c r="P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2952.08</v>
      </c>
      <c r="Q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2949.01</v>
      </c>
      <c r="R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2971.11</v>
      </c>
      <c r="S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2988.13</v>
      </c>
      <c r="T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3003.6400000000003</v>
      </c>
      <c r="U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2978.9300000000003</v>
      </c>
      <c r="V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2992.6200000000003</v>
      </c>
      <c r="W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2974.3900000000003</v>
      </c>
      <c r="X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2996.36</v>
      </c>
      <c r="Y363" s="107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РСО-А'!$M$6</f>
        <v>2973.57</v>
      </c>
    </row>
    <row r="364" spans="1:25" x14ac:dyDescent="0.2">
      <c r="A364" s="88">
        <f>A330</f>
        <v>42043</v>
      </c>
      <c r="B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2968.3</v>
      </c>
      <c r="C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2952.8100000000004</v>
      </c>
      <c r="D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2978.3900000000003</v>
      </c>
      <c r="E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3006.63</v>
      </c>
      <c r="F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3006.69</v>
      </c>
      <c r="G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3017.9300000000003</v>
      </c>
      <c r="H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2969.0200000000004</v>
      </c>
      <c r="I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2965.98</v>
      </c>
      <c r="J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2972.78</v>
      </c>
      <c r="K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3011.7700000000004</v>
      </c>
      <c r="L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2971.36</v>
      </c>
      <c r="M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2961.98</v>
      </c>
      <c r="N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2977.6200000000003</v>
      </c>
      <c r="O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2974.4</v>
      </c>
      <c r="P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2977.53</v>
      </c>
      <c r="Q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2961.98</v>
      </c>
      <c r="R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2968.92</v>
      </c>
      <c r="S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2984.7000000000003</v>
      </c>
      <c r="T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3001.34</v>
      </c>
      <c r="U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3000.44</v>
      </c>
      <c r="V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2995.1400000000003</v>
      </c>
      <c r="W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2977.55</v>
      </c>
      <c r="X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2994.7700000000004</v>
      </c>
      <c r="Y364" s="107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РСО-А'!$M$6</f>
        <v>2978.27</v>
      </c>
    </row>
    <row r="365" spans="1:25" x14ac:dyDescent="0.2">
      <c r="A365" s="88">
        <f>A331</f>
        <v>42044</v>
      </c>
      <c r="B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2973.5200000000004</v>
      </c>
      <c r="C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2971.76</v>
      </c>
      <c r="D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2952.9700000000003</v>
      </c>
      <c r="E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2967.88</v>
      </c>
      <c r="F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2960.7400000000002</v>
      </c>
      <c r="G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2967.27</v>
      </c>
      <c r="H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2977.37</v>
      </c>
      <c r="I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2980.8</v>
      </c>
      <c r="J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2948.86</v>
      </c>
      <c r="K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2984.88</v>
      </c>
      <c r="L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2984.4700000000003</v>
      </c>
      <c r="M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2980.33</v>
      </c>
      <c r="N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2981.0600000000004</v>
      </c>
      <c r="O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2974.9500000000003</v>
      </c>
      <c r="P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2980.6800000000003</v>
      </c>
      <c r="Q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2969.34</v>
      </c>
      <c r="R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2973.7700000000004</v>
      </c>
      <c r="S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2988.88</v>
      </c>
      <c r="T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2982.61</v>
      </c>
      <c r="U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2991.6000000000004</v>
      </c>
      <c r="V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2988.59</v>
      </c>
      <c r="W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2979.17</v>
      </c>
      <c r="X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3071.3500000000004</v>
      </c>
      <c r="Y365" s="107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РСО-А'!$M$6</f>
        <v>2974.5600000000004</v>
      </c>
    </row>
    <row r="366" spans="1:25" x14ac:dyDescent="0.2">
      <c r="A366" s="88">
        <f>A332</f>
        <v>42045</v>
      </c>
      <c r="B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2972.34</v>
      </c>
      <c r="C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2970.13</v>
      </c>
      <c r="D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2952.17</v>
      </c>
      <c r="E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2966.41</v>
      </c>
      <c r="F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2959.69</v>
      </c>
      <c r="G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2967</v>
      </c>
      <c r="H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2984.3100000000004</v>
      </c>
      <c r="I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2982.8100000000004</v>
      </c>
      <c r="J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2948.69</v>
      </c>
      <c r="K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2990.23</v>
      </c>
      <c r="L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2991.67</v>
      </c>
      <c r="M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2987.7700000000004</v>
      </c>
      <c r="N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2986.1600000000003</v>
      </c>
      <c r="O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2981.1600000000003</v>
      </c>
      <c r="P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2988.9700000000003</v>
      </c>
      <c r="Q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2971.32</v>
      </c>
      <c r="R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2976.4800000000005</v>
      </c>
      <c r="S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2987.8100000000004</v>
      </c>
      <c r="T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2989.4700000000003</v>
      </c>
      <c r="U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2997.6400000000003</v>
      </c>
      <c r="V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2990.6400000000003</v>
      </c>
      <c r="W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2978.8900000000003</v>
      </c>
      <c r="X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3072.15</v>
      </c>
      <c r="Y366" s="107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РСО-А'!$M$6</f>
        <v>2973.9300000000003</v>
      </c>
    </row>
    <row r="367" spans="1:25" x14ac:dyDescent="0.2">
      <c r="A367" s="88">
        <f>A333</f>
        <v>42046</v>
      </c>
      <c r="B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2970.94</v>
      </c>
      <c r="C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2982.9100000000003</v>
      </c>
      <c r="D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2982.65</v>
      </c>
      <c r="E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2982.63</v>
      </c>
      <c r="F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2989.3900000000003</v>
      </c>
      <c r="G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2989.59</v>
      </c>
      <c r="H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2964.4800000000005</v>
      </c>
      <c r="I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2989.57</v>
      </c>
      <c r="J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2965.7200000000003</v>
      </c>
      <c r="K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2982.4700000000003</v>
      </c>
      <c r="L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2982.1600000000003</v>
      </c>
      <c r="M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2979.82</v>
      </c>
      <c r="N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2979.8500000000004</v>
      </c>
      <c r="O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2954.07</v>
      </c>
      <c r="P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2953.9100000000003</v>
      </c>
      <c r="Q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2953.6600000000003</v>
      </c>
      <c r="R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2954.7200000000003</v>
      </c>
      <c r="S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2986.78</v>
      </c>
      <c r="T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3056.7700000000004</v>
      </c>
      <c r="U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3005.3900000000003</v>
      </c>
      <c r="V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2991.82</v>
      </c>
      <c r="W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2978.92</v>
      </c>
      <c r="X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3077.46</v>
      </c>
      <c r="Y367" s="107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РСО-А'!$M$6</f>
        <v>3024.54</v>
      </c>
    </row>
    <row r="368" spans="1:25" x14ac:dyDescent="0.2">
      <c r="A368" s="88">
        <f>A334</f>
        <v>42047</v>
      </c>
      <c r="B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2961.7300000000005</v>
      </c>
      <c r="C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2983.19</v>
      </c>
      <c r="D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2983</v>
      </c>
      <c r="E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2999.7300000000005</v>
      </c>
      <c r="F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3010.2400000000002</v>
      </c>
      <c r="G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2989.84</v>
      </c>
      <c r="H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2964.67</v>
      </c>
      <c r="I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3016.7000000000003</v>
      </c>
      <c r="J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3002.28</v>
      </c>
      <c r="K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2983.4300000000003</v>
      </c>
      <c r="L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2982.8700000000003</v>
      </c>
      <c r="M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2980.51</v>
      </c>
      <c r="N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2981.25</v>
      </c>
      <c r="O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2974.6000000000004</v>
      </c>
      <c r="P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2980.67</v>
      </c>
      <c r="Q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2964.37</v>
      </c>
      <c r="R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2977.4800000000005</v>
      </c>
      <c r="S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2986.04</v>
      </c>
      <c r="T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3029.83</v>
      </c>
      <c r="U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2982.2000000000003</v>
      </c>
      <c r="V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2983.29</v>
      </c>
      <c r="W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2975.67</v>
      </c>
      <c r="X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3072.9300000000003</v>
      </c>
      <c r="Y368" s="107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РСО-А'!$M$6</f>
        <v>3021.13</v>
      </c>
    </row>
    <row r="369" spans="1:27" x14ac:dyDescent="0.2">
      <c r="A369" s="88">
        <f>A335</f>
        <v>42048</v>
      </c>
      <c r="B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2963.92</v>
      </c>
      <c r="C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2964.15</v>
      </c>
      <c r="D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2970.21</v>
      </c>
      <c r="E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2982.86</v>
      </c>
      <c r="F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2996.28</v>
      </c>
      <c r="G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2970.38</v>
      </c>
      <c r="H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2959.07</v>
      </c>
      <c r="I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2993.2200000000003</v>
      </c>
      <c r="J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2965.9700000000003</v>
      </c>
      <c r="K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2988.46</v>
      </c>
      <c r="L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2988.3</v>
      </c>
      <c r="M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2985.04</v>
      </c>
      <c r="N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2984.53</v>
      </c>
      <c r="O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2978.7300000000005</v>
      </c>
      <c r="P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2985.23</v>
      </c>
      <c r="Q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2967.76</v>
      </c>
      <c r="R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2981.7400000000002</v>
      </c>
      <c r="S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2994.53</v>
      </c>
      <c r="T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3047.4700000000003</v>
      </c>
      <c r="U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3019.94</v>
      </c>
      <c r="V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2988.46</v>
      </c>
      <c r="W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2979.09</v>
      </c>
      <c r="X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3100.79</v>
      </c>
      <c r="Y369" s="107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РСО-А'!$M$6</f>
        <v>3057.82</v>
      </c>
    </row>
    <row r="370" spans="1:27" x14ac:dyDescent="0.2">
      <c r="A370" s="88">
        <f>A336</f>
        <v>42049</v>
      </c>
      <c r="B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2962.05</v>
      </c>
      <c r="C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2972.83</v>
      </c>
      <c r="D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2993.5200000000004</v>
      </c>
      <c r="E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3007.96</v>
      </c>
      <c r="F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3008.21</v>
      </c>
      <c r="G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2993.6800000000003</v>
      </c>
      <c r="H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2963.71</v>
      </c>
      <c r="I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2988.4500000000003</v>
      </c>
      <c r="J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3051.9800000000005</v>
      </c>
      <c r="K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2978.92</v>
      </c>
      <c r="L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2980.26</v>
      </c>
      <c r="M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2980.6600000000003</v>
      </c>
      <c r="N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2974.0200000000004</v>
      </c>
      <c r="O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2980.6400000000003</v>
      </c>
      <c r="P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2995.9300000000003</v>
      </c>
      <c r="Q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2987.32</v>
      </c>
      <c r="R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2993.05</v>
      </c>
      <c r="S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3011.33</v>
      </c>
      <c r="T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3068.3</v>
      </c>
      <c r="U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3036.4</v>
      </c>
      <c r="V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2985.98</v>
      </c>
      <c r="W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2980.75</v>
      </c>
      <c r="X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2984.69</v>
      </c>
      <c r="Y370" s="107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РСО-А'!$M$6</f>
        <v>3022.7000000000003</v>
      </c>
    </row>
    <row r="371" spans="1:27" x14ac:dyDescent="0.2">
      <c r="A371" s="88">
        <f>A337</f>
        <v>42050</v>
      </c>
      <c r="B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2962.86</v>
      </c>
      <c r="C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2973.82</v>
      </c>
      <c r="D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2994.03</v>
      </c>
      <c r="E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3008.5600000000004</v>
      </c>
      <c r="F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3008.9100000000003</v>
      </c>
      <c r="G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2994.58</v>
      </c>
      <c r="H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2964.23</v>
      </c>
      <c r="I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2987.8</v>
      </c>
      <c r="J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3036.82</v>
      </c>
      <c r="K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2976.5600000000004</v>
      </c>
      <c r="L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2977.19</v>
      </c>
      <c r="M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2977.6200000000003</v>
      </c>
      <c r="N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2972.55</v>
      </c>
      <c r="O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2978.7200000000003</v>
      </c>
      <c r="P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2991.5800000000004</v>
      </c>
      <c r="Q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2984.3500000000004</v>
      </c>
      <c r="R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2987.8100000000004</v>
      </c>
      <c r="S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3021.54</v>
      </c>
      <c r="T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3066.0200000000004</v>
      </c>
      <c r="U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3050.2700000000004</v>
      </c>
      <c r="V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3022.13</v>
      </c>
      <c r="W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2979.15</v>
      </c>
      <c r="X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2982.7700000000004</v>
      </c>
      <c r="Y371" s="107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РСО-А'!$M$6</f>
        <v>3020.7400000000002</v>
      </c>
    </row>
    <row r="372" spans="1:27" x14ac:dyDescent="0.2">
      <c r="A372" s="88">
        <f>A338</f>
        <v>42051</v>
      </c>
      <c r="B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2961.1400000000003</v>
      </c>
      <c r="C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2951.65</v>
      </c>
      <c r="D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2973.05</v>
      </c>
      <c r="E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2960.4</v>
      </c>
      <c r="F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2982.61</v>
      </c>
      <c r="G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2970.09</v>
      </c>
      <c r="H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2964.38</v>
      </c>
      <c r="I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3002.5200000000004</v>
      </c>
      <c r="J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2965.84</v>
      </c>
      <c r="K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3023.37</v>
      </c>
      <c r="L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2981.76</v>
      </c>
      <c r="M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3040.4700000000003</v>
      </c>
      <c r="N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3034.6800000000003</v>
      </c>
      <c r="O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3041.13</v>
      </c>
      <c r="P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3047.4100000000003</v>
      </c>
      <c r="Q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3111.6400000000003</v>
      </c>
      <c r="R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3089.8100000000004</v>
      </c>
      <c r="S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3034.48</v>
      </c>
      <c r="T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3282.04</v>
      </c>
      <c r="U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3265.57</v>
      </c>
      <c r="V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3048.09</v>
      </c>
      <c r="W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3040.15</v>
      </c>
      <c r="X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3269.28</v>
      </c>
      <c r="Y372" s="107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РСО-А'!$M$6</f>
        <v>3031.51</v>
      </c>
    </row>
    <row r="373" spans="1:27" x14ac:dyDescent="0.2">
      <c r="A373" s="88">
        <f>A339</f>
        <v>42052</v>
      </c>
      <c r="B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2958.8</v>
      </c>
      <c r="C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2951.8900000000003</v>
      </c>
      <c r="D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2972.94</v>
      </c>
      <c r="E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2960.5600000000004</v>
      </c>
      <c r="F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2982.57</v>
      </c>
      <c r="G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2969.9900000000002</v>
      </c>
      <c r="H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2967.96</v>
      </c>
      <c r="I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3003.1000000000004</v>
      </c>
      <c r="J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2966.76</v>
      </c>
      <c r="K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2979.8500000000004</v>
      </c>
      <c r="L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2979.96</v>
      </c>
      <c r="M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3009.1600000000003</v>
      </c>
      <c r="N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2978.4500000000003</v>
      </c>
      <c r="O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2978.8900000000003</v>
      </c>
      <c r="P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2980.11</v>
      </c>
      <c r="Q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2988.1600000000003</v>
      </c>
      <c r="R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2984.63</v>
      </c>
      <c r="S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2987.92</v>
      </c>
      <c r="T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3277.21</v>
      </c>
      <c r="U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3193.28</v>
      </c>
      <c r="V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3066.9100000000003</v>
      </c>
      <c r="W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3056.8500000000004</v>
      </c>
      <c r="X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3209.37</v>
      </c>
      <c r="Y373" s="107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РСО-А'!$M$6</f>
        <v>3031.13</v>
      </c>
    </row>
    <row r="374" spans="1:27" x14ac:dyDescent="0.2">
      <c r="A374" s="88">
        <f>A340</f>
        <v>42053</v>
      </c>
      <c r="B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2973.6600000000003</v>
      </c>
      <c r="C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2951.82</v>
      </c>
      <c r="D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2972.96</v>
      </c>
      <c r="E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2960.54</v>
      </c>
      <c r="F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2982.61</v>
      </c>
      <c r="G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2970.04</v>
      </c>
      <c r="H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2969.05</v>
      </c>
      <c r="I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3002.5600000000004</v>
      </c>
      <c r="J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2965.83</v>
      </c>
      <c r="K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2983.1800000000003</v>
      </c>
      <c r="L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2984.75</v>
      </c>
      <c r="M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3053.29</v>
      </c>
      <c r="N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3038.9900000000002</v>
      </c>
      <c r="O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3061.58</v>
      </c>
      <c r="P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3086.66</v>
      </c>
      <c r="Q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3110.9700000000003</v>
      </c>
      <c r="R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3125.69</v>
      </c>
      <c r="S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3055.29</v>
      </c>
      <c r="T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3308.37</v>
      </c>
      <c r="U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3241.4900000000002</v>
      </c>
      <c r="V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3130.2000000000003</v>
      </c>
      <c r="W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3105.2300000000005</v>
      </c>
      <c r="X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3241.9700000000003</v>
      </c>
      <c r="Y374" s="107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РСО-А'!$M$6</f>
        <v>3094.4100000000003</v>
      </c>
    </row>
    <row r="375" spans="1:27" x14ac:dyDescent="0.2">
      <c r="A375" s="88">
        <f>A341</f>
        <v>42054</v>
      </c>
      <c r="B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2971.57</v>
      </c>
      <c r="C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2952.82</v>
      </c>
      <c r="D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2974.07</v>
      </c>
      <c r="E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2961.6200000000003</v>
      </c>
      <c r="F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2983.6400000000003</v>
      </c>
      <c r="G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2971.1400000000003</v>
      </c>
      <c r="H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2964.28</v>
      </c>
      <c r="I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3003.4900000000002</v>
      </c>
      <c r="J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2966.69</v>
      </c>
      <c r="K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2984.1000000000004</v>
      </c>
      <c r="L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2984.34</v>
      </c>
      <c r="M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3057.17</v>
      </c>
      <c r="N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3041.37</v>
      </c>
      <c r="O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3061.34</v>
      </c>
      <c r="P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3048.6900000000005</v>
      </c>
      <c r="Q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3073.8900000000003</v>
      </c>
      <c r="R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3115.9900000000002</v>
      </c>
      <c r="S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3061.67</v>
      </c>
      <c r="T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3166.9900000000002</v>
      </c>
      <c r="U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3227.5200000000004</v>
      </c>
      <c r="V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3171.09</v>
      </c>
      <c r="W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3092.7400000000002</v>
      </c>
      <c r="X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3232.7300000000005</v>
      </c>
      <c r="Y375" s="107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РСО-А'!$M$6</f>
        <v>3098.3</v>
      </c>
    </row>
    <row r="376" spans="1:27" x14ac:dyDescent="0.2">
      <c r="A376" s="88">
        <f>A342</f>
        <v>42055</v>
      </c>
      <c r="B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2972.8500000000004</v>
      </c>
      <c r="C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2965.0200000000004</v>
      </c>
      <c r="D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2987.26</v>
      </c>
      <c r="E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3007.84</v>
      </c>
      <c r="F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3004.26</v>
      </c>
      <c r="G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2990.7700000000004</v>
      </c>
      <c r="H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2956.4300000000003</v>
      </c>
      <c r="I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3038.57</v>
      </c>
      <c r="J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2998.33</v>
      </c>
      <c r="K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2983.03</v>
      </c>
      <c r="L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2983.54</v>
      </c>
      <c r="M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3048.75</v>
      </c>
      <c r="N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3036.1400000000003</v>
      </c>
      <c r="O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3011.7000000000003</v>
      </c>
      <c r="P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3040.6000000000004</v>
      </c>
      <c r="Q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3010.9900000000002</v>
      </c>
      <c r="R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3062.8700000000003</v>
      </c>
      <c r="S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3049.8100000000004</v>
      </c>
      <c r="T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3142.53</v>
      </c>
      <c r="U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3220.84</v>
      </c>
      <c r="V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3099.69</v>
      </c>
      <c r="W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3077.86</v>
      </c>
      <c r="X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3204.9500000000003</v>
      </c>
      <c r="Y376" s="107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РСО-А'!$M$6</f>
        <v>3096.63</v>
      </c>
    </row>
    <row r="377" spans="1:27" x14ac:dyDescent="0.2">
      <c r="A377" s="88">
        <f>A343</f>
        <v>42056</v>
      </c>
      <c r="B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2969.36</v>
      </c>
      <c r="C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2954.94</v>
      </c>
      <c r="D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2999.32</v>
      </c>
      <c r="E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2974.9700000000003</v>
      </c>
      <c r="F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2985.2200000000003</v>
      </c>
      <c r="G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3003.1800000000003</v>
      </c>
      <c r="H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2949.4800000000005</v>
      </c>
      <c r="I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2968.25</v>
      </c>
      <c r="J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2978.07</v>
      </c>
      <c r="K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2949.25</v>
      </c>
      <c r="L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2980.38</v>
      </c>
      <c r="M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2986.96</v>
      </c>
      <c r="N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2974.4700000000003</v>
      </c>
      <c r="O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2948.7700000000004</v>
      </c>
      <c r="P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2980.9</v>
      </c>
      <c r="Q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2949.01</v>
      </c>
      <c r="R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2992.5600000000004</v>
      </c>
      <c r="S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2980.5200000000004</v>
      </c>
      <c r="T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3069.03</v>
      </c>
      <c r="U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3041.54</v>
      </c>
      <c r="V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3011.0200000000004</v>
      </c>
      <c r="W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2984.59</v>
      </c>
      <c r="X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2984.8100000000004</v>
      </c>
      <c r="Y377" s="107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РСО-А'!$M$6</f>
        <v>3048.11</v>
      </c>
    </row>
    <row r="378" spans="1:27" x14ac:dyDescent="0.2">
      <c r="A378" s="88">
        <f>A344</f>
        <v>42057</v>
      </c>
      <c r="B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2966.57</v>
      </c>
      <c r="C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2961.98</v>
      </c>
      <c r="D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3002.98</v>
      </c>
      <c r="E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2999.09</v>
      </c>
      <c r="F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2999.41</v>
      </c>
      <c r="G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3002.9300000000003</v>
      </c>
      <c r="H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2964.51</v>
      </c>
      <c r="I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2963.9500000000003</v>
      </c>
      <c r="J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2982.41</v>
      </c>
      <c r="K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2966.6000000000004</v>
      </c>
      <c r="L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2968.23</v>
      </c>
      <c r="M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2987.1400000000003</v>
      </c>
      <c r="N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2974.7400000000002</v>
      </c>
      <c r="O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2948.79</v>
      </c>
      <c r="P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2961.7200000000003</v>
      </c>
      <c r="Q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2948.4800000000005</v>
      </c>
      <c r="R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2974.05</v>
      </c>
      <c r="S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2982.9700000000003</v>
      </c>
      <c r="T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3073.4700000000003</v>
      </c>
      <c r="U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3045.04</v>
      </c>
      <c r="V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3013.44</v>
      </c>
      <c r="W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2985.9900000000002</v>
      </c>
      <c r="X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2987.2000000000003</v>
      </c>
      <c r="Y378" s="107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РСО-А'!$M$6</f>
        <v>3058.4900000000002</v>
      </c>
    </row>
    <row r="379" spans="1:27" x14ac:dyDescent="0.2">
      <c r="A379" s="88">
        <f>A345</f>
        <v>42058</v>
      </c>
      <c r="B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2966.13</v>
      </c>
      <c r="C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2961.61</v>
      </c>
      <c r="D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3002.27</v>
      </c>
      <c r="E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2998.4500000000003</v>
      </c>
      <c r="F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2998.84</v>
      </c>
      <c r="G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3002.6000000000004</v>
      </c>
      <c r="H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2964.58</v>
      </c>
      <c r="I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2970.9</v>
      </c>
      <c r="J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2970.1400000000003</v>
      </c>
      <c r="K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2967.5200000000004</v>
      </c>
      <c r="L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2966.37</v>
      </c>
      <c r="M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2984.86</v>
      </c>
      <c r="N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2974.86</v>
      </c>
      <c r="O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2948.5600000000004</v>
      </c>
      <c r="P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2961.4700000000003</v>
      </c>
      <c r="Q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2948.7200000000003</v>
      </c>
      <c r="R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2971.5200000000004</v>
      </c>
      <c r="S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2981</v>
      </c>
      <c r="T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3070.8500000000004</v>
      </c>
      <c r="U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3043.4900000000002</v>
      </c>
      <c r="V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3005.17</v>
      </c>
      <c r="W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2979.25</v>
      </c>
      <c r="X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2979.9700000000003</v>
      </c>
      <c r="Y379" s="107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РСО-А'!$M$6</f>
        <v>3017.5200000000004</v>
      </c>
    </row>
    <row r="380" spans="1:27" x14ac:dyDescent="0.2">
      <c r="A380" s="88">
        <f>A346</f>
        <v>42059</v>
      </c>
      <c r="B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2964.5</v>
      </c>
      <c r="C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2961.4300000000003</v>
      </c>
      <c r="D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2986.84</v>
      </c>
      <c r="E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2996.83</v>
      </c>
      <c r="F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2983.29</v>
      </c>
      <c r="G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2990.13</v>
      </c>
      <c r="H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2956.04</v>
      </c>
      <c r="I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2996.4300000000003</v>
      </c>
      <c r="J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2965.84</v>
      </c>
      <c r="K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2988.3500000000004</v>
      </c>
      <c r="L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2988.07</v>
      </c>
      <c r="M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3062.0200000000004</v>
      </c>
      <c r="N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3049.03</v>
      </c>
      <c r="O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3021.9100000000003</v>
      </c>
      <c r="P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3056.2400000000002</v>
      </c>
      <c r="Q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3049.57</v>
      </c>
      <c r="R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3060.55</v>
      </c>
      <c r="S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3066.8500000000004</v>
      </c>
      <c r="T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3153.55</v>
      </c>
      <c r="U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3150.94</v>
      </c>
      <c r="V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3116.4500000000003</v>
      </c>
      <c r="W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3100.8900000000003</v>
      </c>
      <c r="X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3198.32</v>
      </c>
      <c r="Y380" s="107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РСО-А'!$M$6</f>
        <v>3083.36</v>
      </c>
      <c r="AA380" s="89"/>
    </row>
    <row r="381" spans="1:27" x14ac:dyDescent="0.2">
      <c r="A381" s="88">
        <f>A347</f>
        <v>42060</v>
      </c>
      <c r="B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2966.37</v>
      </c>
      <c r="C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2957.59</v>
      </c>
      <c r="D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2963.94</v>
      </c>
      <c r="E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2976.4800000000005</v>
      </c>
      <c r="F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2982.94</v>
      </c>
      <c r="G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2973.4500000000003</v>
      </c>
      <c r="H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2964.58</v>
      </c>
      <c r="I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2979.69</v>
      </c>
      <c r="J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2948.7200000000003</v>
      </c>
      <c r="K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2991.46</v>
      </c>
      <c r="L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2989.8</v>
      </c>
      <c r="M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3066.58</v>
      </c>
      <c r="N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3053.92</v>
      </c>
      <c r="O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3025.4500000000003</v>
      </c>
      <c r="P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3060.84</v>
      </c>
      <c r="Q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3053.9100000000003</v>
      </c>
      <c r="R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3066.94</v>
      </c>
      <c r="S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3071.26</v>
      </c>
      <c r="T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3147.3700000000003</v>
      </c>
      <c r="U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3150.42</v>
      </c>
      <c r="V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3112.1200000000003</v>
      </c>
      <c r="W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3100.1800000000003</v>
      </c>
      <c r="X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3198.63</v>
      </c>
      <c r="Y381" s="107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РСО-А'!$M$6</f>
        <v>3085.5600000000004</v>
      </c>
    </row>
    <row r="382" spans="1:27" x14ac:dyDescent="0.2">
      <c r="A382" s="88">
        <f>A348</f>
        <v>42061</v>
      </c>
      <c r="B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2970.9500000000003</v>
      </c>
      <c r="C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2951.6000000000004</v>
      </c>
      <c r="D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2972.96</v>
      </c>
      <c r="E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2975.9</v>
      </c>
      <c r="F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2982.29</v>
      </c>
      <c r="G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2972.7200000000003</v>
      </c>
      <c r="H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2967.34</v>
      </c>
      <c r="I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3008.15</v>
      </c>
      <c r="J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3000.79</v>
      </c>
      <c r="K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2992.9500000000003</v>
      </c>
      <c r="L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2988.41</v>
      </c>
      <c r="M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2986.82</v>
      </c>
      <c r="N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2987.8100000000004</v>
      </c>
      <c r="O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2987.9900000000002</v>
      </c>
      <c r="P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2988.04</v>
      </c>
      <c r="Q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2987.82</v>
      </c>
      <c r="R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2987.59</v>
      </c>
      <c r="S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2995.2000000000003</v>
      </c>
      <c r="T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2986.88</v>
      </c>
      <c r="U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3081.69</v>
      </c>
      <c r="V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3056.79</v>
      </c>
      <c r="W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3078.91</v>
      </c>
      <c r="X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3252.7400000000002</v>
      </c>
      <c r="Y382" s="107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РСО-А'!$M$6</f>
        <v>3084.05</v>
      </c>
    </row>
    <row r="383" spans="1:27" x14ac:dyDescent="0.2">
      <c r="A383" s="88">
        <f>A349</f>
        <v>42062</v>
      </c>
      <c r="B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2977.4</v>
      </c>
      <c r="C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2951.65</v>
      </c>
      <c r="D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2972.6200000000003</v>
      </c>
      <c r="E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2975.5600000000004</v>
      </c>
      <c r="F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2982.33</v>
      </c>
      <c r="G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2972.8900000000003</v>
      </c>
      <c r="H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2964</v>
      </c>
      <c r="I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3026.44</v>
      </c>
      <c r="J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3012.8100000000004</v>
      </c>
      <c r="K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2989.59</v>
      </c>
      <c r="L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2989.8</v>
      </c>
      <c r="M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2988.5600000000004</v>
      </c>
      <c r="N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2986.7400000000002</v>
      </c>
      <c r="O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2989.5600000000004</v>
      </c>
      <c r="P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2989.4500000000003</v>
      </c>
      <c r="Q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2987.11</v>
      </c>
      <c r="R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2985.4700000000003</v>
      </c>
      <c r="S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2997.3</v>
      </c>
      <c r="T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2990.58</v>
      </c>
      <c r="U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3086.1000000000004</v>
      </c>
      <c r="V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3058.9900000000002</v>
      </c>
      <c r="W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3057.4300000000003</v>
      </c>
      <c r="X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3160.36</v>
      </c>
      <c r="Y383" s="107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РСО-А'!$M$6</f>
        <v>3035.53</v>
      </c>
    </row>
    <row r="384" spans="1:27" x14ac:dyDescent="0.2">
      <c r="A384" s="88">
        <f>A350</f>
        <v>42063</v>
      </c>
      <c r="B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2959.46</v>
      </c>
      <c r="C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2961.29</v>
      </c>
      <c r="D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2965.8900000000003</v>
      </c>
      <c r="E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2972.23</v>
      </c>
      <c r="F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2978.7400000000002</v>
      </c>
      <c r="G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2972.51</v>
      </c>
      <c r="H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2949.7000000000003</v>
      </c>
      <c r="I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2970.84</v>
      </c>
      <c r="J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2979.6800000000003</v>
      </c>
      <c r="K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2991.86</v>
      </c>
      <c r="L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2950.37</v>
      </c>
      <c r="M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2957.19</v>
      </c>
      <c r="N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2953.4800000000005</v>
      </c>
      <c r="O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2962.51</v>
      </c>
      <c r="P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2974.9900000000002</v>
      </c>
      <c r="Q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2984.9100000000003</v>
      </c>
      <c r="R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2981.54</v>
      </c>
      <c r="S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2965.78</v>
      </c>
      <c r="T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3018.03</v>
      </c>
      <c r="U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3078.63</v>
      </c>
      <c r="V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3055.86</v>
      </c>
      <c r="W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3001.13</v>
      </c>
      <c r="X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2972.27</v>
      </c>
      <c r="Y384" s="107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РСО-А'!$M$6</f>
        <v>3038.05</v>
      </c>
    </row>
    <row r="385" spans="1:25" x14ac:dyDescent="0.2">
      <c r="A385" s="94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</row>
    <row r="386" spans="1:25" x14ac:dyDescent="0.25">
      <c r="A386" s="96" t="s">
        <v>159</v>
      </c>
    </row>
    <row r="387" spans="1:25" ht="12.75" x14ac:dyDescent="0.2">
      <c r="A387" s="169" t="s">
        <v>49</v>
      </c>
      <c r="B387" s="180" t="s">
        <v>128</v>
      </c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2"/>
    </row>
    <row r="388" spans="1:25" ht="12.75" x14ac:dyDescent="0.2">
      <c r="A388" s="170"/>
      <c r="B388" s="183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5"/>
    </row>
    <row r="389" spans="1:25" ht="12.75" x14ac:dyDescent="0.2">
      <c r="A389" s="170"/>
      <c r="B389" s="172" t="s">
        <v>129</v>
      </c>
      <c r="C389" s="163" t="s">
        <v>130</v>
      </c>
      <c r="D389" s="163" t="s">
        <v>131</v>
      </c>
      <c r="E389" s="163" t="s">
        <v>132</v>
      </c>
      <c r="F389" s="163" t="s">
        <v>133</v>
      </c>
      <c r="G389" s="163" t="s">
        <v>134</v>
      </c>
      <c r="H389" s="163" t="s">
        <v>135</v>
      </c>
      <c r="I389" s="163" t="s">
        <v>136</v>
      </c>
      <c r="J389" s="163" t="s">
        <v>137</v>
      </c>
      <c r="K389" s="163" t="s">
        <v>138</v>
      </c>
      <c r="L389" s="163" t="s">
        <v>139</v>
      </c>
      <c r="M389" s="163" t="s">
        <v>140</v>
      </c>
      <c r="N389" s="174" t="s">
        <v>141</v>
      </c>
      <c r="O389" s="163" t="s">
        <v>142</v>
      </c>
      <c r="P389" s="163" t="s">
        <v>143</v>
      </c>
      <c r="Q389" s="163" t="s">
        <v>144</v>
      </c>
      <c r="R389" s="163" t="s">
        <v>145</v>
      </c>
      <c r="S389" s="163" t="s">
        <v>146</v>
      </c>
      <c r="T389" s="163" t="s">
        <v>147</v>
      </c>
      <c r="U389" s="163" t="s">
        <v>148</v>
      </c>
      <c r="V389" s="163" t="s">
        <v>149</v>
      </c>
      <c r="W389" s="163" t="s">
        <v>150</v>
      </c>
      <c r="X389" s="163" t="s">
        <v>151</v>
      </c>
      <c r="Y389" s="163" t="s">
        <v>152</v>
      </c>
    </row>
    <row r="390" spans="1:25" ht="12.75" x14ac:dyDescent="0.2">
      <c r="A390" s="171"/>
      <c r="B390" s="173"/>
      <c r="C390" s="164"/>
      <c r="D390" s="164"/>
      <c r="E390" s="164"/>
      <c r="F390" s="164"/>
      <c r="G390" s="164"/>
      <c r="H390" s="164"/>
      <c r="I390" s="164"/>
      <c r="J390" s="164"/>
      <c r="K390" s="164"/>
      <c r="L390" s="164"/>
      <c r="M390" s="164"/>
      <c r="N390" s="175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</row>
    <row r="391" spans="1:25" x14ac:dyDescent="0.2">
      <c r="A391" s="88">
        <f>A357</f>
        <v>42036</v>
      </c>
      <c r="B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2919.6400000000003</v>
      </c>
      <c r="C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2946.8700000000003</v>
      </c>
      <c r="D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2977.2200000000003</v>
      </c>
      <c r="E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2984.5200000000004</v>
      </c>
      <c r="F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2980.8900000000003</v>
      </c>
      <c r="G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2977.5600000000004</v>
      </c>
      <c r="H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2956.63</v>
      </c>
      <c r="I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2950.4700000000003</v>
      </c>
      <c r="J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2919.7400000000002</v>
      </c>
      <c r="K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3013.96</v>
      </c>
      <c r="L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2951.1000000000004</v>
      </c>
      <c r="M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2932.9500000000003</v>
      </c>
      <c r="N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2929.7200000000003</v>
      </c>
      <c r="O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2935.67</v>
      </c>
      <c r="P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2941.67</v>
      </c>
      <c r="Q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2944.7400000000002</v>
      </c>
      <c r="R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2922.28</v>
      </c>
      <c r="S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3055.4500000000003</v>
      </c>
      <c r="T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3094.6000000000004</v>
      </c>
      <c r="U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3056.4900000000002</v>
      </c>
      <c r="V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3013.9</v>
      </c>
      <c r="W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2960.21</v>
      </c>
      <c r="X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2939.67</v>
      </c>
      <c r="Y391" s="107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РСО-А'!$M$6</f>
        <v>3000.69</v>
      </c>
    </row>
    <row r="392" spans="1:25" x14ac:dyDescent="0.2">
      <c r="A392" s="88">
        <f>A358</f>
        <v>42037</v>
      </c>
      <c r="B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2917.98</v>
      </c>
      <c r="C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2946.8700000000003</v>
      </c>
      <c r="D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2962.32</v>
      </c>
      <c r="E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2965.62</v>
      </c>
      <c r="F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2975.5600000000004</v>
      </c>
      <c r="G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2959.4900000000002</v>
      </c>
      <c r="H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2932.6400000000003</v>
      </c>
      <c r="I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3002.5</v>
      </c>
      <c r="J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2998.2200000000003</v>
      </c>
      <c r="K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2932.54</v>
      </c>
      <c r="L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2962.82</v>
      </c>
      <c r="M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2944.65</v>
      </c>
      <c r="N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2945.26</v>
      </c>
      <c r="O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2946.07</v>
      </c>
      <c r="P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2945.25</v>
      </c>
      <c r="Q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2944.9800000000005</v>
      </c>
      <c r="R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2928.9700000000003</v>
      </c>
      <c r="S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2976.63</v>
      </c>
      <c r="T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3044.1800000000003</v>
      </c>
      <c r="U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3010.03</v>
      </c>
      <c r="V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2969.0800000000004</v>
      </c>
      <c r="W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2989.96</v>
      </c>
      <c r="X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3086.4300000000003</v>
      </c>
      <c r="Y392" s="107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РСО-А'!$M$6</f>
        <v>2983.59</v>
      </c>
    </row>
    <row r="393" spans="1:25" x14ac:dyDescent="0.2">
      <c r="A393" s="88">
        <f>A359</f>
        <v>42038</v>
      </c>
      <c r="B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2936.44</v>
      </c>
      <c r="C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2931.55</v>
      </c>
      <c r="D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2940.17</v>
      </c>
      <c r="E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2946.32</v>
      </c>
      <c r="F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2949.17</v>
      </c>
      <c r="G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2940.6000000000004</v>
      </c>
      <c r="H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2924.61</v>
      </c>
      <c r="I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2983.67</v>
      </c>
      <c r="J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2959.4100000000003</v>
      </c>
      <c r="K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2932.28</v>
      </c>
      <c r="L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2961.3</v>
      </c>
      <c r="M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2963.2000000000003</v>
      </c>
      <c r="N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2951.7200000000003</v>
      </c>
      <c r="O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2958.6400000000003</v>
      </c>
      <c r="P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2946.96</v>
      </c>
      <c r="Q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2963.4500000000003</v>
      </c>
      <c r="R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2954.96</v>
      </c>
      <c r="S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2973.62</v>
      </c>
      <c r="T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3042.21</v>
      </c>
      <c r="U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3002.19</v>
      </c>
      <c r="V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2965.55</v>
      </c>
      <c r="W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2983.38</v>
      </c>
      <c r="X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3088.1800000000003</v>
      </c>
      <c r="Y393" s="107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РСО-А'!$M$6</f>
        <v>2983.37</v>
      </c>
    </row>
    <row r="394" spans="1:25" x14ac:dyDescent="0.2">
      <c r="A394" s="88">
        <f>A360</f>
        <v>42039</v>
      </c>
      <c r="B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2931.88</v>
      </c>
      <c r="C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2937.13</v>
      </c>
      <c r="D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2949.08</v>
      </c>
      <c r="E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2955.12</v>
      </c>
      <c r="F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2955.38</v>
      </c>
      <c r="G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2946.15</v>
      </c>
      <c r="H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2917.69</v>
      </c>
      <c r="I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2990.9900000000002</v>
      </c>
      <c r="J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2982.05</v>
      </c>
      <c r="K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2936.55</v>
      </c>
      <c r="L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2920.7400000000002</v>
      </c>
      <c r="M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2953.33</v>
      </c>
      <c r="N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2933.28</v>
      </c>
      <c r="O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2926.1600000000003</v>
      </c>
      <c r="P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2919.4500000000003</v>
      </c>
      <c r="Q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2926.05</v>
      </c>
      <c r="R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2945.0600000000004</v>
      </c>
      <c r="S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2957.12</v>
      </c>
      <c r="T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3042.5600000000004</v>
      </c>
      <c r="U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2993.3700000000003</v>
      </c>
      <c r="V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2955.3100000000004</v>
      </c>
      <c r="W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2975.37</v>
      </c>
      <c r="X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3071.83</v>
      </c>
      <c r="Y394" s="107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РСО-А'!$M$6</f>
        <v>2971.23</v>
      </c>
    </row>
    <row r="395" spans="1:25" x14ac:dyDescent="0.2">
      <c r="A395" s="88">
        <f>A361</f>
        <v>42040</v>
      </c>
      <c r="B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2932.04</v>
      </c>
      <c r="C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2930.9</v>
      </c>
      <c r="D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2939.3900000000003</v>
      </c>
      <c r="E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2945.23</v>
      </c>
      <c r="F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2948.58</v>
      </c>
      <c r="G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2939.7700000000004</v>
      </c>
      <c r="H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2930.1600000000003</v>
      </c>
      <c r="I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2973.94</v>
      </c>
      <c r="J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2966.36</v>
      </c>
      <c r="K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2919.2700000000004</v>
      </c>
      <c r="L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2934.62</v>
      </c>
      <c r="M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2952.9700000000003</v>
      </c>
      <c r="N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2933.71</v>
      </c>
      <c r="O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2947.63</v>
      </c>
      <c r="P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2955.6400000000003</v>
      </c>
      <c r="Q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2941.9500000000003</v>
      </c>
      <c r="R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2945.44</v>
      </c>
      <c r="S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2959.8700000000003</v>
      </c>
      <c r="T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3032.04</v>
      </c>
      <c r="U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2993.58</v>
      </c>
      <c r="V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2953.78</v>
      </c>
      <c r="W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2973.7300000000005</v>
      </c>
      <c r="X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3061.26</v>
      </c>
      <c r="Y395" s="107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РСО-А'!$M$6</f>
        <v>2969</v>
      </c>
    </row>
    <row r="396" spans="1:25" x14ac:dyDescent="0.2">
      <c r="A396" s="88">
        <f>A362</f>
        <v>42041</v>
      </c>
      <c r="B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2925.0200000000004</v>
      </c>
      <c r="C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2954.9500000000003</v>
      </c>
      <c r="D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2961.26</v>
      </c>
      <c r="E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2967</v>
      </c>
      <c r="F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2970.4300000000003</v>
      </c>
      <c r="G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2954.4300000000003</v>
      </c>
      <c r="H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2922.4300000000003</v>
      </c>
      <c r="I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2989.9500000000003</v>
      </c>
      <c r="J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3003.87</v>
      </c>
      <c r="K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2932.15</v>
      </c>
      <c r="L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2936.53</v>
      </c>
      <c r="M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2957.6000000000004</v>
      </c>
      <c r="N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2935.05</v>
      </c>
      <c r="O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2951.69</v>
      </c>
      <c r="P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2958.61</v>
      </c>
      <c r="Q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2941.1400000000003</v>
      </c>
      <c r="R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2944.13</v>
      </c>
      <c r="S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2954.79</v>
      </c>
      <c r="T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3045.05</v>
      </c>
      <c r="U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2997.2200000000003</v>
      </c>
      <c r="V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2958.5600000000004</v>
      </c>
      <c r="W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2977.7000000000003</v>
      </c>
      <c r="X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3079.2000000000003</v>
      </c>
      <c r="Y396" s="107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РСО-А'!$M$6</f>
        <v>2978.62</v>
      </c>
    </row>
    <row r="397" spans="1:25" x14ac:dyDescent="0.2">
      <c r="A397" s="88">
        <f>A363</f>
        <v>42042</v>
      </c>
      <c r="B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2947.3500000000004</v>
      </c>
      <c r="C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2966.75</v>
      </c>
      <c r="D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2979.7400000000002</v>
      </c>
      <c r="E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2994.42</v>
      </c>
      <c r="F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2994.4300000000003</v>
      </c>
      <c r="G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2983.4300000000003</v>
      </c>
      <c r="H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2950.42</v>
      </c>
      <c r="I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2929.11</v>
      </c>
      <c r="J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2952.6000000000004</v>
      </c>
      <c r="K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2932.3100000000004</v>
      </c>
      <c r="L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2939.6000000000004</v>
      </c>
      <c r="M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2945.58</v>
      </c>
      <c r="N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2918.2400000000002</v>
      </c>
      <c r="O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2921.8500000000004</v>
      </c>
      <c r="P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2920.6600000000003</v>
      </c>
      <c r="Q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2917.7400000000002</v>
      </c>
      <c r="R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2938.7000000000003</v>
      </c>
      <c r="S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2954.84</v>
      </c>
      <c r="T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2969.5600000000004</v>
      </c>
      <c r="U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2946.12</v>
      </c>
      <c r="V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2959.1000000000004</v>
      </c>
      <c r="W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2941.8100000000004</v>
      </c>
      <c r="X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2962.65</v>
      </c>
      <c r="Y397" s="107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РСО-А'!$M$6</f>
        <v>2941.03</v>
      </c>
    </row>
    <row r="398" spans="1:25" x14ac:dyDescent="0.2">
      <c r="A398" s="88">
        <f>A364</f>
        <v>42043</v>
      </c>
      <c r="B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2936.04</v>
      </c>
      <c r="C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2921.3500000000004</v>
      </c>
      <c r="D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2945.6000000000004</v>
      </c>
      <c r="E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2972.3900000000003</v>
      </c>
      <c r="F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2972.4500000000003</v>
      </c>
      <c r="G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2983.11</v>
      </c>
      <c r="H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2936.7200000000003</v>
      </c>
      <c r="I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2933.84</v>
      </c>
      <c r="J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2940.29</v>
      </c>
      <c r="K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2977.2700000000004</v>
      </c>
      <c r="L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2938.94</v>
      </c>
      <c r="M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2930.05</v>
      </c>
      <c r="N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2944.88</v>
      </c>
      <c r="O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2941.82</v>
      </c>
      <c r="P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2944.79</v>
      </c>
      <c r="Q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2930.05</v>
      </c>
      <c r="R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2936.6200000000003</v>
      </c>
      <c r="S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2951.59</v>
      </c>
      <c r="T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2967.38</v>
      </c>
      <c r="U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2966.5200000000004</v>
      </c>
      <c r="V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2961.5</v>
      </c>
      <c r="W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2944.8100000000004</v>
      </c>
      <c r="X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2961.1400000000003</v>
      </c>
      <c r="Y398" s="107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РСО-А'!$M$6</f>
        <v>2945.5</v>
      </c>
    </row>
    <row r="399" spans="1:25" x14ac:dyDescent="0.2">
      <c r="A399" s="88">
        <f>A365</f>
        <v>42044</v>
      </c>
      <c r="B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2940.9900000000002</v>
      </c>
      <c r="C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2939.32</v>
      </c>
      <c r="D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2921.5</v>
      </c>
      <c r="E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2935.6400000000003</v>
      </c>
      <c r="F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2928.8700000000003</v>
      </c>
      <c r="G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2935.0600000000004</v>
      </c>
      <c r="H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2944.6400000000003</v>
      </c>
      <c r="I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2947.8900000000003</v>
      </c>
      <c r="J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2917.6000000000004</v>
      </c>
      <c r="K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2951.7700000000004</v>
      </c>
      <c r="L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2951.38</v>
      </c>
      <c r="M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2947.4500000000003</v>
      </c>
      <c r="N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2948.1400000000003</v>
      </c>
      <c r="O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2942.34</v>
      </c>
      <c r="P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2947.78</v>
      </c>
      <c r="Q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2937.0200000000004</v>
      </c>
      <c r="R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2941.2300000000005</v>
      </c>
      <c r="S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2955.5600000000004</v>
      </c>
      <c r="T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2949.61</v>
      </c>
      <c r="U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2958.1400000000003</v>
      </c>
      <c r="V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2955.28</v>
      </c>
      <c r="W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2946.3500000000004</v>
      </c>
      <c r="X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3033.77</v>
      </c>
      <c r="Y399" s="107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РСО-А'!$M$6</f>
        <v>2941.98</v>
      </c>
    </row>
    <row r="400" spans="1:25" x14ac:dyDescent="0.2">
      <c r="A400" s="88">
        <f>A366</f>
        <v>42045</v>
      </c>
      <c r="B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2939.8700000000003</v>
      </c>
      <c r="C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2937.77</v>
      </c>
      <c r="D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2920.7400000000002</v>
      </c>
      <c r="E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2934.25</v>
      </c>
      <c r="F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2927.87</v>
      </c>
      <c r="G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2934.8</v>
      </c>
      <c r="H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2951.2300000000005</v>
      </c>
      <c r="I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2949.8</v>
      </c>
      <c r="J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2917.44</v>
      </c>
      <c r="K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2956.84</v>
      </c>
      <c r="L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2958.2000000000003</v>
      </c>
      <c r="M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2954.51</v>
      </c>
      <c r="N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2952.9800000000005</v>
      </c>
      <c r="O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2948.2400000000002</v>
      </c>
      <c r="P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2955.65</v>
      </c>
      <c r="Q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2938.9</v>
      </c>
      <c r="R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2943.8</v>
      </c>
      <c r="S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2954.54</v>
      </c>
      <c r="T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2956.11</v>
      </c>
      <c r="U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2963.87</v>
      </c>
      <c r="V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2957.23</v>
      </c>
      <c r="W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2946.08</v>
      </c>
      <c r="X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3034.53</v>
      </c>
      <c r="Y400" s="107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РСО-А'!$M$6</f>
        <v>2941.38</v>
      </c>
    </row>
    <row r="401" spans="1:27" x14ac:dyDescent="0.2">
      <c r="A401" s="88">
        <f>A367</f>
        <v>42046</v>
      </c>
      <c r="B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2938.54</v>
      </c>
      <c r="C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2949.8900000000003</v>
      </c>
      <c r="D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2949.6400000000003</v>
      </c>
      <c r="E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2949.63</v>
      </c>
      <c r="F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2956.04</v>
      </c>
      <c r="G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2956.2300000000005</v>
      </c>
      <c r="H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2932.42</v>
      </c>
      <c r="I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2956.21</v>
      </c>
      <c r="J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2933.59</v>
      </c>
      <c r="K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2949.4800000000005</v>
      </c>
      <c r="L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2949.1800000000003</v>
      </c>
      <c r="M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2946.9700000000003</v>
      </c>
      <c r="N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2946.9900000000002</v>
      </c>
      <c r="O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2922.54</v>
      </c>
      <c r="P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2922.3900000000003</v>
      </c>
      <c r="Q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2922.15</v>
      </c>
      <c r="R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2923.16</v>
      </c>
      <c r="S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2953.57</v>
      </c>
      <c r="T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3019.94</v>
      </c>
      <c r="U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2971.21</v>
      </c>
      <c r="V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2958.34</v>
      </c>
      <c r="W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2946.11</v>
      </c>
      <c r="X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3039.57</v>
      </c>
      <c r="Y401" s="107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РСО-А'!$M$6</f>
        <v>2989.38</v>
      </c>
    </row>
    <row r="402" spans="1:27" x14ac:dyDescent="0.2">
      <c r="A402" s="88">
        <f>A368</f>
        <v>42047</v>
      </c>
      <c r="B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2929.8100000000004</v>
      </c>
      <c r="C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2950.1600000000003</v>
      </c>
      <c r="D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2949.98</v>
      </c>
      <c r="E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2965.8500000000004</v>
      </c>
      <c r="F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2975.82</v>
      </c>
      <c r="G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2956.4700000000003</v>
      </c>
      <c r="H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2932.59</v>
      </c>
      <c r="I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2981.94</v>
      </c>
      <c r="J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2968.2700000000004</v>
      </c>
      <c r="K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2950.3900000000003</v>
      </c>
      <c r="L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2949.86</v>
      </c>
      <c r="M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2947.62</v>
      </c>
      <c r="N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2948.32</v>
      </c>
      <c r="O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2942.0200000000004</v>
      </c>
      <c r="P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2947.7700000000004</v>
      </c>
      <c r="Q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2932.3100000000004</v>
      </c>
      <c r="R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2944.75</v>
      </c>
      <c r="S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2952.86</v>
      </c>
      <c r="T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2994.3900000000003</v>
      </c>
      <c r="U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2949.2200000000003</v>
      </c>
      <c r="V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2950.25</v>
      </c>
      <c r="W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2943.03</v>
      </c>
      <c r="X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3035.27</v>
      </c>
      <c r="Y402" s="107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РСО-А'!$M$6</f>
        <v>2986.1400000000003</v>
      </c>
    </row>
    <row r="403" spans="1:27" x14ac:dyDescent="0.2">
      <c r="A403" s="88">
        <f>A369</f>
        <v>42048</v>
      </c>
      <c r="B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2931.8900000000003</v>
      </c>
      <c r="C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2932.11</v>
      </c>
      <c r="D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2937.8500000000004</v>
      </c>
      <c r="E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2949.8500000000004</v>
      </c>
      <c r="F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2962.5800000000004</v>
      </c>
      <c r="G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2938.01</v>
      </c>
      <c r="H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2927.29</v>
      </c>
      <c r="I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2959.6800000000003</v>
      </c>
      <c r="J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2933.83</v>
      </c>
      <c r="K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2955.1600000000003</v>
      </c>
      <c r="L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2955.01</v>
      </c>
      <c r="M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2951.92</v>
      </c>
      <c r="N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2951.4300000000003</v>
      </c>
      <c r="O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2945.9300000000003</v>
      </c>
      <c r="P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2952.09</v>
      </c>
      <c r="Q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2935.53</v>
      </c>
      <c r="R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2948.79</v>
      </c>
      <c r="S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2960.9100000000003</v>
      </c>
      <c r="T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3011.12</v>
      </c>
      <c r="U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2985.01</v>
      </c>
      <c r="V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2955.1600000000003</v>
      </c>
      <c r="W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2946.28</v>
      </c>
      <c r="X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3061.69</v>
      </c>
      <c r="Y403" s="107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РСО-А'!$M$6</f>
        <v>3020.9300000000003</v>
      </c>
    </row>
    <row r="404" spans="1:27" x14ac:dyDescent="0.2">
      <c r="A404" s="88">
        <f>A370</f>
        <v>42049</v>
      </c>
      <c r="B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2930.11</v>
      </c>
      <c r="C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2940.34</v>
      </c>
      <c r="D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2959.96</v>
      </c>
      <c r="E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2973.65</v>
      </c>
      <c r="F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2973.8900000000003</v>
      </c>
      <c r="G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2960.11</v>
      </c>
      <c r="H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2931.6800000000003</v>
      </c>
      <c r="I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2955.15</v>
      </c>
      <c r="J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3015.4</v>
      </c>
      <c r="K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2946.11</v>
      </c>
      <c r="L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2947.38</v>
      </c>
      <c r="M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2947.76</v>
      </c>
      <c r="N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2941.4700000000003</v>
      </c>
      <c r="O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2947.7400000000002</v>
      </c>
      <c r="P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2962.2400000000002</v>
      </c>
      <c r="Q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2954.08</v>
      </c>
      <c r="R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2959.51</v>
      </c>
      <c r="S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2976.8500000000004</v>
      </c>
      <c r="T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3030.88</v>
      </c>
      <c r="U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3000.62</v>
      </c>
      <c r="V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2952.8100000000004</v>
      </c>
      <c r="W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2947.8500000000004</v>
      </c>
      <c r="X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2951.58</v>
      </c>
      <c r="Y404" s="107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РСО-А'!$M$6</f>
        <v>2987.63</v>
      </c>
    </row>
    <row r="405" spans="1:27" x14ac:dyDescent="0.2">
      <c r="A405" s="88">
        <f>A371</f>
        <v>42050</v>
      </c>
      <c r="B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2930.88</v>
      </c>
      <c r="C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2941.2700000000004</v>
      </c>
      <c r="D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2960.44</v>
      </c>
      <c r="E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2974.2200000000003</v>
      </c>
      <c r="F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2974.55</v>
      </c>
      <c r="G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2960.96</v>
      </c>
      <c r="H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2932.1800000000003</v>
      </c>
      <c r="I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2954.53</v>
      </c>
      <c r="J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3001.02</v>
      </c>
      <c r="K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2943.87</v>
      </c>
      <c r="L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2944.4700000000003</v>
      </c>
      <c r="M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2944.88</v>
      </c>
      <c r="N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2940.07</v>
      </c>
      <c r="O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2945.92</v>
      </c>
      <c r="P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2958.1200000000003</v>
      </c>
      <c r="Q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2951.26</v>
      </c>
      <c r="R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2954.54</v>
      </c>
      <c r="S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2986.53</v>
      </c>
      <c r="T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3028.71</v>
      </c>
      <c r="U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3013.7700000000004</v>
      </c>
      <c r="V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2987.09</v>
      </c>
      <c r="W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2946.3300000000004</v>
      </c>
      <c r="X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2949.76</v>
      </c>
      <c r="Y405" s="107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РСО-А'!$M$6</f>
        <v>2985.7700000000004</v>
      </c>
    </row>
    <row r="406" spans="1:27" s="99" customFormat="1" x14ac:dyDescent="0.25">
      <c r="A406" s="88">
        <f>A372</f>
        <v>42051</v>
      </c>
      <c r="B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2929.25</v>
      </c>
      <c r="C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2920.25</v>
      </c>
      <c r="D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2940.55</v>
      </c>
      <c r="E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2928.54</v>
      </c>
      <c r="F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2949.61</v>
      </c>
      <c r="G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2937.7400000000002</v>
      </c>
      <c r="H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2932.32</v>
      </c>
      <c r="I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2968.4900000000002</v>
      </c>
      <c r="J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2933.71</v>
      </c>
      <c r="K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2988.26</v>
      </c>
      <c r="L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2948.8</v>
      </c>
      <c r="M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3004.48</v>
      </c>
      <c r="N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2998.9900000000002</v>
      </c>
      <c r="O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3005.11</v>
      </c>
      <c r="P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3011.07</v>
      </c>
      <c r="Q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3071.98</v>
      </c>
      <c r="R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3051.28</v>
      </c>
      <c r="S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2998.8</v>
      </c>
      <c r="T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3233.58</v>
      </c>
      <c r="U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3217.96</v>
      </c>
      <c r="V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3011.7000000000003</v>
      </c>
      <c r="W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3004.1800000000003</v>
      </c>
      <c r="X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3221.4800000000005</v>
      </c>
      <c r="Y406" s="107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РСО-А'!$M$6</f>
        <v>2995.9900000000002</v>
      </c>
    </row>
    <row r="407" spans="1:27" x14ac:dyDescent="0.2">
      <c r="A407" s="88">
        <f>A373</f>
        <v>42052</v>
      </c>
      <c r="B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2927.03</v>
      </c>
      <c r="C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2920.4700000000003</v>
      </c>
      <c r="D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2940.44</v>
      </c>
      <c r="E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2928.69</v>
      </c>
      <c r="F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2949.57</v>
      </c>
      <c r="G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2937.6400000000003</v>
      </c>
      <c r="H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2935.71</v>
      </c>
      <c r="I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2969.05</v>
      </c>
      <c r="J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2934.58</v>
      </c>
      <c r="K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2946.9900000000002</v>
      </c>
      <c r="L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2947.1000000000004</v>
      </c>
      <c r="M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2974.79</v>
      </c>
      <c r="N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2945.67</v>
      </c>
      <c r="O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2946.08</v>
      </c>
      <c r="P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2947.2400000000002</v>
      </c>
      <c r="Q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2954.88</v>
      </c>
      <c r="R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2951.53</v>
      </c>
      <c r="S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2954.65</v>
      </c>
      <c r="T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3229</v>
      </c>
      <c r="U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3149.4</v>
      </c>
      <c r="V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3029.5600000000004</v>
      </c>
      <c r="W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3020.01</v>
      </c>
      <c r="X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3164.6600000000003</v>
      </c>
      <c r="Y407" s="107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РСО-А'!$M$6</f>
        <v>2995.63</v>
      </c>
    </row>
    <row r="408" spans="1:27" x14ac:dyDescent="0.2">
      <c r="A408" s="88">
        <f>A374</f>
        <v>42053</v>
      </c>
      <c r="B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2941.12</v>
      </c>
      <c r="C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2920.4100000000003</v>
      </c>
      <c r="D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2940.46</v>
      </c>
      <c r="E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2928.6800000000003</v>
      </c>
      <c r="F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2949.61</v>
      </c>
      <c r="G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2937.69</v>
      </c>
      <c r="H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2936.75</v>
      </c>
      <c r="I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2968.53</v>
      </c>
      <c r="J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2933.7000000000003</v>
      </c>
      <c r="K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2950.15</v>
      </c>
      <c r="L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2951.6400000000003</v>
      </c>
      <c r="M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3016.6400000000003</v>
      </c>
      <c r="N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3003.08</v>
      </c>
      <c r="O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3024.5</v>
      </c>
      <c r="P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3048.29</v>
      </c>
      <c r="Q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3071.34</v>
      </c>
      <c r="R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3085.3</v>
      </c>
      <c r="S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3018.54</v>
      </c>
      <c r="T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3258.55</v>
      </c>
      <c r="U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3195.1200000000003</v>
      </c>
      <c r="V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3089.58</v>
      </c>
      <c r="W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3065.9</v>
      </c>
      <c r="X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3195.58</v>
      </c>
      <c r="Y408" s="107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РСО-А'!$M$6</f>
        <v>3055.6400000000003</v>
      </c>
    </row>
    <row r="409" spans="1:27" x14ac:dyDescent="0.2">
      <c r="A409" s="88">
        <f>A375</f>
        <v>42054</v>
      </c>
      <c r="B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2939.1400000000003</v>
      </c>
      <c r="C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2921.36</v>
      </c>
      <c r="D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2941.51</v>
      </c>
      <c r="E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2929.7000000000003</v>
      </c>
      <c r="F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2950.59</v>
      </c>
      <c r="G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2938.7400000000002</v>
      </c>
      <c r="H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2932.23</v>
      </c>
      <c r="I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2969.4100000000003</v>
      </c>
      <c r="J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2934.51</v>
      </c>
      <c r="K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2951.0200000000004</v>
      </c>
      <c r="L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2951.25</v>
      </c>
      <c r="M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3020.32</v>
      </c>
      <c r="N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3005.34</v>
      </c>
      <c r="O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3024.2700000000004</v>
      </c>
      <c r="P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3012.28</v>
      </c>
      <c r="Q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3036.1800000000003</v>
      </c>
      <c r="R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3076.1000000000004</v>
      </c>
      <c r="S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3024.58</v>
      </c>
      <c r="T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3124.4700000000003</v>
      </c>
      <c r="U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3181.87</v>
      </c>
      <c r="V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3128.36</v>
      </c>
      <c r="W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3054.05</v>
      </c>
      <c r="X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3186.8100000000004</v>
      </c>
      <c r="Y409" s="107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РСО-А'!$M$6</f>
        <v>3059.33</v>
      </c>
    </row>
    <row r="410" spans="1:27" x14ac:dyDescent="0.2">
      <c r="A410" s="88">
        <f>A376</f>
        <v>42055</v>
      </c>
      <c r="B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2940.3500000000004</v>
      </c>
      <c r="C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2932.9300000000003</v>
      </c>
      <c r="D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2954.02</v>
      </c>
      <c r="E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2973.54</v>
      </c>
      <c r="F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2970.1400000000003</v>
      </c>
      <c r="G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2957.3500000000004</v>
      </c>
      <c r="H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2924.78</v>
      </c>
      <c r="I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3002.6800000000003</v>
      </c>
      <c r="J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2964.5200000000004</v>
      </c>
      <c r="K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2950.01</v>
      </c>
      <c r="L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2950.4900000000002</v>
      </c>
      <c r="M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3012.33</v>
      </c>
      <c r="N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3000.3700000000003</v>
      </c>
      <c r="O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2977.2000000000003</v>
      </c>
      <c r="P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3004.61</v>
      </c>
      <c r="Q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2976.52</v>
      </c>
      <c r="R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3025.7200000000003</v>
      </c>
      <c r="S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3013.34</v>
      </c>
      <c r="T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3101.2700000000004</v>
      </c>
      <c r="U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3175.54</v>
      </c>
      <c r="V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3060.65</v>
      </c>
      <c r="W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3039.9500000000003</v>
      </c>
      <c r="X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3160.4700000000003</v>
      </c>
      <c r="Y410" s="107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РСО-А'!$M$6</f>
        <v>3057.7400000000002</v>
      </c>
    </row>
    <row r="411" spans="1:27" x14ac:dyDescent="0.2">
      <c r="A411" s="88">
        <f>A377</f>
        <v>42056</v>
      </c>
      <c r="B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2937.05</v>
      </c>
      <c r="C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2923.36</v>
      </c>
      <c r="D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2965.46</v>
      </c>
      <c r="E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2942.37</v>
      </c>
      <c r="F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2952.08</v>
      </c>
      <c r="G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2969.1200000000003</v>
      </c>
      <c r="H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2918.19</v>
      </c>
      <c r="I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2936</v>
      </c>
      <c r="J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2945.3</v>
      </c>
      <c r="K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2917.9700000000003</v>
      </c>
      <c r="L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2947.5</v>
      </c>
      <c r="M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2953.7400000000002</v>
      </c>
      <c r="N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2941.8900000000003</v>
      </c>
      <c r="O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2917.5200000000004</v>
      </c>
      <c r="P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2947.9900000000002</v>
      </c>
      <c r="Q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2917.7400000000002</v>
      </c>
      <c r="R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2959.05</v>
      </c>
      <c r="S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2947.63</v>
      </c>
      <c r="T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3031.57</v>
      </c>
      <c r="U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3005.5</v>
      </c>
      <c r="V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2976.55</v>
      </c>
      <c r="W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2951.4900000000002</v>
      </c>
      <c r="X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2951.69</v>
      </c>
      <c r="Y411" s="107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РСО-А'!$M$6</f>
        <v>3011.73</v>
      </c>
    </row>
    <row r="412" spans="1:27" x14ac:dyDescent="0.2">
      <c r="A412" s="88">
        <f>A378</f>
        <v>42057</v>
      </c>
      <c r="B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2934.4</v>
      </c>
      <c r="C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2930.05</v>
      </c>
      <c r="D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2968.9300000000003</v>
      </c>
      <c r="E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2965.2400000000002</v>
      </c>
      <c r="F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2965.55</v>
      </c>
      <c r="G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2968.88</v>
      </c>
      <c r="H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2932.44</v>
      </c>
      <c r="I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2931.9100000000003</v>
      </c>
      <c r="J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2949.42</v>
      </c>
      <c r="K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2934.4300000000003</v>
      </c>
      <c r="L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2935.9700000000003</v>
      </c>
      <c r="M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2953.9</v>
      </c>
      <c r="N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2942.15</v>
      </c>
      <c r="O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2917.54</v>
      </c>
      <c r="P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2929.8</v>
      </c>
      <c r="Q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2917.2400000000002</v>
      </c>
      <c r="R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2941.4900000000002</v>
      </c>
      <c r="S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2949.9500000000003</v>
      </c>
      <c r="T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3035.7700000000004</v>
      </c>
      <c r="U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3008.8100000000004</v>
      </c>
      <c r="V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2978.8500000000004</v>
      </c>
      <c r="W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2952.82</v>
      </c>
      <c r="X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2953.9700000000003</v>
      </c>
      <c r="Y412" s="107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РСО-А'!$M$6</f>
        <v>3021.57</v>
      </c>
      <c r="AA412" s="89"/>
    </row>
    <row r="413" spans="1:27" x14ac:dyDescent="0.2">
      <c r="A413" s="88">
        <f>A379</f>
        <v>42058</v>
      </c>
      <c r="B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2933.98</v>
      </c>
      <c r="C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2929.69</v>
      </c>
      <c r="D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2968.26</v>
      </c>
      <c r="E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2964.6400000000003</v>
      </c>
      <c r="F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2965.01</v>
      </c>
      <c r="G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2968.57</v>
      </c>
      <c r="H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2932.51</v>
      </c>
      <c r="I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2938.51</v>
      </c>
      <c r="J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2937.78</v>
      </c>
      <c r="K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2935.3</v>
      </c>
      <c r="L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2934.21</v>
      </c>
      <c r="M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2951.75</v>
      </c>
      <c r="N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2942.26</v>
      </c>
      <c r="O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2917.32</v>
      </c>
      <c r="P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2929.5600000000004</v>
      </c>
      <c r="Q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2917.4700000000003</v>
      </c>
      <c r="R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2939.09</v>
      </c>
      <c r="S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2948.08</v>
      </c>
      <c r="T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3033.29</v>
      </c>
      <c r="U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3007.3500000000004</v>
      </c>
      <c r="V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2971.01</v>
      </c>
      <c r="W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2946.4300000000003</v>
      </c>
      <c r="X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2947.11</v>
      </c>
      <c r="Y413" s="107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РСО-А'!$M$6</f>
        <v>2982.7200000000003</v>
      </c>
    </row>
    <row r="414" spans="1:27" x14ac:dyDescent="0.2">
      <c r="A414" s="88">
        <f>A380</f>
        <v>42059</v>
      </c>
      <c r="B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2932.4300000000003</v>
      </c>
      <c r="C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2929.53</v>
      </c>
      <c r="D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2953.62</v>
      </c>
      <c r="E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2963.1000000000004</v>
      </c>
      <c r="F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2950.25</v>
      </c>
      <c r="G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2956.7400000000002</v>
      </c>
      <c r="H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2924.42</v>
      </c>
      <c r="I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2962.7200000000003</v>
      </c>
      <c r="J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2933.71</v>
      </c>
      <c r="K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2955.05</v>
      </c>
      <c r="L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2954.79</v>
      </c>
      <c r="M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3024.92</v>
      </c>
      <c r="N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3012.6000000000004</v>
      </c>
      <c r="O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2986.88</v>
      </c>
      <c r="P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3019.44</v>
      </c>
      <c r="Q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3013.11</v>
      </c>
      <c r="R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3023.5200000000004</v>
      </c>
      <c r="S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3029.5</v>
      </c>
      <c r="T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3111.7200000000003</v>
      </c>
      <c r="U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3109.25</v>
      </c>
      <c r="V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3076.54</v>
      </c>
      <c r="W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3061.78</v>
      </c>
      <c r="X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3154.1900000000005</v>
      </c>
      <c r="Y414" s="107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РСО-А'!$M$6</f>
        <v>3045.16</v>
      </c>
    </row>
    <row r="415" spans="1:27" x14ac:dyDescent="0.2">
      <c r="A415" s="88">
        <f>A381</f>
        <v>42060</v>
      </c>
      <c r="B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2934.21</v>
      </c>
      <c r="C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2925.88</v>
      </c>
      <c r="D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2931.9</v>
      </c>
      <c r="E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2943.8</v>
      </c>
      <c r="F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2949.9300000000003</v>
      </c>
      <c r="G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2940.92</v>
      </c>
      <c r="H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2932.51</v>
      </c>
      <c r="I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2946.84</v>
      </c>
      <c r="J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2917.4700000000003</v>
      </c>
      <c r="K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2958.01</v>
      </c>
      <c r="L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2956.4300000000003</v>
      </c>
      <c r="M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3029.2400000000002</v>
      </c>
      <c r="N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3017.2400000000002</v>
      </c>
      <c r="O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2990.2300000000005</v>
      </c>
      <c r="P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3023.8</v>
      </c>
      <c r="Q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3017.23</v>
      </c>
      <c r="R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3029.59</v>
      </c>
      <c r="S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3033.6800000000003</v>
      </c>
      <c r="T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3105.86</v>
      </c>
      <c r="U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3108.75</v>
      </c>
      <c r="V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3072.4300000000003</v>
      </c>
      <c r="W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3061.11</v>
      </c>
      <c r="X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3154.4800000000005</v>
      </c>
      <c r="Y415" s="107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РСО-А'!$M$6</f>
        <v>3047.25</v>
      </c>
    </row>
    <row r="416" spans="1:27" x14ac:dyDescent="0.2">
      <c r="A416" s="88">
        <f>A382</f>
        <v>42061</v>
      </c>
      <c r="B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2938.55</v>
      </c>
      <c r="C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2920.2000000000003</v>
      </c>
      <c r="D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2940.46</v>
      </c>
      <c r="E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2943.2400000000002</v>
      </c>
      <c r="F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2949.3100000000004</v>
      </c>
      <c r="G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2940.23</v>
      </c>
      <c r="H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2935.13</v>
      </c>
      <c r="I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2973.83</v>
      </c>
      <c r="J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2966.8500000000004</v>
      </c>
      <c r="K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2959.42</v>
      </c>
      <c r="L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2955.12</v>
      </c>
      <c r="M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2953.6000000000004</v>
      </c>
      <c r="N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2954.54</v>
      </c>
      <c r="O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2954.71</v>
      </c>
      <c r="P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2954.76</v>
      </c>
      <c r="Q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2954.55</v>
      </c>
      <c r="R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2954.34</v>
      </c>
      <c r="S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2961.55</v>
      </c>
      <c r="T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2953.6600000000003</v>
      </c>
      <c r="U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3043.57</v>
      </c>
      <c r="V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3019.96</v>
      </c>
      <c r="W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3040.94</v>
      </c>
      <c r="X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3205.79</v>
      </c>
      <c r="Y416" s="107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РСО-А'!$M$6</f>
        <v>3045.82</v>
      </c>
    </row>
    <row r="417" spans="1:25" x14ac:dyDescent="0.2">
      <c r="A417" s="88">
        <f>A383</f>
        <v>42062</v>
      </c>
      <c r="B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2944.67</v>
      </c>
      <c r="C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2920.25</v>
      </c>
      <c r="D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2940.13</v>
      </c>
      <c r="E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2942.9300000000003</v>
      </c>
      <c r="F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2949.34</v>
      </c>
      <c r="G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2940.3900000000003</v>
      </c>
      <c r="H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2931.9700000000003</v>
      </c>
      <c r="I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2991.1800000000003</v>
      </c>
      <c r="J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2978.25</v>
      </c>
      <c r="K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2956.2300000000005</v>
      </c>
      <c r="L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2956.4300000000003</v>
      </c>
      <c r="M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2955.26</v>
      </c>
      <c r="N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2953.5200000000004</v>
      </c>
      <c r="O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2956.2000000000003</v>
      </c>
      <c r="P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2956.1000000000004</v>
      </c>
      <c r="Q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2953.88</v>
      </c>
      <c r="R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2952.32</v>
      </c>
      <c r="S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2963.54</v>
      </c>
      <c r="T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2957.17</v>
      </c>
      <c r="U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3047.76</v>
      </c>
      <c r="V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3022.05</v>
      </c>
      <c r="W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3020.57</v>
      </c>
      <c r="X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3118.1800000000003</v>
      </c>
      <c r="Y417" s="107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РСО-А'!$M$6</f>
        <v>2999.8</v>
      </c>
    </row>
    <row r="418" spans="1:25" x14ac:dyDescent="0.2">
      <c r="A418" s="88">
        <f>A384</f>
        <v>42063</v>
      </c>
      <c r="B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2927.65</v>
      </c>
      <c r="C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2929.3900000000003</v>
      </c>
      <c r="D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2933.75</v>
      </c>
      <c r="E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2939.7700000000004</v>
      </c>
      <c r="F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2945.94</v>
      </c>
      <c r="G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2940.04</v>
      </c>
      <c r="H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2918.4</v>
      </c>
      <c r="I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2938.44</v>
      </c>
      <c r="J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2946.83</v>
      </c>
      <c r="K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2958.3900000000003</v>
      </c>
      <c r="L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2919.03</v>
      </c>
      <c r="M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2925.5</v>
      </c>
      <c r="N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2921.9900000000002</v>
      </c>
      <c r="O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2930.55</v>
      </c>
      <c r="P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2942.3900000000003</v>
      </c>
      <c r="Q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2951.79</v>
      </c>
      <c r="R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2948.59</v>
      </c>
      <c r="S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2933.65</v>
      </c>
      <c r="T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2983.2000000000003</v>
      </c>
      <c r="U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3040.67</v>
      </c>
      <c r="V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3019.08</v>
      </c>
      <c r="W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2967.17</v>
      </c>
      <c r="X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2939.8100000000004</v>
      </c>
      <c r="Y418" s="107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РСО-А'!$M$6</f>
        <v>3002.1800000000003</v>
      </c>
    </row>
    <row r="420" spans="1:25" x14ac:dyDescent="0.25">
      <c r="A420" s="86" t="s">
        <v>155</v>
      </c>
    </row>
    <row r="421" spans="1:25" x14ac:dyDescent="0.25">
      <c r="A421" s="96" t="s">
        <v>156</v>
      </c>
      <c r="B421" s="87"/>
      <c r="C421" s="87"/>
      <c r="D421" s="87"/>
    </row>
    <row r="422" spans="1:25" ht="12.75" x14ac:dyDescent="0.2">
      <c r="A422" s="169" t="s">
        <v>49</v>
      </c>
      <c r="B422" s="180" t="s">
        <v>128</v>
      </c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2"/>
    </row>
    <row r="423" spans="1:25" ht="12.75" x14ac:dyDescent="0.2">
      <c r="A423" s="170"/>
      <c r="B423" s="183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5"/>
    </row>
    <row r="424" spans="1:25" ht="12.75" x14ac:dyDescent="0.2">
      <c r="A424" s="170"/>
      <c r="B424" s="172" t="s">
        <v>129</v>
      </c>
      <c r="C424" s="163" t="s">
        <v>130</v>
      </c>
      <c r="D424" s="163" t="s">
        <v>131</v>
      </c>
      <c r="E424" s="163" t="s">
        <v>132</v>
      </c>
      <c r="F424" s="163" t="s">
        <v>133</v>
      </c>
      <c r="G424" s="163" t="s">
        <v>134</v>
      </c>
      <c r="H424" s="163" t="s">
        <v>135</v>
      </c>
      <c r="I424" s="163" t="s">
        <v>136</v>
      </c>
      <c r="J424" s="163" t="s">
        <v>137</v>
      </c>
      <c r="K424" s="163" t="s">
        <v>138</v>
      </c>
      <c r="L424" s="163" t="s">
        <v>139</v>
      </c>
      <c r="M424" s="163" t="s">
        <v>140</v>
      </c>
      <c r="N424" s="174" t="s">
        <v>141</v>
      </c>
      <c r="O424" s="163" t="s">
        <v>142</v>
      </c>
      <c r="P424" s="163" t="s">
        <v>143</v>
      </c>
      <c r="Q424" s="163" t="s">
        <v>144</v>
      </c>
      <c r="R424" s="163" t="s">
        <v>145</v>
      </c>
      <c r="S424" s="163" t="s">
        <v>146</v>
      </c>
      <c r="T424" s="163" t="s">
        <v>147</v>
      </c>
      <c r="U424" s="163" t="s">
        <v>148</v>
      </c>
      <c r="V424" s="163" t="s">
        <v>149</v>
      </c>
      <c r="W424" s="163" t="s">
        <v>150</v>
      </c>
      <c r="X424" s="163" t="s">
        <v>151</v>
      </c>
      <c r="Y424" s="163" t="s">
        <v>152</v>
      </c>
    </row>
    <row r="425" spans="1:25" ht="12.75" x14ac:dyDescent="0.2">
      <c r="A425" s="171"/>
      <c r="B425" s="173"/>
      <c r="C425" s="164"/>
      <c r="D425" s="164"/>
      <c r="E425" s="164"/>
      <c r="F425" s="164"/>
      <c r="G425" s="164"/>
      <c r="H425" s="164"/>
      <c r="I425" s="164"/>
      <c r="J425" s="164"/>
      <c r="K425" s="164"/>
      <c r="L425" s="164"/>
      <c r="M425" s="164"/>
      <c r="N425" s="175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</row>
    <row r="426" spans="1:25" x14ac:dyDescent="0.2">
      <c r="A426" s="88">
        <f>A391</f>
        <v>42036</v>
      </c>
      <c r="B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3720.7000000000003</v>
      </c>
      <c r="C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3751.55</v>
      </c>
      <c r="D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3785.9400000000005</v>
      </c>
      <c r="E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3794.2000000000003</v>
      </c>
      <c r="F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3790.09</v>
      </c>
      <c r="G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3786.32</v>
      </c>
      <c r="H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3762.61</v>
      </c>
      <c r="I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3755.63</v>
      </c>
      <c r="J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3720.8100000000004</v>
      </c>
      <c r="K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3827.5600000000004</v>
      </c>
      <c r="L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3756.34</v>
      </c>
      <c r="M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3735.78</v>
      </c>
      <c r="N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3732.1200000000003</v>
      </c>
      <c r="O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3738.86</v>
      </c>
      <c r="P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3745.6600000000003</v>
      </c>
      <c r="Q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3749.1400000000003</v>
      </c>
      <c r="R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3723.6900000000005</v>
      </c>
      <c r="S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3874.57</v>
      </c>
      <c r="T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3918.9300000000003</v>
      </c>
      <c r="U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3875.75</v>
      </c>
      <c r="V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3827.5</v>
      </c>
      <c r="W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3766.6600000000003</v>
      </c>
      <c r="X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3743.3900000000003</v>
      </c>
      <c r="Y426" s="107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РСО-А'!$N$6</f>
        <v>3812.53</v>
      </c>
    </row>
    <row r="427" spans="1:25" x14ac:dyDescent="0.2">
      <c r="A427" s="88">
        <f>A426+1</f>
        <v>42037</v>
      </c>
      <c r="B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3718.82</v>
      </c>
      <c r="C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3751.55</v>
      </c>
      <c r="D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3769.0600000000004</v>
      </c>
      <c r="E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3772.8</v>
      </c>
      <c r="F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3784.05</v>
      </c>
      <c r="G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3765.8500000000004</v>
      </c>
      <c r="H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3735.4300000000003</v>
      </c>
      <c r="I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3814.58</v>
      </c>
      <c r="J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3809.7300000000005</v>
      </c>
      <c r="K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3735.32</v>
      </c>
      <c r="L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3769.6200000000003</v>
      </c>
      <c r="M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3749.04</v>
      </c>
      <c r="N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3749.7200000000003</v>
      </c>
      <c r="O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3750.6500000000005</v>
      </c>
      <c r="P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3749.71</v>
      </c>
      <c r="Q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3749.4100000000003</v>
      </c>
      <c r="R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3731.2700000000004</v>
      </c>
      <c r="S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3785.2700000000004</v>
      </c>
      <c r="T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3861.8100000000004</v>
      </c>
      <c r="U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3823.11</v>
      </c>
      <c r="V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3776.71</v>
      </c>
      <c r="W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3800.38</v>
      </c>
      <c r="X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3909.67</v>
      </c>
      <c r="Y427" s="107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РСО-А'!$N$6</f>
        <v>3793.1600000000003</v>
      </c>
    </row>
    <row r="428" spans="1:25" x14ac:dyDescent="0.2">
      <c r="A428" s="88">
        <f t="shared" ref="A428:A453" si="3">A427+1</f>
        <v>42038</v>
      </c>
      <c r="B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3739.73</v>
      </c>
      <c r="C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3734.2000000000003</v>
      </c>
      <c r="D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3743.96</v>
      </c>
      <c r="E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3750.9300000000003</v>
      </c>
      <c r="F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3754.1600000000003</v>
      </c>
      <c r="G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3744.4500000000003</v>
      </c>
      <c r="H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3726.33</v>
      </c>
      <c r="I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3793.25</v>
      </c>
      <c r="J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3765.75</v>
      </c>
      <c r="K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3735.0200000000004</v>
      </c>
      <c r="L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3767.9</v>
      </c>
      <c r="M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3770.05</v>
      </c>
      <c r="N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3757.05</v>
      </c>
      <c r="O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3764.88</v>
      </c>
      <c r="P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3751.65</v>
      </c>
      <c r="Q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3770.3300000000004</v>
      </c>
      <c r="R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3760.7200000000003</v>
      </c>
      <c r="S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3781.86</v>
      </c>
      <c r="T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3859.57</v>
      </c>
      <c r="U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3814.2300000000005</v>
      </c>
      <c r="V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3772.71</v>
      </c>
      <c r="W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3792.9100000000003</v>
      </c>
      <c r="X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3911.6600000000003</v>
      </c>
      <c r="Y428" s="107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РСО-А'!$N$6</f>
        <v>3792.9</v>
      </c>
    </row>
    <row r="429" spans="1:25" x14ac:dyDescent="0.2">
      <c r="A429" s="88">
        <f t="shared" si="3"/>
        <v>42039</v>
      </c>
      <c r="B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3734.57</v>
      </c>
      <c r="C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3740.5200000000004</v>
      </c>
      <c r="D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3754.0600000000004</v>
      </c>
      <c r="E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3760.8900000000003</v>
      </c>
      <c r="F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3761.19</v>
      </c>
      <c r="G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3750.7300000000005</v>
      </c>
      <c r="H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3718.4900000000002</v>
      </c>
      <c r="I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3801.54</v>
      </c>
      <c r="J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3791.4100000000003</v>
      </c>
      <c r="K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3739.86</v>
      </c>
      <c r="L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3721.9500000000003</v>
      </c>
      <c r="M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3758.8700000000003</v>
      </c>
      <c r="N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3736.15</v>
      </c>
      <c r="O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3728.09</v>
      </c>
      <c r="P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3720.4900000000002</v>
      </c>
      <c r="Q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3727.96</v>
      </c>
      <c r="R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3749.5</v>
      </c>
      <c r="S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3763.1600000000003</v>
      </c>
      <c r="T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3859.96</v>
      </c>
      <c r="U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3804.2300000000005</v>
      </c>
      <c r="V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3761.11</v>
      </c>
      <c r="W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3783.84</v>
      </c>
      <c r="X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3893.13</v>
      </c>
      <c r="Y429" s="107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РСО-А'!$N$6</f>
        <v>3779.1600000000003</v>
      </c>
    </row>
    <row r="430" spans="1:25" x14ac:dyDescent="0.2">
      <c r="A430" s="88">
        <f t="shared" si="3"/>
        <v>42040</v>
      </c>
      <c r="B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3734.75</v>
      </c>
      <c r="C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3733.46</v>
      </c>
      <c r="D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3743.07</v>
      </c>
      <c r="E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3749.69</v>
      </c>
      <c r="F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3753.4900000000002</v>
      </c>
      <c r="G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3743.5</v>
      </c>
      <c r="H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3732.6200000000003</v>
      </c>
      <c r="I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3782.2200000000003</v>
      </c>
      <c r="J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3773.63</v>
      </c>
      <c r="K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3720.28</v>
      </c>
      <c r="L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3737.67</v>
      </c>
      <c r="M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3758.46</v>
      </c>
      <c r="N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3736.6400000000003</v>
      </c>
      <c r="O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3752.4100000000003</v>
      </c>
      <c r="P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3761.4800000000005</v>
      </c>
      <c r="Q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3745.9800000000005</v>
      </c>
      <c r="R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3749.9300000000003</v>
      </c>
      <c r="S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3766.28</v>
      </c>
      <c r="T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3848.05</v>
      </c>
      <c r="U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3804.48</v>
      </c>
      <c r="V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3759.38</v>
      </c>
      <c r="W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3781.9800000000005</v>
      </c>
      <c r="X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3881.1600000000003</v>
      </c>
      <c r="Y430" s="107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РСО-А'!$N$6</f>
        <v>3776.63</v>
      </c>
    </row>
    <row r="431" spans="1:25" x14ac:dyDescent="0.2">
      <c r="A431" s="88">
        <f t="shared" si="3"/>
        <v>42041</v>
      </c>
      <c r="B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3726.8</v>
      </c>
      <c r="C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3760.71</v>
      </c>
      <c r="D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3767.8500000000004</v>
      </c>
      <c r="E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3774.36</v>
      </c>
      <c r="F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3778.25</v>
      </c>
      <c r="G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3760.12</v>
      </c>
      <c r="H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3723.86</v>
      </c>
      <c r="I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3800.36</v>
      </c>
      <c r="J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3816.1400000000003</v>
      </c>
      <c r="K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3734.8700000000003</v>
      </c>
      <c r="L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3739.83</v>
      </c>
      <c r="M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3763.7000000000003</v>
      </c>
      <c r="N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3738.1600000000003</v>
      </c>
      <c r="O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3757.0200000000004</v>
      </c>
      <c r="P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3764.86</v>
      </c>
      <c r="Q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3745.0600000000004</v>
      </c>
      <c r="R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3748.4500000000003</v>
      </c>
      <c r="S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3760.53</v>
      </c>
      <c r="T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3862.7900000000004</v>
      </c>
      <c r="U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3808.6000000000004</v>
      </c>
      <c r="V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3764.8</v>
      </c>
      <c r="W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3786.4800000000005</v>
      </c>
      <c r="X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3901.4800000000005</v>
      </c>
      <c r="Y431" s="107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РСО-А'!$N$6</f>
        <v>3787.53</v>
      </c>
    </row>
    <row r="432" spans="1:25" x14ac:dyDescent="0.2">
      <c r="A432" s="88">
        <f t="shared" si="3"/>
        <v>42042</v>
      </c>
      <c r="B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3752.09</v>
      </c>
      <c r="C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3774.08</v>
      </c>
      <c r="D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3788.79</v>
      </c>
      <c r="E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3805.42</v>
      </c>
      <c r="F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3805.4300000000003</v>
      </c>
      <c r="G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3792.9800000000005</v>
      </c>
      <c r="H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3755.5800000000004</v>
      </c>
      <c r="I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3731.4300000000003</v>
      </c>
      <c r="J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3758.05</v>
      </c>
      <c r="K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3735.0600000000004</v>
      </c>
      <c r="L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3743.32</v>
      </c>
      <c r="M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3750.09</v>
      </c>
      <c r="N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3719.11</v>
      </c>
      <c r="O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3723.2000000000003</v>
      </c>
      <c r="P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3721.8500000000004</v>
      </c>
      <c r="Q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3718.55</v>
      </c>
      <c r="R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3742.3</v>
      </c>
      <c r="S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3760.59</v>
      </c>
      <c r="T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3777.25</v>
      </c>
      <c r="U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3750.71</v>
      </c>
      <c r="V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3765.4100000000003</v>
      </c>
      <c r="W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3745.82</v>
      </c>
      <c r="X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3769.4400000000005</v>
      </c>
      <c r="Y432" s="107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РСО-А'!$N$6</f>
        <v>3744.94</v>
      </c>
    </row>
    <row r="433" spans="1:25" x14ac:dyDescent="0.2">
      <c r="A433" s="88">
        <f t="shared" si="3"/>
        <v>42043</v>
      </c>
      <c r="B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3739.28</v>
      </c>
      <c r="C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3722.6400000000003</v>
      </c>
      <c r="D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3750.1200000000003</v>
      </c>
      <c r="E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3780.4700000000003</v>
      </c>
      <c r="F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3780.53</v>
      </c>
      <c r="G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3792.61</v>
      </c>
      <c r="H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3740.05</v>
      </c>
      <c r="I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3736.79</v>
      </c>
      <c r="J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3744.09</v>
      </c>
      <c r="K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3785.9900000000002</v>
      </c>
      <c r="L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3742.57</v>
      </c>
      <c r="M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3732.4900000000002</v>
      </c>
      <c r="N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3749.3</v>
      </c>
      <c r="O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3745.83</v>
      </c>
      <c r="P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3749.2000000000003</v>
      </c>
      <c r="Q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3732.4900000000002</v>
      </c>
      <c r="R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3739.9400000000005</v>
      </c>
      <c r="S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3756.9</v>
      </c>
      <c r="T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3774.79</v>
      </c>
      <c r="U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3773.82</v>
      </c>
      <c r="V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3768.1200000000003</v>
      </c>
      <c r="W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3749.2200000000003</v>
      </c>
      <c r="X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3767.7200000000003</v>
      </c>
      <c r="Y433" s="107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РСО-А'!$N$6</f>
        <v>3749.9900000000002</v>
      </c>
    </row>
    <row r="434" spans="1:25" x14ac:dyDescent="0.2">
      <c r="A434" s="88">
        <f t="shared" si="3"/>
        <v>42044</v>
      </c>
      <c r="B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3744.8900000000003</v>
      </c>
      <c r="C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3743</v>
      </c>
      <c r="D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3722.8100000000004</v>
      </c>
      <c r="E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3738.8300000000004</v>
      </c>
      <c r="F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3731.1600000000003</v>
      </c>
      <c r="G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3738.1800000000003</v>
      </c>
      <c r="H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3749.03</v>
      </c>
      <c r="I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3752.71</v>
      </c>
      <c r="J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3718.3900000000003</v>
      </c>
      <c r="K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3757.1000000000004</v>
      </c>
      <c r="L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3756.6600000000003</v>
      </c>
      <c r="M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3752.2000000000003</v>
      </c>
      <c r="N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3752.9900000000002</v>
      </c>
      <c r="O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3746.42</v>
      </c>
      <c r="P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3752.58</v>
      </c>
      <c r="Q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3740.4</v>
      </c>
      <c r="R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3745.1600000000003</v>
      </c>
      <c r="S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3761.4000000000005</v>
      </c>
      <c r="T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3754.6600000000003</v>
      </c>
      <c r="U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3764.32</v>
      </c>
      <c r="V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3761.0800000000004</v>
      </c>
      <c r="W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3750.96</v>
      </c>
      <c r="X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3850.01</v>
      </c>
      <c r="Y434" s="107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РСО-А'!$N$6</f>
        <v>3746.01</v>
      </c>
    </row>
    <row r="435" spans="1:25" x14ac:dyDescent="0.2">
      <c r="A435" s="88">
        <f t="shared" si="3"/>
        <v>42045</v>
      </c>
      <c r="B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3743.6200000000003</v>
      </c>
      <c r="C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3741.2400000000002</v>
      </c>
      <c r="D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3721.9500000000003</v>
      </c>
      <c r="E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3737.25</v>
      </c>
      <c r="F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3730.03</v>
      </c>
      <c r="G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3737.88</v>
      </c>
      <c r="H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3756.4900000000002</v>
      </c>
      <c r="I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3754.8700000000003</v>
      </c>
      <c r="J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3718.21</v>
      </c>
      <c r="K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3762.84</v>
      </c>
      <c r="L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3764.3900000000003</v>
      </c>
      <c r="M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3760.21</v>
      </c>
      <c r="N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3758.4800000000005</v>
      </c>
      <c r="O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3753.1000000000004</v>
      </c>
      <c r="P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3761.4900000000002</v>
      </c>
      <c r="Q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3742.5200000000004</v>
      </c>
      <c r="R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3748.07</v>
      </c>
      <c r="S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3760.2400000000002</v>
      </c>
      <c r="T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3762.0200000000004</v>
      </c>
      <c r="U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3770.8100000000004</v>
      </c>
      <c r="V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3763.29</v>
      </c>
      <c r="W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3750.6600000000003</v>
      </c>
      <c r="X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3850.8700000000003</v>
      </c>
      <c r="Y435" s="107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РСО-А'!$N$6</f>
        <v>3745.3300000000004</v>
      </c>
    </row>
    <row r="436" spans="1:25" x14ac:dyDescent="0.2">
      <c r="A436" s="88">
        <f t="shared" si="3"/>
        <v>42046</v>
      </c>
      <c r="B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3742.1200000000003</v>
      </c>
      <c r="C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3754.9800000000005</v>
      </c>
      <c r="D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3754.7000000000003</v>
      </c>
      <c r="E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3754.6800000000003</v>
      </c>
      <c r="F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3761.94</v>
      </c>
      <c r="G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3762.1600000000003</v>
      </c>
      <c r="H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3735.1800000000003</v>
      </c>
      <c r="I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3762.13</v>
      </c>
      <c r="J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3736.51</v>
      </c>
      <c r="K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3754.51</v>
      </c>
      <c r="L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3754.17</v>
      </c>
      <c r="M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3751.6600000000003</v>
      </c>
      <c r="N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3751.69</v>
      </c>
      <c r="O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3723.9900000000002</v>
      </c>
      <c r="P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3723.82</v>
      </c>
      <c r="Q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3723.55</v>
      </c>
      <c r="R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3724.69</v>
      </c>
      <c r="S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3759.1400000000003</v>
      </c>
      <c r="T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3834.34</v>
      </c>
      <c r="U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3779.13</v>
      </c>
      <c r="V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3764.55</v>
      </c>
      <c r="W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3750.6900000000005</v>
      </c>
      <c r="X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3856.58</v>
      </c>
      <c r="Y436" s="107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РСО-А'!$N$6</f>
        <v>3799.71</v>
      </c>
    </row>
    <row r="437" spans="1:25" x14ac:dyDescent="0.2">
      <c r="A437" s="88">
        <f t="shared" si="3"/>
        <v>42047</v>
      </c>
      <c r="B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3732.2200000000003</v>
      </c>
      <c r="C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3755.28</v>
      </c>
      <c r="D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3755.08</v>
      </c>
      <c r="E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3773.0600000000004</v>
      </c>
      <c r="F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3784.3500000000004</v>
      </c>
      <c r="G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3762.4300000000003</v>
      </c>
      <c r="H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3735.38</v>
      </c>
      <c r="I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3791.28</v>
      </c>
      <c r="J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3775.7900000000004</v>
      </c>
      <c r="K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3755.5400000000004</v>
      </c>
      <c r="L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3754.9400000000005</v>
      </c>
      <c r="M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3752.4</v>
      </c>
      <c r="N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3753.2000000000003</v>
      </c>
      <c r="O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3746.05</v>
      </c>
      <c r="P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3752.57</v>
      </c>
      <c r="Q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3735.0600000000004</v>
      </c>
      <c r="R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3749.15</v>
      </c>
      <c r="S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3758.34</v>
      </c>
      <c r="T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3805.4</v>
      </c>
      <c r="U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3754.2200000000003</v>
      </c>
      <c r="V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3755.38</v>
      </c>
      <c r="W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3747.2000000000003</v>
      </c>
      <c r="X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3851.7000000000003</v>
      </c>
      <c r="Y437" s="107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РСО-А'!$N$6</f>
        <v>3796.0400000000004</v>
      </c>
    </row>
    <row r="438" spans="1:25" x14ac:dyDescent="0.2">
      <c r="A438" s="88">
        <f t="shared" si="3"/>
        <v>42048</v>
      </c>
      <c r="B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3734.5800000000004</v>
      </c>
      <c r="C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3734.82</v>
      </c>
      <c r="D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3741.3300000000004</v>
      </c>
      <c r="E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3754.9300000000003</v>
      </c>
      <c r="F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3769.3500000000004</v>
      </c>
      <c r="G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3741.51</v>
      </c>
      <c r="H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3729.36</v>
      </c>
      <c r="I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3766.0600000000004</v>
      </c>
      <c r="J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3736.78</v>
      </c>
      <c r="K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3760.9400000000005</v>
      </c>
      <c r="L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3760.7700000000004</v>
      </c>
      <c r="M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3757.2700000000004</v>
      </c>
      <c r="N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3756.7200000000003</v>
      </c>
      <c r="O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3750.4900000000002</v>
      </c>
      <c r="P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3757.4700000000003</v>
      </c>
      <c r="Q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3738.7000000000003</v>
      </c>
      <c r="R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3753.7300000000005</v>
      </c>
      <c r="S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3767.46</v>
      </c>
      <c r="T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3824.3500000000004</v>
      </c>
      <c r="U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3794.7700000000004</v>
      </c>
      <c r="V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3760.9400000000005</v>
      </c>
      <c r="W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3750.88</v>
      </c>
      <c r="X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3881.6400000000003</v>
      </c>
      <c r="Y438" s="107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РСО-А'!$N$6</f>
        <v>3835.4700000000003</v>
      </c>
    </row>
    <row r="439" spans="1:25" x14ac:dyDescent="0.2">
      <c r="A439" s="88">
        <f t="shared" si="3"/>
        <v>42049</v>
      </c>
      <c r="B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3732.57</v>
      </c>
      <c r="C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3744.15</v>
      </c>
      <c r="D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3766.38</v>
      </c>
      <c r="E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3781.8900000000003</v>
      </c>
      <c r="F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3782.1600000000003</v>
      </c>
      <c r="G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3766.55</v>
      </c>
      <c r="H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3734.3500000000004</v>
      </c>
      <c r="I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3760.9300000000003</v>
      </c>
      <c r="J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3829.1900000000005</v>
      </c>
      <c r="K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3750.6900000000005</v>
      </c>
      <c r="L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3752.13</v>
      </c>
      <c r="M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3752.5600000000004</v>
      </c>
      <c r="N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3745.4300000000003</v>
      </c>
      <c r="O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3752.54</v>
      </c>
      <c r="P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3768.9700000000003</v>
      </c>
      <c r="Q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3759.7200000000003</v>
      </c>
      <c r="R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3765.88</v>
      </c>
      <c r="S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3785.51</v>
      </c>
      <c r="T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3846.7300000000005</v>
      </c>
      <c r="U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3812.4500000000003</v>
      </c>
      <c r="V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3758.28</v>
      </c>
      <c r="W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3752.6600000000003</v>
      </c>
      <c r="X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3756.8900000000003</v>
      </c>
      <c r="Y439" s="107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РСО-А'!$N$6</f>
        <v>3797.7400000000002</v>
      </c>
    </row>
    <row r="440" spans="1:25" x14ac:dyDescent="0.2">
      <c r="A440" s="88">
        <f t="shared" si="3"/>
        <v>42050</v>
      </c>
      <c r="B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3733.44</v>
      </c>
      <c r="C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3745.21</v>
      </c>
      <c r="D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3766.9300000000003</v>
      </c>
      <c r="E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3782.5400000000004</v>
      </c>
      <c r="F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3782.9100000000003</v>
      </c>
      <c r="G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3767.5200000000004</v>
      </c>
      <c r="H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3734.9100000000003</v>
      </c>
      <c r="I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3760.2300000000005</v>
      </c>
      <c r="J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3812.9100000000003</v>
      </c>
      <c r="K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3748.15</v>
      </c>
      <c r="L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3748.8300000000004</v>
      </c>
      <c r="M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3749.3</v>
      </c>
      <c r="N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3743.8500000000004</v>
      </c>
      <c r="O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3750.4700000000003</v>
      </c>
      <c r="P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3764.2900000000004</v>
      </c>
      <c r="Q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3756.5200000000004</v>
      </c>
      <c r="R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3760.2400000000002</v>
      </c>
      <c r="S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3796.4900000000002</v>
      </c>
      <c r="T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3844.28</v>
      </c>
      <c r="U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3827.3500000000004</v>
      </c>
      <c r="V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3797.1200000000003</v>
      </c>
      <c r="W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3750.9400000000005</v>
      </c>
      <c r="X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3754.8300000000004</v>
      </c>
      <c r="Y440" s="107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РСО-А'!$N$6</f>
        <v>3795.63</v>
      </c>
    </row>
    <row r="441" spans="1:25" x14ac:dyDescent="0.2">
      <c r="A441" s="88">
        <f t="shared" si="3"/>
        <v>42051</v>
      </c>
      <c r="B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3731.58</v>
      </c>
      <c r="C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3721.3900000000003</v>
      </c>
      <c r="D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3744.3900000000003</v>
      </c>
      <c r="E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3730.79</v>
      </c>
      <c r="F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3754.6600000000003</v>
      </c>
      <c r="G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3741.21</v>
      </c>
      <c r="H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3735.07</v>
      </c>
      <c r="I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3776.05</v>
      </c>
      <c r="J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3736.6400000000003</v>
      </c>
      <c r="K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3798.4500000000003</v>
      </c>
      <c r="L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3753.7400000000002</v>
      </c>
      <c r="M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3816.82</v>
      </c>
      <c r="N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3810.6000000000004</v>
      </c>
      <c r="O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3817.5400000000004</v>
      </c>
      <c r="P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3824.2900000000004</v>
      </c>
      <c r="Q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3893.3</v>
      </c>
      <c r="R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3869.84</v>
      </c>
      <c r="S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3810.3900000000003</v>
      </c>
      <c r="T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4076.3900000000003</v>
      </c>
      <c r="U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4058.6900000000005</v>
      </c>
      <c r="V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3825.01</v>
      </c>
      <c r="W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3816.4800000000005</v>
      </c>
      <c r="X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4062.6800000000003</v>
      </c>
      <c r="Y441" s="107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РСО-А'!$N$6</f>
        <v>3807.2000000000003</v>
      </c>
    </row>
    <row r="442" spans="1:25" x14ac:dyDescent="0.2">
      <c r="A442" s="88">
        <f t="shared" si="3"/>
        <v>42052</v>
      </c>
      <c r="B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3729.07</v>
      </c>
      <c r="C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3721.6400000000003</v>
      </c>
      <c r="D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3744.26</v>
      </c>
      <c r="E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3730.96</v>
      </c>
      <c r="F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3754.61</v>
      </c>
      <c r="G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3741.1000000000004</v>
      </c>
      <c r="H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3738.9100000000003</v>
      </c>
      <c r="I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3776.6800000000003</v>
      </c>
      <c r="J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3737.6200000000003</v>
      </c>
      <c r="K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3751.69</v>
      </c>
      <c r="L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3751.8100000000004</v>
      </c>
      <c r="M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3783.1800000000003</v>
      </c>
      <c r="N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3750.1900000000005</v>
      </c>
      <c r="O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3750.6600000000003</v>
      </c>
      <c r="P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3751.9700000000003</v>
      </c>
      <c r="Q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3760.6200000000003</v>
      </c>
      <c r="R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3756.8300000000004</v>
      </c>
      <c r="S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3760.3700000000003</v>
      </c>
      <c r="T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4071.2000000000003</v>
      </c>
      <c r="U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3981.0200000000004</v>
      </c>
      <c r="V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3845.2400000000002</v>
      </c>
      <c r="W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3834.42</v>
      </c>
      <c r="X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3998.3100000000004</v>
      </c>
      <c r="Y442" s="107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РСО-А'!$N$6</f>
        <v>3806.8</v>
      </c>
    </row>
    <row r="443" spans="1:25" x14ac:dyDescent="0.2">
      <c r="A443" s="88">
        <f t="shared" si="3"/>
        <v>42053</v>
      </c>
      <c r="B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3745.04</v>
      </c>
      <c r="C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3721.57</v>
      </c>
      <c r="D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3744.29</v>
      </c>
      <c r="E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3730.9500000000003</v>
      </c>
      <c r="F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3754.6600000000003</v>
      </c>
      <c r="G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3741.1500000000005</v>
      </c>
      <c r="H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3740.09</v>
      </c>
      <c r="I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3776.09</v>
      </c>
      <c r="J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3736.63</v>
      </c>
      <c r="K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3755.2700000000004</v>
      </c>
      <c r="L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3756.9500000000003</v>
      </c>
      <c r="M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3830.61</v>
      </c>
      <c r="N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3815.2400000000002</v>
      </c>
      <c r="O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3839.5</v>
      </c>
      <c r="P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3866.46</v>
      </c>
      <c r="Q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3892.57</v>
      </c>
      <c r="R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3908.3900000000003</v>
      </c>
      <c r="S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3832.75</v>
      </c>
      <c r="T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4104.68</v>
      </c>
      <c r="U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4032.82</v>
      </c>
      <c r="V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3913.2400000000002</v>
      </c>
      <c r="W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3886.4100000000003</v>
      </c>
      <c r="X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4033.34</v>
      </c>
      <c r="Y443" s="107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РСО-А'!$N$6</f>
        <v>3874.79</v>
      </c>
    </row>
    <row r="444" spans="1:25" x14ac:dyDescent="0.2">
      <c r="A444" s="88">
        <f t="shared" si="3"/>
        <v>42054</v>
      </c>
      <c r="B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3742.79</v>
      </c>
      <c r="C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3722.65</v>
      </c>
      <c r="D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3745.4800000000005</v>
      </c>
      <c r="E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3732.1000000000004</v>
      </c>
      <c r="F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3755.76</v>
      </c>
      <c r="G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3742.34</v>
      </c>
      <c r="H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3734.96</v>
      </c>
      <c r="I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3777.09</v>
      </c>
      <c r="J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3737.55</v>
      </c>
      <c r="K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3756.25</v>
      </c>
      <c r="L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3756.51</v>
      </c>
      <c r="M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3834.7700000000004</v>
      </c>
      <c r="N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3817.79</v>
      </c>
      <c r="O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3839.25</v>
      </c>
      <c r="P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3825.6600000000003</v>
      </c>
      <c r="Q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3852.7400000000002</v>
      </c>
      <c r="R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3897.9700000000003</v>
      </c>
      <c r="S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3839.6000000000004</v>
      </c>
      <c r="T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3952.78</v>
      </c>
      <c r="U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4017.8100000000004</v>
      </c>
      <c r="V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3957.1800000000003</v>
      </c>
      <c r="W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3872.9900000000002</v>
      </c>
      <c r="X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4023.4100000000003</v>
      </c>
      <c r="Y444" s="107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РСО-А'!$N$6</f>
        <v>3878.96</v>
      </c>
    </row>
    <row r="445" spans="1:25" x14ac:dyDescent="0.2">
      <c r="A445" s="88">
        <f t="shared" si="3"/>
        <v>42055</v>
      </c>
      <c r="B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3744.1600000000003</v>
      </c>
      <c r="C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3735.76</v>
      </c>
      <c r="D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3759.65</v>
      </c>
      <c r="E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3781.7700000000004</v>
      </c>
      <c r="F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3777.92</v>
      </c>
      <c r="G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3763.42</v>
      </c>
      <c r="H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3726.53</v>
      </c>
      <c r="I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3814.7900000000004</v>
      </c>
      <c r="J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3771.55</v>
      </c>
      <c r="K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3755.11</v>
      </c>
      <c r="L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3755.65</v>
      </c>
      <c r="M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3825.7200000000003</v>
      </c>
      <c r="N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3812.17</v>
      </c>
      <c r="O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3785.92</v>
      </c>
      <c r="P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3816.9700000000003</v>
      </c>
      <c r="Q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3785.15</v>
      </c>
      <c r="R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3840.8900000000003</v>
      </c>
      <c r="S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3826.86</v>
      </c>
      <c r="T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3926.4900000000002</v>
      </c>
      <c r="U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4010.63</v>
      </c>
      <c r="V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3880.46</v>
      </c>
      <c r="W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3857.01</v>
      </c>
      <c r="X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3993.5600000000004</v>
      </c>
      <c r="Y445" s="107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РСО-А'!$N$6</f>
        <v>3877.17</v>
      </c>
    </row>
    <row r="446" spans="1:25" x14ac:dyDescent="0.2">
      <c r="A446" s="88">
        <f t="shared" si="3"/>
        <v>42056</v>
      </c>
      <c r="B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3740.42</v>
      </c>
      <c r="C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3724.92</v>
      </c>
      <c r="D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3772.61</v>
      </c>
      <c r="E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3746.4500000000003</v>
      </c>
      <c r="F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3757.46</v>
      </c>
      <c r="G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3776.76</v>
      </c>
      <c r="H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3719.05</v>
      </c>
      <c r="I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3739.2300000000005</v>
      </c>
      <c r="J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3749.7700000000004</v>
      </c>
      <c r="K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3718.8100000000004</v>
      </c>
      <c r="L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3752.2700000000004</v>
      </c>
      <c r="M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3759.33</v>
      </c>
      <c r="N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3745.9100000000003</v>
      </c>
      <c r="O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3718.2900000000004</v>
      </c>
      <c r="P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3752.82</v>
      </c>
      <c r="Q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3718.55</v>
      </c>
      <c r="R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3765.3500000000004</v>
      </c>
      <c r="S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3752.4100000000003</v>
      </c>
      <c r="T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3847.5200000000004</v>
      </c>
      <c r="U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3817.98</v>
      </c>
      <c r="V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3785.1800000000003</v>
      </c>
      <c r="W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3756.78</v>
      </c>
      <c r="X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3757.0200000000004</v>
      </c>
      <c r="Y446" s="107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РСО-А'!$N$6</f>
        <v>3825.03</v>
      </c>
    </row>
    <row r="447" spans="1:25" x14ac:dyDescent="0.2">
      <c r="A447" s="88">
        <f t="shared" si="3"/>
        <v>42057</v>
      </c>
      <c r="B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3737.4300000000003</v>
      </c>
      <c r="C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3732.4900000000002</v>
      </c>
      <c r="D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3776.54</v>
      </c>
      <c r="E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3772.3700000000003</v>
      </c>
      <c r="F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3772.71</v>
      </c>
      <c r="G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3776.4900000000002</v>
      </c>
      <c r="H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3735.21</v>
      </c>
      <c r="I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3734.6000000000004</v>
      </c>
      <c r="J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3754.44</v>
      </c>
      <c r="K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3737.4500000000003</v>
      </c>
      <c r="L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3739.21</v>
      </c>
      <c r="M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3759.5200000000004</v>
      </c>
      <c r="N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3746.2000000000003</v>
      </c>
      <c r="O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3718.32</v>
      </c>
      <c r="P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3732.21</v>
      </c>
      <c r="Q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3717.9900000000002</v>
      </c>
      <c r="R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3745.4500000000003</v>
      </c>
      <c r="S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3755.04</v>
      </c>
      <c r="T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3852.28</v>
      </c>
      <c r="U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3821.7300000000005</v>
      </c>
      <c r="V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3787.78</v>
      </c>
      <c r="W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3758.29</v>
      </c>
      <c r="X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3759.59</v>
      </c>
      <c r="Y447" s="107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РСО-А'!$N$6</f>
        <v>3836.19</v>
      </c>
    </row>
    <row r="448" spans="1:25" x14ac:dyDescent="0.2">
      <c r="A448" s="88">
        <f t="shared" si="3"/>
        <v>42058</v>
      </c>
      <c r="B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3736.9500000000003</v>
      </c>
      <c r="C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3732.09</v>
      </c>
      <c r="D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3775.78</v>
      </c>
      <c r="E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3771.6800000000003</v>
      </c>
      <c r="F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3772.1000000000004</v>
      </c>
      <c r="G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3776.1400000000003</v>
      </c>
      <c r="H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3735.28</v>
      </c>
      <c r="I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3742.0800000000004</v>
      </c>
      <c r="J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3741.26</v>
      </c>
      <c r="K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3738.4500000000003</v>
      </c>
      <c r="L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3737.21</v>
      </c>
      <c r="M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3757.0800000000004</v>
      </c>
      <c r="N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3746.32</v>
      </c>
      <c r="O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3718.07</v>
      </c>
      <c r="P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3731.9400000000005</v>
      </c>
      <c r="Q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3718.2400000000002</v>
      </c>
      <c r="R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3742.7400000000002</v>
      </c>
      <c r="S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3752.9300000000003</v>
      </c>
      <c r="T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3849.4700000000003</v>
      </c>
      <c r="U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3820.08</v>
      </c>
      <c r="V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3778.9000000000005</v>
      </c>
      <c r="W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3751.05</v>
      </c>
      <c r="X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3751.82</v>
      </c>
      <c r="Y448" s="107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РСО-А'!$N$6</f>
        <v>3792.17</v>
      </c>
    </row>
    <row r="449" spans="1:25" x14ac:dyDescent="0.2">
      <c r="A449" s="88">
        <f t="shared" si="3"/>
        <v>42059</v>
      </c>
      <c r="B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3735.1900000000005</v>
      </c>
      <c r="C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3731.9</v>
      </c>
      <c r="D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3759.2000000000003</v>
      </c>
      <c r="E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3769.94</v>
      </c>
      <c r="F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3755.38</v>
      </c>
      <c r="G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3762.7300000000005</v>
      </c>
      <c r="H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3726.11</v>
      </c>
      <c r="I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3769.51</v>
      </c>
      <c r="J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3736.6400000000003</v>
      </c>
      <c r="K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3760.82</v>
      </c>
      <c r="L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3760.53</v>
      </c>
      <c r="M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3839.9800000000005</v>
      </c>
      <c r="N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3826.03</v>
      </c>
      <c r="O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3796.88</v>
      </c>
      <c r="P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3833.7700000000004</v>
      </c>
      <c r="Q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3826.61</v>
      </c>
      <c r="R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3838.4000000000005</v>
      </c>
      <c r="S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3845.17</v>
      </c>
      <c r="T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3938.3300000000004</v>
      </c>
      <c r="U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3935.53</v>
      </c>
      <c r="V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3898.4700000000003</v>
      </c>
      <c r="W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3881.75</v>
      </c>
      <c r="X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3986.4400000000005</v>
      </c>
      <c r="Y449" s="107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РСО-А'!$N$6</f>
        <v>3862.9100000000003</v>
      </c>
    </row>
    <row r="450" spans="1:25" x14ac:dyDescent="0.2">
      <c r="A450" s="88">
        <f t="shared" si="3"/>
        <v>42060</v>
      </c>
      <c r="B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3737.21</v>
      </c>
      <c r="C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3727.7700000000004</v>
      </c>
      <c r="D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3734.59</v>
      </c>
      <c r="E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3748.07</v>
      </c>
      <c r="F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3755.01</v>
      </c>
      <c r="G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3744.82</v>
      </c>
      <c r="H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3735.28</v>
      </c>
      <c r="I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3751.5200000000004</v>
      </c>
      <c r="J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3718.2400000000002</v>
      </c>
      <c r="K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3764.17</v>
      </c>
      <c r="L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3762.38</v>
      </c>
      <c r="M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3844.88</v>
      </c>
      <c r="N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3831.28</v>
      </c>
      <c r="O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3800.6800000000003</v>
      </c>
      <c r="P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3838.7200000000003</v>
      </c>
      <c r="Q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3831.2700000000004</v>
      </c>
      <c r="R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3845.2700000000004</v>
      </c>
      <c r="S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3849.9100000000003</v>
      </c>
      <c r="T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3931.6900000000005</v>
      </c>
      <c r="U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3934.9700000000003</v>
      </c>
      <c r="V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3893.8100000000004</v>
      </c>
      <c r="W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3880.9900000000002</v>
      </c>
      <c r="X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3986.7700000000004</v>
      </c>
      <c r="Y450" s="107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РСО-А'!$N$6</f>
        <v>3865.28</v>
      </c>
    </row>
    <row r="451" spans="1:25" x14ac:dyDescent="0.2">
      <c r="A451" s="88">
        <f t="shared" si="3"/>
        <v>42061</v>
      </c>
      <c r="B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3742.13</v>
      </c>
      <c r="C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3721.34</v>
      </c>
      <c r="D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3744.29</v>
      </c>
      <c r="E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3747.4400000000005</v>
      </c>
      <c r="F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3754.3100000000004</v>
      </c>
      <c r="G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3744.03</v>
      </c>
      <c r="H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3738.25</v>
      </c>
      <c r="I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3782.1000000000004</v>
      </c>
      <c r="J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3774.1900000000005</v>
      </c>
      <c r="K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3765.7700000000004</v>
      </c>
      <c r="L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3760.8900000000003</v>
      </c>
      <c r="M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3759.1800000000003</v>
      </c>
      <c r="N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3760.2400000000002</v>
      </c>
      <c r="O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3760.44</v>
      </c>
      <c r="P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3760.4900000000002</v>
      </c>
      <c r="Q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3760.26</v>
      </c>
      <c r="R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3760.01</v>
      </c>
      <c r="S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3768.1800000000003</v>
      </c>
      <c r="T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3759.25</v>
      </c>
      <c r="U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3861.1200000000003</v>
      </c>
      <c r="V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3834.36</v>
      </c>
      <c r="W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3858.1400000000003</v>
      </c>
      <c r="X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4044.9100000000003</v>
      </c>
      <c r="Y451" s="107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РСО-А'!$N$6</f>
        <v>3863.6600000000003</v>
      </c>
    </row>
    <row r="452" spans="1:25" x14ac:dyDescent="0.2">
      <c r="A452" s="88">
        <f t="shared" si="3"/>
        <v>42062</v>
      </c>
      <c r="B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3749.0600000000004</v>
      </c>
      <c r="C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3721.3900000000003</v>
      </c>
      <c r="D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3743.92</v>
      </c>
      <c r="E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3747.09</v>
      </c>
      <c r="F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3754.3500000000004</v>
      </c>
      <c r="G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3744.21</v>
      </c>
      <c r="H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3734.67</v>
      </c>
      <c r="I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3801.75</v>
      </c>
      <c r="J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3787.11</v>
      </c>
      <c r="K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3762.1600000000003</v>
      </c>
      <c r="L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3762.38</v>
      </c>
      <c r="M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3761.05</v>
      </c>
      <c r="N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3759.09</v>
      </c>
      <c r="O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3762.12</v>
      </c>
      <c r="P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3762.01</v>
      </c>
      <c r="Q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3759.4900000000002</v>
      </c>
      <c r="R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3757.7300000000005</v>
      </c>
      <c r="S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3770.4400000000005</v>
      </c>
      <c r="T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3763.2300000000005</v>
      </c>
      <c r="U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3865.86</v>
      </c>
      <c r="V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3836.7300000000005</v>
      </c>
      <c r="W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3835.05</v>
      </c>
      <c r="X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3945.6400000000003</v>
      </c>
      <c r="Y452" s="107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РСО-А'!$N$6</f>
        <v>3811.5200000000004</v>
      </c>
    </row>
    <row r="453" spans="1:25" x14ac:dyDescent="0.2">
      <c r="A453" s="88">
        <f t="shared" si="3"/>
        <v>42063</v>
      </c>
      <c r="B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3729.78</v>
      </c>
      <c r="C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3731.7400000000002</v>
      </c>
      <c r="D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3736.6900000000005</v>
      </c>
      <c r="E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3743.5</v>
      </c>
      <c r="F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3750.5</v>
      </c>
      <c r="G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3743.8100000000004</v>
      </c>
      <c r="H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3719.3</v>
      </c>
      <c r="I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3742</v>
      </c>
      <c r="J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3751.5</v>
      </c>
      <c r="K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3764.6000000000004</v>
      </c>
      <c r="L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3720.01</v>
      </c>
      <c r="M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3727.34</v>
      </c>
      <c r="N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3723.36</v>
      </c>
      <c r="O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3733.0600000000004</v>
      </c>
      <c r="P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3746.4700000000003</v>
      </c>
      <c r="Q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3757.13</v>
      </c>
      <c r="R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3753.5</v>
      </c>
      <c r="S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3736.57</v>
      </c>
      <c r="T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3792.7200000000003</v>
      </c>
      <c r="U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3857.83</v>
      </c>
      <c r="V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3833.3700000000003</v>
      </c>
      <c r="W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3774.55</v>
      </c>
      <c r="X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3743.55</v>
      </c>
      <c r="Y453" s="107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РСО-А'!$N$6</f>
        <v>3814.2200000000003</v>
      </c>
    </row>
    <row r="454" spans="1:25" x14ac:dyDescent="0.2">
      <c r="A454" s="100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101"/>
    </row>
    <row r="455" spans="1:25" x14ac:dyDescent="0.25">
      <c r="A455" s="96" t="s">
        <v>157</v>
      </c>
      <c r="B455" s="87"/>
      <c r="C455" s="87"/>
      <c r="D455" s="87"/>
    </row>
    <row r="456" spans="1:25" ht="12.75" x14ac:dyDescent="0.2">
      <c r="A456" s="169" t="s">
        <v>49</v>
      </c>
      <c r="B456" s="180" t="s">
        <v>128</v>
      </c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2"/>
    </row>
    <row r="457" spans="1:25" ht="12.75" x14ac:dyDescent="0.2">
      <c r="A457" s="170"/>
      <c r="B457" s="183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5"/>
    </row>
    <row r="458" spans="1:25" ht="12.75" x14ac:dyDescent="0.2">
      <c r="A458" s="170"/>
      <c r="B458" s="172" t="s">
        <v>129</v>
      </c>
      <c r="C458" s="163" t="s">
        <v>130</v>
      </c>
      <c r="D458" s="163" t="s">
        <v>131</v>
      </c>
      <c r="E458" s="163" t="s">
        <v>132</v>
      </c>
      <c r="F458" s="163" t="s">
        <v>133</v>
      </c>
      <c r="G458" s="163" t="s">
        <v>134</v>
      </c>
      <c r="H458" s="163" t="s">
        <v>135</v>
      </c>
      <c r="I458" s="163" t="s">
        <v>136</v>
      </c>
      <c r="J458" s="163" t="s">
        <v>137</v>
      </c>
      <c r="K458" s="163" t="s">
        <v>138</v>
      </c>
      <c r="L458" s="163" t="s">
        <v>139</v>
      </c>
      <c r="M458" s="163" t="s">
        <v>140</v>
      </c>
      <c r="N458" s="174" t="s">
        <v>141</v>
      </c>
      <c r="O458" s="163" t="s">
        <v>142</v>
      </c>
      <c r="P458" s="163" t="s">
        <v>143</v>
      </c>
      <c r="Q458" s="163" t="s">
        <v>144</v>
      </c>
      <c r="R458" s="163" t="s">
        <v>145</v>
      </c>
      <c r="S458" s="163" t="s">
        <v>146</v>
      </c>
      <c r="T458" s="163" t="s">
        <v>147</v>
      </c>
      <c r="U458" s="163" t="s">
        <v>148</v>
      </c>
      <c r="V458" s="163" t="s">
        <v>149</v>
      </c>
      <c r="W458" s="163" t="s">
        <v>150</v>
      </c>
      <c r="X458" s="163" t="s">
        <v>151</v>
      </c>
      <c r="Y458" s="163" t="s">
        <v>152</v>
      </c>
    </row>
    <row r="459" spans="1:25" ht="12.75" x14ac:dyDescent="0.2">
      <c r="A459" s="171"/>
      <c r="B459" s="173"/>
      <c r="C459" s="164"/>
      <c r="D459" s="164"/>
      <c r="E459" s="164"/>
      <c r="F459" s="164"/>
      <c r="G459" s="164"/>
      <c r="H459" s="164"/>
      <c r="I459" s="164"/>
      <c r="J459" s="164"/>
      <c r="K459" s="164"/>
      <c r="L459" s="164"/>
      <c r="M459" s="164"/>
      <c r="N459" s="175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</row>
    <row r="460" spans="1:25" x14ac:dyDescent="0.2">
      <c r="A460" s="88">
        <f>A426</f>
        <v>42036</v>
      </c>
      <c r="B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3710.88</v>
      </c>
      <c r="C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3741.2700000000004</v>
      </c>
      <c r="D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3775.1400000000003</v>
      </c>
      <c r="E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3783.28</v>
      </c>
      <c r="F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3779.2300000000005</v>
      </c>
      <c r="G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3775.5200000000004</v>
      </c>
      <c r="H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3752.1600000000003</v>
      </c>
      <c r="I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3745.28</v>
      </c>
      <c r="J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3710.9900000000002</v>
      </c>
      <c r="K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3816.13</v>
      </c>
      <c r="L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3745.9800000000005</v>
      </c>
      <c r="M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3725.7300000000005</v>
      </c>
      <c r="N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3722.13</v>
      </c>
      <c r="O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3728.7700000000004</v>
      </c>
      <c r="P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3735.4700000000003</v>
      </c>
      <c r="Q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3738.8900000000003</v>
      </c>
      <c r="R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3713.8300000000004</v>
      </c>
      <c r="S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3862.4300000000003</v>
      </c>
      <c r="T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3906.12</v>
      </c>
      <c r="U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3863.59</v>
      </c>
      <c r="V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3816.07</v>
      </c>
      <c r="W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3756.15</v>
      </c>
      <c r="X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3733.2300000000005</v>
      </c>
      <c r="Y460" s="107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РСО-А'!$N$6</f>
        <v>3801.32</v>
      </c>
    </row>
    <row r="461" spans="1:25" x14ac:dyDescent="0.2">
      <c r="A461" s="88">
        <f>A460+1</f>
        <v>42037</v>
      </c>
      <c r="B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3709.03</v>
      </c>
      <c r="C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3741.2700000000004</v>
      </c>
      <c r="D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3758.51</v>
      </c>
      <c r="E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3762.1900000000005</v>
      </c>
      <c r="F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3773.28</v>
      </c>
      <c r="G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3755.3500000000004</v>
      </c>
      <c r="H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3725.38</v>
      </c>
      <c r="I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3803.34</v>
      </c>
      <c r="J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3798.57</v>
      </c>
      <c r="K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3725.2700000000004</v>
      </c>
      <c r="L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3759.0600000000004</v>
      </c>
      <c r="M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3738.79</v>
      </c>
      <c r="N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3739.4700000000003</v>
      </c>
      <c r="O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3740.3700000000003</v>
      </c>
      <c r="P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3739.4500000000003</v>
      </c>
      <c r="Q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3739.1500000000005</v>
      </c>
      <c r="R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3721.29</v>
      </c>
      <c r="S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3774.4800000000005</v>
      </c>
      <c r="T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3849.86</v>
      </c>
      <c r="U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3811.75</v>
      </c>
      <c r="V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3766.05</v>
      </c>
      <c r="W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3789.36</v>
      </c>
      <c r="X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3897.01</v>
      </c>
      <c r="Y461" s="107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РСО-А'!$N$6</f>
        <v>3782.25</v>
      </c>
    </row>
    <row r="462" spans="1:25" x14ac:dyDescent="0.2">
      <c r="A462" s="88">
        <f t="shared" ref="A462:A487" si="4">A461+1</f>
        <v>42038</v>
      </c>
      <c r="B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3729.63</v>
      </c>
      <c r="C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3724.17</v>
      </c>
      <c r="D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3733.79</v>
      </c>
      <c r="E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3740.65</v>
      </c>
      <c r="F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3743.83</v>
      </c>
      <c r="G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3734.2700000000004</v>
      </c>
      <c r="H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3716.4300000000003</v>
      </c>
      <c r="I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3782.33</v>
      </c>
      <c r="J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3755.25</v>
      </c>
      <c r="K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3724.9800000000005</v>
      </c>
      <c r="L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3757.3700000000003</v>
      </c>
      <c r="M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3759.4900000000002</v>
      </c>
      <c r="N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3746.6800000000003</v>
      </c>
      <c r="O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3754.4</v>
      </c>
      <c r="P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3741.36</v>
      </c>
      <c r="Q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3759.76</v>
      </c>
      <c r="R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3750.3</v>
      </c>
      <c r="S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3771.1200000000003</v>
      </c>
      <c r="T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3847.6600000000003</v>
      </c>
      <c r="U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3803.01</v>
      </c>
      <c r="V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3762.11</v>
      </c>
      <c r="W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3782.01</v>
      </c>
      <c r="X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3898.9700000000003</v>
      </c>
      <c r="Y462" s="107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РСО-А'!$N$6</f>
        <v>3782</v>
      </c>
    </row>
    <row r="463" spans="1:25" x14ac:dyDescent="0.2">
      <c r="A463" s="88">
        <f t="shared" si="4"/>
        <v>42039</v>
      </c>
      <c r="B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3724.54</v>
      </c>
      <c r="C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3730.4000000000005</v>
      </c>
      <c r="D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3743.7300000000005</v>
      </c>
      <c r="E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3750.4700000000003</v>
      </c>
      <c r="F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3750.76</v>
      </c>
      <c r="G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3740.46</v>
      </c>
      <c r="H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3708.7000000000003</v>
      </c>
      <c r="I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3790.51</v>
      </c>
      <c r="J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3780.5200000000004</v>
      </c>
      <c r="K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3729.75</v>
      </c>
      <c r="L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3712.11</v>
      </c>
      <c r="M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3748.4700000000003</v>
      </c>
      <c r="N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3726.1000000000004</v>
      </c>
      <c r="O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3718.1500000000005</v>
      </c>
      <c r="P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3710.67</v>
      </c>
      <c r="Q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3718.03</v>
      </c>
      <c r="R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3739.25</v>
      </c>
      <c r="S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3752.7000000000003</v>
      </c>
      <c r="T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3848.05</v>
      </c>
      <c r="U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3793.15</v>
      </c>
      <c r="V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3750.6900000000005</v>
      </c>
      <c r="W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3773.07</v>
      </c>
      <c r="X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3880.71</v>
      </c>
      <c r="Y463" s="107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РСО-А'!$N$6</f>
        <v>3768.46</v>
      </c>
    </row>
    <row r="464" spans="1:25" x14ac:dyDescent="0.2">
      <c r="A464" s="88">
        <f t="shared" si="4"/>
        <v>42040</v>
      </c>
      <c r="B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3724.7200000000003</v>
      </c>
      <c r="C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3723.4500000000003</v>
      </c>
      <c r="D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3732.9100000000003</v>
      </c>
      <c r="E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3739.4300000000003</v>
      </c>
      <c r="F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3743.1800000000003</v>
      </c>
      <c r="G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3733.34</v>
      </c>
      <c r="H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3722.6200000000003</v>
      </c>
      <c r="I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3771.48</v>
      </c>
      <c r="J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3763.0200000000004</v>
      </c>
      <c r="K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3710.4700000000003</v>
      </c>
      <c r="L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3727.6000000000004</v>
      </c>
      <c r="M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3748.07</v>
      </c>
      <c r="N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3726.58</v>
      </c>
      <c r="O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3742.11</v>
      </c>
      <c r="P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3751.05</v>
      </c>
      <c r="Q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3735.78</v>
      </c>
      <c r="R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3739.67</v>
      </c>
      <c r="S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3755.7700000000004</v>
      </c>
      <c r="T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3836.3100000000004</v>
      </c>
      <c r="U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3793.3900000000003</v>
      </c>
      <c r="V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3748.9800000000005</v>
      </c>
      <c r="W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3771.2400000000002</v>
      </c>
      <c r="X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3868.92</v>
      </c>
      <c r="Y464" s="107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РСО-А'!$N$6</f>
        <v>3765.9700000000003</v>
      </c>
    </row>
    <row r="465" spans="1:25" x14ac:dyDescent="0.2">
      <c r="A465" s="88">
        <f t="shared" si="4"/>
        <v>42041</v>
      </c>
      <c r="B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3716.8900000000003</v>
      </c>
      <c r="C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3750.29</v>
      </c>
      <c r="D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3757.32</v>
      </c>
      <c r="E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3763.7300000000005</v>
      </c>
      <c r="F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3767.5600000000004</v>
      </c>
      <c r="G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3749.71</v>
      </c>
      <c r="H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3714</v>
      </c>
      <c r="I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3789.3500000000004</v>
      </c>
      <c r="J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3804.88</v>
      </c>
      <c r="K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3724.84</v>
      </c>
      <c r="L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3729.7200000000003</v>
      </c>
      <c r="M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3753.2400000000002</v>
      </c>
      <c r="N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3728.08</v>
      </c>
      <c r="O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3746.65</v>
      </c>
      <c r="P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3754.3700000000003</v>
      </c>
      <c r="Q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3734.8700000000003</v>
      </c>
      <c r="R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3738.21</v>
      </c>
      <c r="S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3750.11</v>
      </c>
      <c r="T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3850.8300000000004</v>
      </c>
      <c r="U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3797.46</v>
      </c>
      <c r="V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3754.3100000000004</v>
      </c>
      <c r="W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3775.67</v>
      </c>
      <c r="X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3888.9400000000005</v>
      </c>
      <c r="Y465" s="107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РСО-А'!$N$6</f>
        <v>3776.7000000000003</v>
      </c>
    </row>
    <row r="466" spans="1:25" x14ac:dyDescent="0.2">
      <c r="A466" s="88">
        <f t="shared" si="4"/>
        <v>42042</v>
      </c>
      <c r="B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3741.8</v>
      </c>
      <c r="C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3763.4500000000003</v>
      </c>
      <c r="D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3777.9500000000003</v>
      </c>
      <c r="E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3794.3300000000004</v>
      </c>
      <c r="F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3794.34</v>
      </c>
      <c r="G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3782.07</v>
      </c>
      <c r="H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3745.2300000000005</v>
      </c>
      <c r="I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3721.44</v>
      </c>
      <c r="J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3747.6600000000003</v>
      </c>
      <c r="K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3725.0200000000004</v>
      </c>
      <c r="L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3733.1600000000003</v>
      </c>
      <c r="M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3739.8300000000004</v>
      </c>
      <c r="N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3709.32</v>
      </c>
      <c r="O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3713.34</v>
      </c>
      <c r="P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3712.01</v>
      </c>
      <c r="Q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3708.76</v>
      </c>
      <c r="R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3732.15</v>
      </c>
      <c r="S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3750.17</v>
      </c>
      <c r="T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3766.5800000000004</v>
      </c>
      <c r="U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3740.4300000000003</v>
      </c>
      <c r="V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3754.92</v>
      </c>
      <c r="W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3735.6200000000003</v>
      </c>
      <c r="X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3758.88</v>
      </c>
      <c r="Y466" s="107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РСО-А'!$N$6</f>
        <v>3734.75</v>
      </c>
    </row>
    <row r="467" spans="1:25" x14ac:dyDescent="0.2">
      <c r="A467" s="88">
        <f t="shared" si="4"/>
        <v>42043</v>
      </c>
      <c r="B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3729.1800000000003</v>
      </c>
      <c r="C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3712.79</v>
      </c>
      <c r="D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3739.8500000000004</v>
      </c>
      <c r="E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3769.75</v>
      </c>
      <c r="F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3769.8100000000004</v>
      </c>
      <c r="G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3781.7000000000003</v>
      </c>
      <c r="H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3729.9400000000005</v>
      </c>
      <c r="I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3726.7300000000005</v>
      </c>
      <c r="J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3733.92</v>
      </c>
      <c r="K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3775.1900000000005</v>
      </c>
      <c r="L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3732.42</v>
      </c>
      <c r="M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3722.4900000000002</v>
      </c>
      <c r="N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3739.04</v>
      </c>
      <c r="O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3735.63</v>
      </c>
      <c r="P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3738.9500000000003</v>
      </c>
      <c r="Q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3722.4900000000002</v>
      </c>
      <c r="R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3729.8300000000004</v>
      </c>
      <c r="S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3746.54</v>
      </c>
      <c r="T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3764.15</v>
      </c>
      <c r="U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3763.2000000000003</v>
      </c>
      <c r="V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3757.59</v>
      </c>
      <c r="W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3738.9700000000003</v>
      </c>
      <c r="X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3757.1900000000005</v>
      </c>
      <c r="Y467" s="107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РСО-А'!$N$6</f>
        <v>3739.7300000000005</v>
      </c>
    </row>
    <row r="468" spans="1:25" x14ac:dyDescent="0.2">
      <c r="A468" s="88">
        <f t="shared" si="4"/>
        <v>42044</v>
      </c>
      <c r="B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3734.7000000000003</v>
      </c>
      <c r="C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3732.84</v>
      </c>
      <c r="D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3712.96</v>
      </c>
      <c r="E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3728.7300000000005</v>
      </c>
      <c r="F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3721.1800000000003</v>
      </c>
      <c r="G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3728.09</v>
      </c>
      <c r="H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3738.78</v>
      </c>
      <c r="I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3742.4</v>
      </c>
      <c r="J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3708.6000000000004</v>
      </c>
      <c r="K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3746.7300000000005</v>
      </c>
      <c r="L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3746.3</v>
      </c>
      <c r="M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3741.9100000000003</v>
      </c>
      <c r="N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3742.6800000000003</v>
      </c>
      <c r="O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3736.2200000000003</v>
      </c>
      <c r="P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3742.28</v>
      </c>
      <c r="Q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3730.28</v>
      </c>
      <c r="R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3734.9700000000003</v>
      </c>
      <c r="S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3750.96</v>
      </c>
      <c r="T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3744.3300000000004</v>
      </c>
      <c r="U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3753.84</v>
      </c>
      <c r="V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3750.6500000000005</v>
      </c>
      <c r="W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3740.6900000000005</v>
      </c>
      <c r="X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3838.2400000000002</v>
      </c>
      <c r="Y468" s="107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РСО-А'!$N$6</f>
        <v>3735.8</v>
      </c>
    </row>
    <row r="469" spans="1:25" x14ac:dyDescent="0.2">
      <c r="A469" s="88">
        <f t="shared" si="4"/>
        <v>42045</v>
      </c>
      <c r="B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3733.46</v>
      </c>
      <c r="C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3731.11</v>
      </c>
      <c r="D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3712.11</v>
      </c>
      <c r="E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3727.1800000000003</v>
      </c>
      <c r="F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3720.0600000000004</v>
      </c>
      <c r="G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3727.8</v>
      </c>
      <c r="H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3746.13</v>
      </c>
      <c r="I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3744.53</v>
      </c>
      <c r="J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3708.42</v>
      </c>
      <c r="K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3752.3900000000003</v>
      </c>
      <c r="L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3753.9100000000003</v>
      </c>
      <c r="M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3749.79</v>
      </c>
      <c r="N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3748.09</v>
      </c>
      <c r="O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3742.7900000000004</v>
      </c>
      <c r="P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3751.0600000000004</v>
      </c>
      <c r="Q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3732.3700000000003</v>
      </c>
      <c r="R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3737.84</v>
      </c>
      <c r="S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3749.83</v>
      </c>
      <c r="T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3751.5800000000004</v>
      </c>
      <c r="U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3760.2400000000002</v>
      </c>
      <c r="V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3752.8300000000004</v>
      </c>
      <c r="W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3740.3900000000003</v>
      </c>
      <c r="X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3839.09</v>
      </c>
      <c r="Y469" s="107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РСО-А'!$N$6</f>
        <v>3735.1400000000003</v>
      </c>
    </row>
    <row r="470" spans="1:25" x14ac:dyDescent="0.2">
      <c r="A470" s="88">
        <f t="shared" si="4"/>
        <v>42046</v>
      </c>
      <c r="B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3731.9700000000003</v>
      </c>
      <c r="C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3744.6400000000003</v>
      </c>
      <c r="D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3744.36</v>
      </c>
      <c r="E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3744.3500000000004</v>
      </c>
      <c r="F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3751.5</v>
      </c>
      <c r="G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3751.71</v>
      </c>
      <c r="H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3725.1400000000003</v>
      </c>
      <c r="I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3751.69</v>
      </c>
      <c r="J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3726.4500000000003</v>
      </c>
      <c r="K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3744.1800000000003</v>
      </c>
      <c r="L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3743.84</v>
      </c>
      <c r="M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3741.38</v>
      </c>
      <c r="N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3741.4</v>
      </c>
      <c r="O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3714.1200000000003</v>
      </c>
      <c r="P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3713.9500000000003</v>
      </c>
      <c r="Q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3713.6800000000003</v>
      </c>
      <c r="R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3714.8100000000004</v>
      </c>
      <c r="S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3748.7400000000002</v>
      </c>
      <c r="T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3822.8100000000004</v>
      </c>
      <c r="U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3768.4300000000003</v>
      </c>
      <c r="V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3754.07</v>
      </c>
      <c r="W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3740.42</v>
      </c>
      <c r="X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3844.71</v>
      </c>
      <c r="Y470" s="107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РСО-А'!$N$6</f>
        <v>3788.7000000000003</v>
      </c>
    </row>
    <row r="471" spans="1:25" x14ac:dyDescent="0.2">
      <c r="A471" s="88">
        <f t="shared" si="4"/>
        <v>42047</v>
      </c>
      <c r="B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3722.2300000000005</v>
      </c>
      <c r="C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3744.9400000000005</v>
      </c>
      <c r="D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3744.7400000000002</v>
      </c>
      <c r="E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3762.4500000000003</v>
      </c>
      <c r="F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3773.57</v>
      </c>
      <c r="G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3751.9800000000005</v>
      </c>
      <c r="H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3725.34</v>
      </c>
      <c r="I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3780.4</v>
      </c>
      <c r="J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3765.1400000000003</v>
      </c>
      <c r="K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3745.2000000000003</v>
      </c>
      <c r="L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3744.6000000000004</v>
      </c>
      <c r="M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3742.1000000000004</v>
      </c>
      <c r="N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3742.8900000000003</v>
      </c>
      <c r="O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3735.8500000000004</v>
      </c>
      <c r="P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3742.2700000000004</v>
      </c>
      <c r="Q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3725.0200000000004</v>
      </c>
      <c r="R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3738.9</v>
      </c>
      <c r="S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3747.9500000000003</v>
      </c>
      <c r="T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3794.3</v>
      </c>
      <c r="U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3743.8900000000003</v>
      </c>
      <c r="V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3745.04</v>
      </c>
      <c r="W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3736.9800000000005</v>
      </c>
      <c r="X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3839.9100000000003</v>
      </c>
      <c r="Y471" s="107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РСО-А'!$N$6</f>
        <v>3785.09</v>
      </c>
    </row>
    <row r="472" spans="1:25" x14ac:dyDescent="0.2">
      <c r="A472" s="88">
        <f t="shared" si="4"/>
        <v>42048</v>
      </c>
      <c r="B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3724.55</v>
      </c>
      <c r="C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3724.79</v>
      </c>
      <c r="D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3731.2000000000003</v>
      </c>
      <c r="E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3744.59</v>
      </c>
      <c r="F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3758.8</v>
      </c>
      <c r="G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3731.38</v>
      </c>
      <c r="H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3719.4100000000003</v>
      </c>
      <c r="I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3755.5600000000004</v>
      </c>
      <c r="J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3726.71</v>
      </c>
      <c r="K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3750.5200000000004</v>
      </c>
      <c r="L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3750.3500000000004</v>
      </c>
      <c r="M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3746.9</v>
      </c>
      <c r="N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3746.36</v>
      </c>
      <c r="O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3740.2200000000003</v>
      </c>
      <c r="P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3747.1000000000004</v>
      </c>
      <c r="Q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3728.61</v>
      </c>
      <c r="R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3743.4100000000003</v>
      </c>
      <c r="S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3756.94</v>
      </c>
      <c r="T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3812.9700000000003</v>
      </c>
      <c r="U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3783.83</v>
      </c>
      <c r="V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3750.5200000000004</v>
      </c>
      <c r="W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3740.6000000000004</v>
      </c>
      <c r="X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3869.4</v>
      </c>
      <c r="Y472" s="107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РСО-А'!$N$6</f>
        <v>3823.92</v>
      </c>
    </row>
    <row r="473" spans="1:25" x14ac:dyDescent="0.2">
      <c r="A473" s="88">
        <f t="shared" si="4"/>
        <v>42049</v>
      </c>
      <c r="B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3722.57</v>
      </c>
      <c r="C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3733.9800000000005</v>
      </c>
      <c r="D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3755.8700000000003</v>
      </c>
      <c r="E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3771.15</v>
      </c>
      <c r="F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3771.42</v>
      </c>
      <c r="G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3756.04</v>
      </c>
      <c r="H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3724.32</v>
      </c>
      <c r="I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3750.5</v>
      </c>
      <c r="J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3817.7400000000002</v>
      </c>
      <c r="K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3740.42</v>
      </c>
      <c r="L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3741.84</v>
      </c>
      <c r="M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3742.26</v>
      </c>
      <c r="N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3735.2400000000002</v>
      </c>
      <c r="O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3742.2400000000002</v>
      </c>
      <c r="P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3758.42</v>
      </c>
      <c r="Q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3749.3100000000004</v>
      </c>
      <c r="R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3755.38</v>
      </c>
      <c r="S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3774.7200000000003</v>
      </c>
      <c r="T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3835.0200000000004</v>
      </c>
      <c r="U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3801.25</v>
      </c>
      <c r="V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3747.8900000000003</v>
      </c>
      <c r="W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3742.36</v>
      </c>
      <c r="X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3746.53</v>
      </c>
      <c r="Y473" s="107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РСО-А'!$N$6</f>
        <v>3786.76</v>
      </c>
    </row>
    <row r="474" spans="1:25" x14ac:dyDescent="0.2">
      <c r="A474" s="88">
        <f t="shared" si="4"/>
        <v>42050</v>
      </c>
      <c r="B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3723.4300000000003</v>
      </c>
      <c r="C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3735.0200000000004</v>
      </c>
      <c r="D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3756.42</v>
      </c>
      <c r="E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3771.7900000000004</v>
      </c>
      <c r="F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3772.15</v>
      </c>
      <c r="G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3757</v>
      </c>
      <c r="H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3724.88</v>
      </c>
      <c r="I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3749.8100000000004</v>
      </c>
      <c r="J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3801.7000000000003</v>
      </c>
      <c r="K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3737.92</v>
      </c>
      <c r="L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3738.5800000000004</v>
      </c>
      <c r="M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3739.04</v>
      </c>
      <c r="N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3733.6800000000003</v>
      </c>
      <c r="O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3740.2000000000003</v>
      </c>
      <c r="P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3753.82</v>
      </c>
      <c r="Q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3746.1600000000003</v>
      </c>
      <c r="R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3749.83</v>
      </c>
      <c r="S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3785.53</v>
      </c>
      <c r="T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3832.6000000000004</v>
      </c>
      <c r="U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3815.9300000000003</v>
      </c>
      <c r="V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3786.1500000000005</v>
      </c>
      <c r="W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3740.6600000000003</v>
      </c>
      <c r="X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3744.5</v>
      </c>
      <c r="Y474" s="107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РСО-А'!$N$6</f>
        <v>3784.6800000000003</v>
      </c>
    </row>
    <row r="475" spans="1:25" x14ac:dyDescent="0.2">
      <c r="A475" s="88">
        <f t="shared" si="4"/>
        <v>42051</v>
      </c>
      <c r="B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3721.6000000000004</v>
      </c>
      <c r="C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3711.55</v>
      </c>
      <c r="D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3734.21</v>
      </c>
      <c r="E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3720.8100000000004</v>
      </c>
      <c r="F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3744.3300000000004</v>
      </c>
      <c r="G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3731.08</v>
      </c>
      <c r="H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3725.03</v>
      </c>
      <c r="I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3765.4</v>
      </c>
      <c r="J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3726.58</v>
      </c>
      <c r="K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3787.46</v>
      </c>
      <c r="L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3743.42</v>
      </c>
      <c r="M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3805.5600000000004</v>
      </c>
      <c r="N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3799.4300000000003</v>
      </c>
      <c r="O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3806.26</v>
      </c>
      <c r="P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3812.9100000000003</v>
      </c>
      <c r="Q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3880.88</v>
      </c>
      <c r="R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3857.78</v>
      </c>
      <c r="S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3799.2200000000003</v>
      </c>
      <c r="T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4061.2200000000003</v>
      </c>
      <c r="U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4043.7900000000004</v>
      </c>
      <c r="V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3813.6200000000003</v>
      </c>
      <c r="W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3805.2200000000003</v>
      </c>
      <c r="X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4047.7200000000003</v>
      </c>
      <c r="Y475" s="107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РСО-А'!$N$6</f>
        <v>3796.08</v>
      </c>
    </row>
    <row r="476" spans="1:25" x14ac:dyDescent="0.2">
      <c r="A476" s="88">
        <f t="shared" si="4"/>
        <v>42052</v>
      </c>
      <c r="B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3719.1200000000003</v>
      </c>
      <c r="C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3711.8100000000004</v>
      </c>
      <c r="D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3734.09</v>
      </c>
      <c r="E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3720.9800000000005</v>
      </c>
      <c r="F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3744.28</v>
      </c>
      <c r="G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3730.9700000000003</v>
      </c>
      <c r="H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3728.82</v>
      </c>
      <c r="I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3766.01</v>
      </c>
      <c r="J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3727.55</v>
      </c>
      <c r="K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3741.4</v>
      </c>
      <c r="L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3741.5200000000004</v>
      </c>
      <c r="M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3772.42</v>
      </c>
      <c r="N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3739.9300000000003</v>
      </c>
      <c r="O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3740.3900000000003</v>
      </c>
      <c r="P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3741.6800000000003</v>
      </c>
      <c r="Q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3750.2000000000003</v>
      </c>
      <c r="R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3746.4700000000003</v>
      </c>
      <c r="S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3749.9500000000003</v>
      </c>
      <c r="T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4056.11</v>
      </c>
      <c r="U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3967.28</v>
      </c>
      <c r="V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3833.54</v>
      </c>
      <c r="W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3822.8900000000003</v>
      </c>
      <c r="X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3984.3100000000004</v>
      </c>
      <c r="Y476" s="107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РСО-А'!$N$6</f>
        <v>3795.6800000000003</v>
      </c>
    </row>
    <row r="477" spans="1:25" x14ac:dyDescent="0.2">
      <c r="A477" s="88">
        <f t="shared" si="4"/>
        <v>42053</v>
      </c>
      <c r="B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3734.8500000000004</v>
      </c>
      <c r="C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3711.7400000000002</v>
      </c>
      <c r="D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3734.11</v>
      </c>
      <c r="E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3720.9700000000003</v>
      </c>
      <c r="F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3744.3300000000004</v>
      </c>
      <c r="G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3731.0200000000004</v>
      </c>
      <c r="H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3729.9800000000005</v>
      </c>
      <c r="I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3765.4300000000003</v>
      </c>
      <c r="J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3726.57</v>
      </c>
      <c r="K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3744.9300000000003</v>
      </c>
      <c r="L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3746.59</v>
      </c>
      <c r="M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3819.13</v>
      </c>
      <c r="N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3804</v>
      </c>
      <c r="O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3827.9000000000005</v>
      </c>
      <c r="P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3854.44</v>
      </c>
      <c r="Q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3880.17</v>
      </c>
      <c r="R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3895.75</v>
      </c>
      <c r="S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3821.25</v>
      </c>
      <c r="T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4089.08</v>
      </c>
      <c r="U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4018.3100000000004</v>
      </c>
      <c r="V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3900.5200000000004</v>
      </c>
      <c r="W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3874.1000000000004</v>
      </c>
      <c r="X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4018.8100000000004</v>
      </c>
      <c r="Y477" s="107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РСО-А'!$N$6</f>
        <v>3862.6500000000005</v>
      </c>
    </row>
    <row r="478" spans="1:25" x14ac:dyDescent="0.2">
      <c r="A478" s="88">
        <f t="shared" si="4"/>
        <v>42054</v>
      </c>
      <c r="B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3732.6400000000003</v>
      </c>
      <c r="C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3712.8</v>
      </c>
      <c r="D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3735.28</v>
      </c>
      <c r="E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3722.11</v>
      </c>
      <c r="F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3745.4100000000003</v>
      </c>
      <c r="G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3732.19</v>
      </c>
      <c r="H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3724.92</v>
      </c>
      <c r="I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3766.42</v>
      </c>
      <c r="J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3727.4800000000005</v>
      </c>
      <c r="K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3745.9</v>
      </c>
      <c r="L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3746.15</v>
      </c>
      <c r="M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3823.2300000000005</v>
      </c>
      <c r="N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3806.51</v>
      </c>
      <c r="O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3827.6400000000003</v>
      </c>
      <c r="P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3814.26</v>
      </c>
      <c r="Q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3840.9300000000003</v>
      </c>
      <c r="R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3885.4900000000002</v>
      </c>
      <c r="S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3827.9900000000002</v>
      </c>
      <c r="T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3939.46</v>
      </c>
      <c r="U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4003.5200000000004</v>
      </c>
      <c r="V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3943.8</v>
      </c>
      <c r="W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3860.8700000000003</v>
      </c>
      <c r="X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4009.03</v>
      </c>
      <c r="Y478" s="107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РСО-А'!$N$6</f>
        <v>3866.76</v>
      </c>
    </row>
    <row r="479" spans="1:25" x14ac:dyDescent="0.2">
      <c r="A479" s="88">
        <f t="shared" si="4"/>
        <v>42055</v>
      </c>
      <c r="B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3733.9900000000002</v>
      </c>
      <c r="C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3725.71</v>
      </c>
      <c r="D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3749.25</v>
      </c>
      <c r="E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3771.03</v>
      </c>
      <c r="F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3767.2300000000005</v>
      </c>
      <c r="G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3752.96</v>
      </c>
      <c r="H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3716.62</v>
      </c>
      <c r="I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3803.55</v>
      </c>
      <c r="J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3760.96</v>
      </c>
      <c r="K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3744.7700000000004</v>
      </c>
      <c r="L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3745.3100000000004</v>
      </c>
      <c r="M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3814.32</v>
      </c>
      <c r="N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3800.9700000000003</v>
      </c>
      <c r="O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3775.1200000000003</v>
      </c>
      <c r="P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3805.7000000000003</v>
      </c>
      <c r="Q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3774.36</v>
      </c>
      <c r="R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3829.26</v>
      </c>
      <c r="S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3815.44</v>
      </c>
      <c r="T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3913.57</v>
      </c>
      <c r="U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3996.4500000000003</v>
      </c>
      <c r="V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3868.2400000000002</v>
      </c>
      <c r="W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3845.13</v>
      </c>
      <c r="X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3979.63</v>
      </c>
      <c r="Y479" s="107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РСО-А'!$N$6</f>
        <v>3865</v>
      </c>
    </row>
    <row r="480" spans="1:25" x14ac:dyDescent="0.2">
      <c r="A480" s="88">
        <f t="shared" si="4"/>
        <v>42056</v>
      </c>
      <c r="B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3730.3</v>
      </c>
      <c r="C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3715.04</v>
      </c>
      <c r="D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3762.01</v>
      </c>
      <c r="E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3736.2400000000002</v>
      </c>
      <c r="F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3747.0800000000004</v>
      </c>
      <c r="G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3766.1000000000004</v>
      </c>
      <c r="H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3709.26</v>
      </c>
      <c r="I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3729.13</v>
      </c>
      <c r="J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3739.5200000000004</v>
      </c>
      <c r="K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3709.0200000000004</v>
      </c>
      <c r="L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3741.9700000000003</v>
      </c>
      <c r="M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3748.9300000000003</v>
      </c>
      <c r="N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3735.71</v>
      </c>
      <c r="O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3708.51</v>
      </c>
      <c r="P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3742.51</v>
      </c>
      <c r="Q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3708.76</v>
      </c>
      <c r="R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3754.86</v>
      </c>
      <c r="S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3742.11</v>
      </c>
      <c r="T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3835.79</v>
      </c>
      <c r="U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3806.69</v>
      </c>
      <c r="V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3774.3900000000003</v>
      </c>
      <c r="W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3746.42</v>
      </c>
      <c r="X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3746.65</v>
      </c>
      <c r="Y480" s="107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РСО-А'!$N$6</f>
        <v>3813.6400000000003</v>
      </c>
    </row>
    <row r="481" spans="1:25" x14ac:dyDescent="0.2">
      <c r="A481" s="88">
        <f t="shared" si="4"/>
        <v>42057</v>
      </c>
      <c r="B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3727.3500000000004</v>
      </c>
      <c r="C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3722.4900000000002</v>
      </c>
      <c r="D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3765.88</v>
      </c>
      <c r="E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3761.7700000000004</v>
      </c>
      <c r="F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3762.11</v>
      </c>
      <c r="G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3765.83</v>
      </c>
      <c r="H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3725.17</v>
      </c>
      <c r="I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3724.57</v>
      </c>
      <c r="J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3744.11</v>
      </c>
      <c r="K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3727.38</v>
      </c>
      <c r="L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3729.11</v>
      </c>
      <c r="M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3749.11</v>
      </c>
      <c r="N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3736</v>
      </c>
      <c r="O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3708.53</v>
      </c>
      <c r="P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3722.2200000000003</v>
      </c>
      <c r="Q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3708.21</v>
      </c>
      <c r="R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3735.26</v>
      </c>
      <c r="S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3744.7000000000003</v>
      </c>
      <c r="T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3840.4800000000005</v>
      </c>
      <c r="U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3810.3900000000003</v>
      </c>
      <c r="V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3776.9500000000003</v>
      </c>
      <c r="W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3747.9</v>
      </c>
      <c r="X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3749.1900000000005</v>
      </c>
      <c r="Y481" s="107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РСО-А'!$N$6</f>
        <v>3824.63</v>
      </c>
    </row>
    <row r="482" spans="1:25" x14ac:dyDescent="0.2">
      <c r="A482" s="88">
        <f t="shared" si="4"/>
        <v>42058</v>
      </c>
      <c r="B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3726.88</v>
      </c>
      <c r="C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3722.1000000000004</v>
      </c>
      <c r="D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3765.13</v>
      </c>
      <c r="E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3761.09</v>
      </c>
      <c r="F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3761.5</v>
      </c>
      <c r="G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3765.4800000000005</v>
      </c>
      <c r="H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3725.2400000000002</v>
      </c>
      <c r="I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3731.9400000000005</v>
      </c>
      <c r="J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3731.13</v>
      </c>
      <c r="K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3728.36</v>
      </c>
      <c r="L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3727.1400000000003</v>
      </c>
      <c r="M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3746.71</v>
      </c>
      <c r="N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3736.12</v>
      </c>
      <c r="O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3708.29</v>
      </c>
      <c r="P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3721.9500000000003</v>
      </c>
      <c r="Q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3708.46</v>
      </c>
      <c r="R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3732.59</v>
      </c>
      <c r="S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3742.62</v>
      </c>
      <c r="T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3837.71</v>
      </c>
      <c r="U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3808.76</v>
      </c>
      <c r="V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3768.2000000000003</v>
      </c>
      <c r="W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3740.7700000000004</v>
      </c>
      <c r="X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3741.53</v>
      </c>
      <c r="Y482" s="107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РСО-А'!$N$6</f>
        <v>3781.2700000000004</v>
      </c>
    </row>
    <row r="483" spans="1:25" x14ac:dyDescent="0.2">
      <c r="A483" s="88">
        <f t="shared" si="4"/>
        <v>42059</v>
      </c>
      <c r="B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3725.15</v>
      </c>
      <c r="C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3721.9100000000003</v>
      </c>
      <c r="D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3748.8</v>
      </c>
      <c r="E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3759.38</v>
      </c>
      <c r="F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3745.04</v>
      </c>
      <c r="G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3752.28</v>
      </c>
      <c r="H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3716.21</v>
      </c>
      <c r="I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3758.9500000000003</v>
      </c>
      <c r="J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3726.58</v>
      </c>
      <c r="K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3750.4</v>
      </c>
      <c r="L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3750.11</v>
      </c>
      <c r="M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3828.3700000000003</v>
      </c>
      <c r="N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3814.6200000000003</v>
      </c>
      <c r="O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3785.9100000000003</v>
      </c>
      <c r="P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3822.25</v>
      </c>
      <c r="Q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3815.1900000000005</v>
      </c>
      <c r="R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3826.8100000000004</v>
      </c>
      <c r="S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3833.4800000000005</v>
      </c>
      <c r="T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3925.2300000000005</v>
      </c>
      <c r="U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3922.4800000000005</v>
      </c>
      <c r="V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3885.9700000000003</v>
      </c>
      <c r="W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3869.51</v>
      </c>
      <c r="X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3972.6200000000003</v>
      </c>
      <c r="Y483" s="107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РСО-А'!$N$6</f>
        <v>3850.9500000000003</v>
      </c>
    </row>
    <row r="484" spans="1:25" x14ac:dyDescent="0.2">
      <c r="A484" s="88">
        <f t="shared" si="4"/>
        <v>42060</v>
      </c>
      <c r="B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3727.1400000000003</v>
      </c>
      <c r="C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3717.84</v>
      </c>
      <c r="D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3724.5600000000004</v>
      </c>
      <c r="E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3737.84</v>
      </c>
      <c r="F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3744.6800000000003</v>
      </c>
      <c r="G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3734.63</v>
      </c>
      <c r="H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3725.2400000000002</v>
      </c>
      <c r="I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3741.2300000000005</v>
      </c>
      <c r="J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3708.46</v>
      </c>
      <c r="K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3753.7000000000003</v>
      </c>
      <c r="L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3751.9300000000003</v>
      </c>
      <c r="M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3833.1900000000005</v>
      </c>
      <c r="N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3819.8</v>
      </c>
      <c r="O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3789.6600000000003</v>
      </c>
      <c r="P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3827.1200000000003</v>
      </c>
      <c r="Q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3819.78</v>
      </c>
      <c r="R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3833.58</v>
      </c>
      <c r="S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3838.1500000000005</v>
      </c>
      <c r="T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3918.6900000000005</v>
      </c>
      <c r="U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3921.92</v>
      </c>
      <c r="V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3881.3900000000003</v>
      </c>
      <c r="W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3868.76</v>
      </c>
      <c r="X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3972.9500000000003</v>
      </c>
      <c r="Y484" s="107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РСО-А'!$N$6</f>
        <v>3853.28</v>
      </c>
    </row>
    <row r="485" spans="1:25" x14ac:dyDescent="0.2">
      <c r="A485" s="88">
        <f t="shared" si="4"/>
        <v>42061</v>
      </c>
      <c r="B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3731.9800000000005</v>
      </c>
      <c r="C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3711.51</v>
      </c>
      <c r="D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3734.11</v>
      </c>
      <c r="E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3737.2200000000003</v>
      </c>
      <c r="F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3743.9900000000002</v>
      </c>
      <c r="G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3733.86</v>
      </c>
      <c r="H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3728.1600000000003</v>
      </c>
      <c r="I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3771.36</v>
      </c>
      <c r="J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3763.5600000000004</v>
      </c>
      <c r="K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3755.2700000000004</v>
      </c>
      <c r="L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3750.4700000000003</v>
      </c>
      <c r="M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3748.78</v>
      </c>
      <c r="N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3749.83</v>
      </c>
      <c r="O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3750.0200000000004</v>
      </c>
      <c r="P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3750.07</v>
      </c>
      <c r="Q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3749.84</v>
      </c>
      <c r="R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3749.6000000000004</v>
      </c>
      <c r="S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3757.65</v>
      </c>
      <c r="T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3748.8500000000004</v>
      </c>
      <c r="U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3849.1800000000003</v>
      </c>
      <c r="V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3822.83</v>
      </c>
      <c r="W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3846.25</v>
      </c>
      <c r="X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4030.21</v>
      </c>
      <c r="Y485" s="107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РСО-А'!$N$6</f>
        <v>3851.69</v>
      </c>
    </row>
    <row r="486" spans="1:25" x14ac:dyDescent="0.2">
      <c r="A486" s="88">
        <f t="shared" si="4"/>
        <v>42062</v>
      </c>
      <c r="B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3738.8100000000004</v>
      </c>
      <c r="C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3711.55</v>
      </c>
      <c r="D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3733.75</v>
      </c>
      <c r="E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3736.87</v>
      </c>
      <c r="F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3744.0200000000004</v>
      </c>
      <c r="G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3734.0400000000004</v>
      </c>
      <c r="H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3724.63</v>
      </c>
      <c r="I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3790.71</v>
      </c>
      <c r="J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3776.29</v>
      </c>
      <c r="K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3751.71</v>
      </c>
      <c r="L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3751.9300000000003</v>
      </c>
      <c r="M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3750.62</v>
      </c>
      <c r="N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3748.6900000000005</v>
      </c>
      <c r="O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3751.6800000000003</v>
      </c>
      <c r="P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3751.57</v>
      </c>
      <c r="Q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3749.09</v>
      </c>
      <c r="R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3747.3500000000004</v>
      </c>
      <c r="S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3759.8700000000003</v>
      </c>
      <c r="T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3752.76</v>
      </c>
      <c r="U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3853.8500000000004</v>
      </c>
      <c r="V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3825.1600000000003</v>
      </c>
      <c r="W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3823.51</v>
      </c>
      <c r="X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3932.4400000000005</v>
      </c>
      <c r="Y486" s="107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РСО-А'!$N$6</f>
        <v>3800.33</v>
      </c>
    </row>
    <row r="487" spans="1:25" x14ac:dyDescent="0.2">
      <c r="A487" s="88">
        <f t="shared" si="4"/>
        <v>42063</v>
      </c>
      <c r="B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3719.82</v>
      </c>
      <c r="C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3721.76</v>
      </c>
      <c r="D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3726.63</v>
      </c>
      <c r="E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3733.34</v>
      </c>
      <c r="F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3740.2300000000005</v>
      </c>
      <c r="G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3733.6400000000003</v>
      </c>
      <c r="H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3709.5</v>
      </c>
      <c r="I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3731.86</v>
      </c>
      <c r="J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3741.2200000000003</v>
      </c>
      <c r="K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3754.1200000000003</v>
      </c>
      <c r="L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3710.2000000000003</v>
      </c>
      <c r="M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3717.42</v>
      </c>
      <c r="N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3713.5</v>
      </c>
      <c r="O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3723.05</v>
      </c>
      <c r="P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3736.26</v>
      </c>
      <c r="Q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3746.76</v>
      </c>
      <c r="R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3743.19</v>
      </c>
      <c r="S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3726.51</v>
      </c>
      <c r="T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3781.8100000000004</v>
      </c>
      <c r="U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3845.94</v>
      </c>
      <c r="V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3821.8500000000004</v>
      </c>
      <c r="W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3763.92</v>
      </c>
      <c r="X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3733.3900000000003</v>
      </c>
      <c r="Y487" s="107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РСО-А'!$N$6</f>
        <v>3802.9900000000002</v>
      </c>
    </row>
    <row r="488" spans="1:25" x14ac:dyDescent="0.25">
      <c r="A488" s="102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1"/>
    </row>
    <row r="489" spans="1:25" x14ac:dyDescent="0.25">
      <c r="A489" s="96" t="s">
        <v>158</v>
      </c>
      <c r="B489" s="87"/>
      <c r="C489" s="87"/>
      <c r="D489" s="87"/>
    </row>
    <row r="490" spans="1:25" ht="12.75" x14ac:dyDescent="0.2">
      <c r="A490" s="169" t="s">
        <v>49</v>
      </c>
      <c r="B490" s="180" t="s">
        <v>128</v>
      </c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2"/>
    </row>
    <row r="491" spans="1:25" ht="12.75" x14ac:dyDescent="0.2">
      <c r="A491" s="170"/>
      <c r="B491" s="183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5"/>
    </row>
    <row r="492" spans="1:25" ht="12.75" x14ac:dyDescent="0.2">
      <c r="A492" s="170"/>
      <c r="B492" s="172" t="s">
        <v>129</v>
      </c>
      <c r="C492" s="163" t="s">
        <v>130</v>
      </c>
      <c r="D492" s="163" t="s">
        <v>131</v>
      </c>
      <c r="E492" s="163" t="s">
        <v>132</v>
      </c>
      <c r="F492" s="163" t="s">
        <v>133</v>
      </c>
      <c r="G492" s="163" t="s">
        <v>134</v>
      </c>
      <c r="H492" s="163" t="s">
        <v>135</v>
      </c>
      <c r="I492" s="163" t="s">
        <v>136</v>
      </c>
      <c r="J492" s="163" t="s">
        <v>137</v>
      </c>
      <c r="K492" s="163" t="s">
        <v>138</v>
      </c>
      <c r="L492" s="163" t="s">
        <v>139</v>
      </c>
      <c r="M492" s="163" t="s">
        <v>140</v>
      </c>
      <c r="N492" s="174" t="s">
        <v>141</v>
      </c>
      <c r="O492" s="163" t="s">
        <v>142</v>
      </c>
      <c r="P492" s="163" t="s">
        <v>143</v>
      </c>
      <c r="Q492" s="163" t="s">
        <v>144</v>
      </c>
      <c r="R492" s="163" t="s">
        <v>145</v>
      </c>
      <c r="S492" s="163" t="s">
        <v>146</v>
      </c>
      <c r="T492" s="163" t="s">
        <v>147</v>
      </c>
      <c r="U492" s="163" t="s">
        <v>148</v>
      </c>
      <c r="V492" s="163" t="s">
        <v>149</v>
      </c>
      <c r="W492" s="163" t="s">
        <v>150</v>
      </c>
      <c r="X492" s="163" t="s">
        <v>151</v>
      </c>
      <c r="Y492" s="163" t="s">
        <v>152</v>
      </c>
    </row>
    <row r="493" spans="1:25" ht="12.75" x14ac:dyDescent="0.2">
      <c r="A493" s="171"/>
      <c r="B493" s="173"/>
      <c r="C493" s="164"/>
      <c r="D493" s="164"/>
      <c r="E493" s="164"/>
      <c r="F493" s="164"/>
      <c r="G493" s="164"/>
      <c r="H493" s="164"/>
      <c r="I493" s="164"/>
      <c r="J493" s="164"/>
      <c r="K493" s="164"/>
      <c r="L493" s="164"/>
      <c r="M493" s="164"/>
      <c r="N493" s="175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</row>
    <row r="494" spans="1:25" x14ac:dyDescent="0.2">
      <c r="A494" s="88">
        <f>A460</f>
        <v>42036</v>
      </c>
      <c r="B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3675.4500000000003</v>
      </c>
      <c r="C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3704.1600000000003</v>
      </c>
      <c r="D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3736.17</v>
      </c>
      <c r="E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3743.86</v>
      </c>
      <c r="F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3740.03</v>
      </c>
      <c r="G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3736.5200000000004</v>
      </c>
      <c r="H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3714.4500000000003</v>
      </c>
      <c r="I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3707.9500000000003</v>
      </c>
      <c r="J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3675.55</v>
      </c>
      <c r="K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3774.9</v>
      </c>
      <c r="L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3708.6200000000003</v>
      </c>
      <c r="M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3689.4800000000005</v>
      </c>
      <c r="N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3686.0800000000004</v>
      </c>
      <c r="O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3692.3500000000004</v>
      </c>
      <c r="P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3698.6800000000003</v>
      </c>
      <c r="Q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3701.9100000000003</v>
      </c>
      <c r="R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3678.2300000000005</v>
      </c>
      <c r="S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3818.65</v>
      </c>
      <c r="T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3859.9300000000003</v>
      </c>
      <c r="U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3819.75</v>
      </c>
      <c r="V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3774.84</v>
      </c>
      <c r="W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3718.2200000000003</v>
      </c>
      <c r="X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3696.57</v>
      </c>
      <c r="Y494" s="107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РСО-А'!$N$6</f>
        <v>3760.9100000000003</v>
      </c>
    </row>
    <row r="495" spans="1:25" x14ac:dyDescent="0.2">
      <c r="A495" s="88">
        <f>A494+1</f>
        <v>42037</v>
      </c>
      <c r="B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3673.7000000000003</v>
      </c>
      <c r="C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3704.1600000000003</v>
      </c>
      <c r="D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3720.4500000000003</v>
      </c>
      <c r="E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3723.9300000000003</v>
      </c>
      <c r="F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3734.4100000000003</v>
      </c>
      <c r="G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3717.4700000000003</v>
      </c>
      <c r="H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3689.15</v>
      </c>
      <c r="I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3762.82</v>
      </c>
      <c r="J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3758.3</v>
      </c>
      <c r="K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3689.05</v>
      </c>
      <c r="L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3720.9800000000005</v>
      </c>
      <c r="M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3701.82</v>
      </c>
      <c r="N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3702.46</v>
      </c>
      <c r="O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3703.32</v>
      </c>
      <c r="P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3702.4500000000003</v>
      </c>
      <c r="Q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3702.1600000000003</v>
      </c>
      <c r="R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3685.28</v>
      </c>
      <c r="S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3735.54</v>
      </c>
      <c r="T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3806.7700000000004</v>
      </c>
      <c r="U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3770.75</v>
      </c>
      <c r="V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3727.5800000000004</v>
      </c>
      <c r="W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3749.6000000000004</v>
      </c>
      <c r="X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3851.32</v>
      </c>
      <c r="Y495" s="107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РСО-А'!$N$6</f>
        <v>3742.88</v>
      </c>
    </row>
    <row r="496" spans="1:25" x14ac:dyDescent="0.2">
      <c r="A496" s="88">
        <f t="shared" ref="A496:A521" si="5">A495+1</f>
        <v>42038</v>
      </c>
      <c r="B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3693.1600000000003</v>
      </c>
      <c r="C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3688.01</v>
      </c>
      <c r="D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3697.09</v>
      </c>
      <c r="E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3703.58</v>
      </c>
      <c r="F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3706.58</v>
      </c>
      <c r="G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3697.55</v>
      </c>
      <c r="H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3680.69</v>
      </c>
      <c r="I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3742.96</v>
      </c>
      <c r="J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3717.38</v>
      </c>
      <c r="K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3688.78</v>
      </c>
      <c r="L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3719.38</v>
      </c>
      <c r="M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3721.38</v>
      </c>
      <c r="N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3709.28</v>
      </c>
      <c r="O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3716.57</v>
      </c>
      <c r="P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3704.25</v>
      </c>
      <c r="Q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3721.6400000000003</v>
      </c>
      <c r="R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3712.69</v>
      </c>
      <c r="S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3732.36</v>
      </c>
      <c r="T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3804.6900000000005</v>
      </c>
      <c r="U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3762.5</v>
      </c>
      <c r="V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3723.8500000000004</v>
      </c>
      <c r="W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3742.6600000000003</v>
      </c>
      <c r="X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3853.17</v>
      </c>
      <c r="Y496" s="107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РСО-А'!$N$6</f>
        <v>3742.6400000000003</v>
      </c>
    </row>
    <row r="497" spans="1:25" x14ac:dyDescent="0.2">
      <c r="A497" s="88">
        <f t="shared" si="5"/>
        <v>42039</v>
      </c>
      <c r="B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3688.3500000000004</v>
      </c>
      <c r="C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3693.8900000000003</v>
      </c>
      <c r="D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3706.4900000000002</v>
      </c>
      <c r="E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3712.8500000000004</v>
      </c>
      <c r="F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3713.13</v>
      </c>
      <c r="G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3703.4</v>
      </c>
      <c r="H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3673.3900000000003</v>
      </c>
      <c r="I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3750.69</v>
      </c>
      <c r="J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3741.25</v>
      </c>
      <c r="K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3693.28</v>
      </c>
      <c r="L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3676.61</v>
      </c>
      <c r="M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3710.9700000000003</v>
      </c>
      <c r="N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3689.83</v>
      </c>
      <c r="O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3682.32</v>
      </c>
      <c r="P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3675.25</v>
      </c>
      <c r="Q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3682.21</v>
      </c>
      <c r="R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3702.25</v>
      </c>
      <c r="S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3714.9700000000003</v>
      </c>
      <c r="T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3805.0600000000004</v>
      </c>
      <c r="U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3753.1900000000005</v>
      </c>
      <c r="V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3713.0600000000004</v>
      </c>
      <c r="W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3734.21</v>
      </c>
      <c r="X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3835.92</v>
      </c>
      <c r="Y497" s="107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РСО-А'!$N$6</f>
        <v>3729.8500000000004</v>
      </c>
    </row>
    <row r="498" spans="1:25" x14ac:dyDescent="0.2">
      <c r="A498" s="88">
        <f t="shared" si="5"/>
        <v>42040</v>
      </c>
      <c r="B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3688.5200000000004</v>
      </c>
      <c r="C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3687.3300000000004</v>
      </c>
      <c r="D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3696.2700000000004</v>
      </c>
      <c r="E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3702.4300000000003</v>
      </c>
      <c r="F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3705.9700000000003</v>
      </c>
      <c r="G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3696.67</v>
      </c>
      <c r="H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3686.54</v>
      </c>
      <c r="I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3732.71</v>
      </c>
      <c r="J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3724.71</v>
      </c>
      <c r="K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3675.0600000000004</v>
      </c>
      <c r="L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3691.2400000000002</v>
      </c>
      <c r="M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3710.59</v>
      </c>
      <c r="N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3690.28</v>
      </c>
      <c r="O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3704.96</v>
      </c>
      <c r="P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3713.4</v>
      </c>
      <c r="Q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3698.9800000000005</v>
      </c>
      <c r="R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3702.65</v>
      </c>
      <c r="S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3717.8700000000003</v>
      </c>
      <c r="T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3793.9700000000003</v>
      </c>
      <c r="U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3753.42</v>
      </c>
      <c r="V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3711.4500000000003</v>
      </c>
      <c r="W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3732.4800000000005</v>
      </c>
      <c r="X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3824.78</v>
      </c>
      <c r="Y498" s="107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РСО-А'!$N$6</f>
        <v>3727.5</v>
      </c>
    </row>
    <row r="499" spans="1:25" x14ac:dyDescent="0.2">
      <c r="A499" s="88">
        <f t="shared" si="5"/>
        <v>42041</v>
      </c>
      <c r="B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3681.1200000000003</v>
      </c>
      <c r="C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3712.6800000000003</v>
      </c>
      <c r="D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3719.3300000000004</v>
      </c>
      <c r="E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3725.38</v>
      </c>
      <c r="F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3729.01</v>
      </c>
      <c r="G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3712.13</v>
      </c>
      <c r="H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3678.3900000000003</v>
      </c>
      <c r="I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3749.59</v>
      </c>
      <c r="J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3764.2700000000004</v>
      </c>
      <c r="K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3688.6400000000003</v>
      </c>
      <c r="L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3693.25</v>
      </c>
      <c r="M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3715.4700000000003</v>
      </c>
      <c r="N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3691.7000000000003</v>
      </c>
      <c r="O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3709.25</v>
      </c>
      <c r="P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3716.54</v>
      </c>
      <c r="Q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3698.1200000000003</v>
      </c>
      <c r="R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3701.2700000000004</v>
      </c>
      <c r="S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3712.51</v>
      </c>
      <c r="T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3807.6800000000003</v>
      </c>
      <c r="U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3757.25</v>
      </c>
      <c r="V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3716.4900000000002</v>
      </c>
      <c r="W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3736.67</v>
      </c>
      <c r="X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3843.7000000000003</v>
      </c>
      <c r="Y499" s="107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РСО-А'!$N$6</f>
        <v>3737.6400000000003</v>
      </c>
    </row>
    <row r="500" spans="1:25" x14ac:dyDescent="0.2">
      <c r="A500" s="88">
        <f t="shared" si="5"/>
        <v>42042</v>
      </c>
      <c r="B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3704.6600000000003</v>
      </c>
      <c r="C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3725.1200000000003</v>
      </c>
      <c r="D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3738.82</v>
      </c>
      <c r="E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3754.3</v>
      </c>
      <c r="F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3754.3100000000004</v>
      </c>
      <c r="G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3742.71</v>
      </c>
      <c r="H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3707.9100000000003</v>
      </c>
      <c r="I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3685.4300000000003</v>
      </c>
      <c r="J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3710.2000000000003</v>
      </c>
      <c r="K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3688.8100000000004</v>
      </c>
      <c r="L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3696.5</v>
      </c>
      <c r="M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3702.8</v>
      </c>
      <c r="N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3673.9700000000003</v>
      </c>
      <c r="O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3677.78</v>
      </c>
      <c r="P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3676.5200000000004</v>
      </c>
      <c r="Q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3673.4500000000003</v>
      </c>
      <c r="R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3695.55</v>
      </c>
      <c r="S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3712.57</v>
      </c>
      <c r="T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3728.0800000000004</v>
      </c>
      <c r="U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3703.3700000000003</v>
      </c>
      <c r="V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3717.0600000000004</v>
      </c>
      <c r="W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3698.83</v>
      </c>
      <c r="X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3720.8</v>
      </c>
      <c r="Y500" s="107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РСО-А'!$N$6</f>
        <v>3698.01</v>
      </c>
    </row>
    <row r="501" spans="1:25" x14ac:dyDescent="0.2">
      <c r="A501" s="88">
        <f t="shared" si="5"/>
        <v>42043</v>
      </c>
      <c r="B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3692.7400000000002</v>
      </c>
      <c r="C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3677.25</v>
      </c>
      <c r="D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3702.83</v>
      </c>
      <c r="E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3731.07</v>
      </c>
      <c r="F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3731.13</v>
      </c>
      <c r="G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3742.3700000000003</v>
      </c>
      <c r="H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3693.46</v>
      </c>
      <c r="I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3690.42</v>
      </c>
      <c r="J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3697.2200000000003</v>
      </c>
      <c r="K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3736.21</v>
      </c>
      <c r="L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3695.8</v>
      </c>
      <c r="M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3686.42</v>
      </c>
      <c r="N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3702.0600000000004</v>
      </c>
      <c r="O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3698.84</v>
      </c>
      <c r="P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3701.9700000000003</v>
      </c>
      <c r="Q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3686.42</v>
      </c>
      <c r="R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3693.36</v>
      </c>
      <c r="S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3709.1400000000003</v>
      </c>
      <c r="T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3725.78</v>
      </c>
      <c r="U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3724.88</v>
      </c>
      <c r="V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3719.5800000000004</v>
      </c>
      <c r="W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3701.9900000000002</v>
      </c>
      <c r="X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3719.21</v>
      </c>
      <c r="Y501" s="107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РСО-А'!$N$6</f>
        <v>3702.71</v>
      </c>
    </row>
    <row r="502" spans="1:25" x14ac:dyDescent="0.2">
      <c r="A502" s="88">
        <f t="shared" si="5"/>
        <v>42044</v>
      </c>
      <c r="B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3697.96</v>
      </c>
      <c r="C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3696.2000000000003</v>
      </c>
      <c r="D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3677.4100000000003</v>
      </c>
      <c r="E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3692.32</v>
      </c>
      <c r="F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3685.1800000000003</v>
      </c>
      <c r="G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3691.71</v>
      </c>
      <c r="H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3701.8100000000004</v>
      </c>
      <c r="I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3705.2400000000002</v>
      </c>
      <c r="J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3673.3</v>
      </c>
      <c r="K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3709.32</v>
      </c>
      <c r="L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3708.9100000000003</v>
      </c>
      <c r="M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3704.7700000000004</v>
      </c>
      <c r="N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3705.5</v>
      </c>
      <c r="O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3699.3900000000003</v>
      </c>
      <c r="P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3705.1200000000003</v>
      </c>
      <c r="Q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3693.78</v>
      </c>
      <c r="R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3698.21</v>
      </c>
      <c r="S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3713.32</v>
      </c>
      <c r="T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3707.05</v>
      </c>
      <c r="U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3716.0400000000004</v>
      </c>
      <c r="V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3713.03</v>
      </c>
      <c r="W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3703.61</v>
      </c>
      <c r="X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3795.79</v>
      </c>
      <c r="Y502" s="107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РСО-А'!$N$6</f>
        <v>3699</v>
      </c>
    </row>
    <row r="503" spans="1:25" x14ac:dyDescent="0.2">
      <c r="A503" s="88">
        <f t="shared" si="5"/>
        <v>42045</v>
      </c>
      <c r="B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3696.78</v>
      </c>
      <c r="C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3694.57</v>
      </c>
      <c r="D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3676.61</v>
      </c>
      <c r="E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3690.8500000000004</v>
      </c>
      <c r="F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3684.13</v>
      </c>
      <c r="G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3691.44</v>
      </c>
      <c r="H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3708.75</v>
      </c>
      <c r="I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3707.25</v>
      </c>
      <c r="J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3673.13</v>
      </c>
      <c r="K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3714.67</v>
      </c>
      <c r="L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3716.11</v>
      </c>
      <c r="M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3712.21</v>
      </c>
      <c r="N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3710.6000000000004</v>
      </c>
      <c r="O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3705.6000000000004</v>
      </c>
      <c r="P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3713.4100000000003</v>
      </c>
      <c r="Q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3695.76</v>
      </c>
      <c r="R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3700.92</v>
      </c>
      <c r="S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3712.25</v>
      </c>
      <c r="T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3713.9100000000003</v>
      </c>
      <c r="U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3722.0800000000004</v>
      </c>
      <c r="V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3715.0800000000004</v>
      </c>
      <c r="W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3703.3300000000004</v>
      </c>
      <c r="X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3796.59</v>
      </c>
      <c r="Y503" s="107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РСО-А'!$N$6</f>
        <v>3698.3700000000003</v>
      </c>
    </row>
    <row r="504" spans="1:25" x14ac:dyDescent="0.2">
      <c r="A504" s="88">
        <f t="shared" si="5"/>
        <v>42046</v>
      </c>
      <c r="B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3695.38</v>
      </c>
      <c r="C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3707.3500000000004</v>
      </c>
      <c r="D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3707.09</v>
      </c>
      <c r="E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3707.07</v>
      </c>
      <c r="F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3713.83</v>
      </c>
      <c r="G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3714.03</v>
      </c>
      <c r="H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3688.92</v>
      </c>
      <c r="I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3714.01</v>
      </c>
      <c r="J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3690.1600000000003</v>
      </c>
      <c r="K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3706.9100000000003</v>
      </c>
      <c r="L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3706.6000000000004</v>
      </c>
      <c r="M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3704.26</v>
      </c>
      <c r="N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3704.29</v>
      </c>
      <c r="O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3678.51</v>
      </c>
      <c r="P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3678.3500000000004</v>
      </c>
      <c r="Q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3678.1000000000004</v>
      </c>
      <c r="R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3679.1600000000003</v>
      </c>
      <c r="S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3711.2200000000003</v>
      </c>
      <c r="T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3781.21</v>
      </c>
      <c r="U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3729.83</v>
      </c>
      <c r="V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3716.26</v>
      </c>
      <c r="W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3703.36</v>
      </c>
      <c r="X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3801.9</v>
      </c>
      <c r="Y504" s="107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РСО-А'!$N$6</f>
        <v>3748.98</v>
      </c>
    </row>
    <row r="505" spans="1:25" x14ac:dyDescent="0.2">
      <c r="A505" s="88">
        <f t="shared" si="5"/>
        <v>42047</v>
      </c>
      <c r="B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3686.17</v>
      </c>
      <c r="C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3707.63</v>
      </c>
      <c r="D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3707.44</v>
      </c>
      <c r="E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3724.17</v>
      </c>
      <c r="F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3734.6800000000003</v>
      </c>
      <c r="G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3714.28</v>
      </c>
      <c r="H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3689.11</v>
      </c>
      <c r="I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3741.1400000000003</v>
      </c>
      <c r="J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3726.7200000000003</v>
      </c>
      <c r="K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3707.8700000000003</v>
      </c>
      <c r="L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3707.3100000000004</v>
      </c>
      <c r="M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3704.9500000000003</v>
      </c>
      <c r="N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3705.69</v>
      </c>
      <c r="O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3699.0400000000004</v>
      </c>
      <c r="P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3705.11</v>
      </c>
      <c r="Q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3688.8100000000004</v>
      </c>
      <c r="R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3701.92</v>
      </c>
      <c r="S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3710.4800000000005</v>
      </c>
      <c r="T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3754.2700000000004</v>
      </c>
      <c r="U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3706.6400000000003</v>
      </c>
      <c r="V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3707.73</v>
      </c>
      <c r="W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3700.11</v>
      </c>
      <c r="X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3797.3700000000003</v>
      </c>
      <c r="Y505" s="107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РСО-А'!$N$6</f>
        <v>3745.57</v>
      </c>
    </row>
    <row r="506" spans="1:25" x14ac:dyDescent="0.2">
      <c r="A506" s="88">
        <f t="shared" si="5"/>
        <v>42048</v>
      </c>
      <c r="B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3688.36</v>
      </c>
      <c r="C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3688.59</v>
      </c>
      <c r="D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3694.65</v>
      </c>
      <c r="E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3707.3</v>
      </c>
      <c r="F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3720.7200000000003</v>
      </c>
      <c r="G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3694.82</v>
      </c>
      <c r="H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3683.51</v>
      </c>
      <c r="I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3717.6600000000003</v>
      </c>
      <c r="J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3690.4100000000003</v>
      </c>
      <c r="K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3712.9000000000005</v>
      </c>
      <c r="L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3712.7400000000002</v>
      </c>
      <c r="M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3709.4800000000005</v>
      </c>
      <c r="N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3708.9700000000003</v>
      </c>
      <c r="O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3703.17</v>
      </c>
      <c r="P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3709.67</v>
      </c>
      <c r="Q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3692.2000000000003</v>
      </c>
      <c r="R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3706.1800000000003</v>
      </c>
      <c r="S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3718.9700000000003</v>
      </c>
      <c r="T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3771.9100000000003</v>
      </c>
      <c r="U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3744.38</v>
      </c>
      <c r="V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3712.9000000000005</v>
      </c>
      <c r="W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3703.53</v>
      </c>
      <c r="X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3825.23</v>
      </c>
      <c r="Y506" s="107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РСО-А'!$N$6</f>
        <v>3782.26</v>
      </c>
    </row>
    <row r="507" spans="1:25" x14ac:dyDescent="0.2">
      <c r="A507" s="88">
        <f t="shared" si="5"/>
        <v>42049</v>
      </c>
      <c r="B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3686.4900000000002</v>
      </c>
      <c r="C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3697.2700000000004</v>
      </c>
      <c r="D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3717.96</v>
      </c>
      <c r="E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3732.4</v>
      </c>
      <c r="F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3732.65</v>
      </c>
      <c r="G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3718.1200000000003</v>
      </c>
      <c r="H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3688.15</v>
      </c>
      <c r="I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3712.8900000000003</v>
      </c>
      <c r="J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3776.42</v>
      </c>
      <c r="K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3703.36</v>
      </c>
      <c r="L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3704.7000000000003</v>
      </c>
      <c r="M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3705.1000000000004</v>
      </c>
      <c r="N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3698.46</v>
      </c>
      <c r="O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3705.0800000000004</v>
      </c>
      <c r="P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3720.3700000000003</v>
      </c>
      <c r="Q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3711.76</v>
      </c>
      <c r="R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3717.4900000000002</v>
      </c>
      <c r="S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3735.7700000000004</v>
      </c>
      <c r="T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3792.7400000000002</v>
      </c>
      <c r="U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3760.84</v>
      </c>
      <c r="V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3710.42</v>
      </c>
      <c r="W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3705.1900000000005</v>
      </c>
      <c r="X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3709.13</v>
      </c>
      <c r="Y507" s="107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РСО-А'!$N$6</f>
        <v>3747.1400000000003</v>
      </c>
    </row>
    <row r="508" spans="1:25" x14ac:dyDescent="0.2">
      <c r="A508" s="88">
        <f t="shared" si="5"/>
        <v>42050</v>
      </c>
      <c r="B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3687.3</v>
      </c>
      <c r="C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3698.26</v>
      </c>
      <c r="D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3718.4700000000003</v>
      </c>
      <c r="E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3733</v>
      </c>
      <c r="F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3733.3500000000004</v>
      </c>
      <c r="G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3719.0200000000004</v>
      </c>
      <c r="H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3688.67</v>
      </c>
      <c r="I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3712.2400000000002</v>
      </c>
      <c r="J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3761.26</v>
      </c>
      <c r="K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3701</v>
      </c>
      <c r="L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3701.63</v>
      </c>
      <c r="M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3702.0600000000004</v>
      </c>
      <c r="N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3696.9900000000002</v>
      </c>
      <c r="O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3703.1600000000003</v>
      </c>
      <c r="P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3716.0200000000004</v>
      </c>
      <c r="Q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3708.79</v>
      </c>
      <c r="R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3712.25</v>
      </c>
      <c r="S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3745.9800000000005</v>
      </c>
      <c r="T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3790.46</v>
      </c>
      <c r="U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3774.71</v>
      </c>
      <c r="V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3746.57</v>
      </c>
      <c r="W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3703.59</v>
      </c>
      <c r="X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3707.21</v>
      </c>
      <c r="Y508" s="107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РСО-А'!$N$6</f>
        <v>3745.1800000000003</v>
      </c>
    </row>
    <row r="509" spans="1:25" x14ac:dyDescent="0.2">
      <c r="A509" s="88">
        <f t="shared" si="5"/>
        <v>42051</v>
      </c>
      <c r="B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3685.58</v>
      </c>
      <c r="C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3676.09</v>
      </c>
      <c r="D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3697.4900000000002</v>
      </c>
      <c r="E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3684.84</v>
      </c>
      <c r="F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3707.05</v>
      </c>
      <c r="G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3694.53</v>
      </c>
      <c r="H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3688.82</v>
      </c>
      <c r="I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3726.96</v>
      </c>
      <c r="J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3690.28</v>
      </c>
      <c r="K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3747.8100000000004</v>
      </c>
      <c r="L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3706.2000000000003</v>
      </c>
      <c r="M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3764.9100000000003</v>
      </c>
      <c r="N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3759.12</v>
      </c>
      <c r="O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3765.57</v>
      </c>
      <c r="P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3771.8500000000004</v>
      </c>
      <c r="Q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3836.08</v>
      </c>
      <c r="R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3814.25</v>
      </c>
      <c r="S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3758.92</v>
      </c>
      <c r="T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4006.4800000000005</v>
      </c>
      <c r="U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3990.01</v>
      </c>
      <c r="V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3772.53</v>
      </c>
      <c r="W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3764.59</v>
      </c>
      <c r="X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3993.7200000000003</v>
      </c>
      <c r="Y509" s="107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РСО-А'!$N$6</f>
        <v>3755.9500000000003</v>
      </c>
    </row>
    <row r="510" spans="1:25" x14ac:dyDescent="0.2">
      <c r="A510" s="88">
        <f t="shared" si="5"/>
        <v>42052</v>
      </c>
      <c r="B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3683.2400000000002</v>
      </c>
      <c r="C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3676.3300000000004</v>
      </c>
      <c r="D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3697.38</v>
      </c>
      <c r="E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3685</v>
      </c>
      <c r="F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3707.01</v>
      </c>
      <c r="G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3694.4300000000003</v>
      </c>
      <c r="H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3692.4</v>
      </c>
      <c r="I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3727.54</v>
      </c>
      <c r="J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3691.2000000000003</v>
      </c>
      <c r="K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3704.29</v>
      </c>
      <c r="L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3704.4</v>
      </c>
      <c r="M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3733.6000000000004</v>
      </c>
      <c r="N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3702.8900000000003</v>
      </c>
      <c r="O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3703.3300000000004</v>
      </c>
      <c r="P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3704.55</v>
      </c>
      <c r="Q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3712.6000000000004</v>
      </c>
      <c r="R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3709.07</v>
      </c>
      <c r="S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3712.36</v>
      </c>
      <c r="T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4001.65</v>
      </c>
      <c r="U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3917.7200000000003</v>
      </c>
      <c r="V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3791.3500000000004</v>
      </c>
      <c r="W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3781.2900000000004</v>
      </c>
      <c r="X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3933.8100000000004</v>
      </c>
      <c r="Y510" s="107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РСО-А'!$N$6</f>
        <v>3755.57</v>
      </c>
    </row>
    <row r="511" spans="1:25" x14ac:dyDescent="0.2">
      <c r="A511" s="88">
        <f t="shared" si="5"/>
        <v>42053</v>
      </c>
      <c r="B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3698.1000000000004</v>
      </c>
      <c r="C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3676.26</v>
      </c>
      <c r="D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3697.4</v>
      </c>
      <c r="E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3684.9800000000005</v>
      </c>
      <c r="F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3707.05</v>
      </c>
      <c r="G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3694.4800000000005</v>
      </c>
      <c r="H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3693.4900000000002</v>
      </c>
      <c r="I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3727</v>
      </c>
      <c r="J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3690.2700000000004</v>
      </c>
      <c r="K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3707.6200000000003</v>
      </c>
      <c r="L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3709.1900000000005</v>
      </c>
      <c r="M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3777.7300000000005</v>
      </c>
      <c r="N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3763.4300000000003</v>
      </c>
      <c r="O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3786.0200000000004</v>
      </c>
      <c r="P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3811.1000000000004</v>
      </c>
      <c r="Q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3835.4100000000003</v>
      </c>
      <c r="R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3850.13</v>
      </c>
      <c r="S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3779.7300000000005</v>
      </c>
      <c r="T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4032.8100000000004</v>
      </c>
      <c r="U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3965.9300000000003</v>
      </c>
      <c r="V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3854.6400000000003</v>
      </c>
      <c r="W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3829.67</v>
      </c>
      <c r="X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3966.4100000000003</v>
      </c>
      <c r="Y511" s="107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РСО-А'!$N$6</f>
        <v>3818.8500000000004</v>
      </c>
    </row>
    <row r="512" spans="1:25" x14ac:dyDescent="0.2">
      <c r="A512" s="88">
        <f t="shared" si="5"/>
        <v>42054</v>
      </c>
      <c r="B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3696.01</v>
      </c>
      <c r="C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3677.26</v>
      </c>
      <c r="D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3698.51</v>
      </c>
      <c r="E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3686.0600000000004</v>
      </c>
      <c r="F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3708.0800000000004</v>
      </c>
      <c r="G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3695.58</v>
      </c>
      <c r="H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3688.7200000000003</v>
      </c>
      <c r="I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3727.9300000000003</v>
      </c>
      <c r="J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3691.13</v>
      </c>
      <c r="K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3708.54</v>
      </c>
      <c r="L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3708.78</v>
      </c>
      <c r="M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3781.61</v>
      </c>
      <c r="N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3765.8100000000004</v>
      </c>
      <c r="O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3785.78</v>
      </c>
      <c r="P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3773.13</v>
      </c>
      <c r="Q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3798.3300000000004</v>
      </c>
      <c r="R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3840.4300000000003</v>
      </c>
      <c r="S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3786.11</v>
      </c>
      <c r="T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3891.4300000000003</v>
      </c>
      <c r="U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3951.96</v>
      </c>
      <c r="V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3895.53</v>
      </c>
      <c r="W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3817.1800000000003</v>
      </c>
      <c r="X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3957.17</v>
      </c>
      <c r="Y512" s="107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РСО-А'!$N$6</f>
        <v>3822.7400000000002</v>
      </c>
    </row>
    <row r="513" spans="1:25" x14ac:dyDescent="0.2">
      <c r="A513" s="88">
        <f t="shared" si="5"/>
        <v>42055</v>
      </c>
      <c r="B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3697.29</v>
      </c>
      <c r="C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3689.46</v>
      </c>
      <c r="D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3711.7000000000003</v>
      </c>
      <c r="E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3732.28</v>
      </c>
      <c r="F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3728.7000000000003</v>
      </c>
      <c r="G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3715.21</v>
      </c>
      <c r="H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3680.87</v>
      </c>
      <c r="I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3763.01</v>
      </c>
      <c r="J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3722.7700000000004</v>
      </c>
      <c r="K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3707.4700000000003</v>
      </c>
      <c r="L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3707.9800000000005</v>
      </c>
      <c r="M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3773.1900000000005</v>
      </c>
      <c r="N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3760.5800000000004</v>
      </c>
      <c r="O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3736.1400000000003</v>
      </c>
      <c r="P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3765.04</v>
      </c>
      <c r="Q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3735.4300000000003</v>
      </c>
      <c r="R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3787.3100000000004</v>
      </c>
      <c r="S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3774.25</v>
      </c>
      <c r="T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3866.9700000000003</v>
      </c>
      <c r="U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3945.28</v>
      </c>
      <c r="V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3824.13</v>
      </c>
      <c r="W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3802.3</v>
      </c>
      <c r="X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3929.3900000000003</v>
      </c>
      <c r="Y513" s="107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РСО-А'!$N$6</f>
        <v>3821.07</v>
      </c>
    </row>
    <row r="514" spans="1:25" x14ac:dyDescent="0.2">
      <c r="A514" s="88">
        <f t="shared" si="5"/>
        <v>42056</v>
      </c>
      <c r="B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3693.8</v>
      </c>
      <c r="C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3679.38</v>
      </c>
      <c r="D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3723.76</v>
      </c>
      <c r="E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3699.4100000000003</v>
      </c>
      <c r="F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3709.6600000000003</v>
      </c>
      <c r="G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3727.6200000000003</v>
      </c>
      <c r="H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3673.92</v>
      </c>
      <c r="I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3692.69</v>
      </c>
      <c r="J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3702.51</v>
      </c>
      <c r="K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3673.6900000000005</v>
      </c>
      <c r="L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3704.82</v>
      </c>
      <c r="M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3711.4</v>
      </c>
      <c r="N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3698.9100000000003</v>
      </c>
      <c r="O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3673.21</v>
      </c>
      <c r="P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3705.34</v>
      </c>
      <c r="Q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3673.4500000000003</v>
      </c>
      <c r="R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3717</v>
      </c>
      <c r="S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3704.96</v>
      </c>
      <c r="T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3793.4700000000003</v>
      </c>
      <c r="U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3765.98</v>
      </c>
      <c r="V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3735.46</v>
      </c>
      <c r="W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3709.03</v>
      </c>
      <c r="X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3709.25</v>
      </c>
      <c r="Y514" s="107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РСО-А'!$N$6</f>
        <v>3772.55</v>
      </c>
    </row>
    <row r="515" spans="1:25" x14ac:dyDescent="0.2">
      <c r="A515" s="88">
        <f t="shared" si="5"/>
        <v>42057</v>
      </c>
      <c r="B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3691.01</v>
      </c>
      <c r="C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3686.42</v>
      </c>
      <c r="D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3727.42</v>
      </c>
      <c r="E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3723.53</v>
      </c>
      <c r="F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3723.8500000000004</v>
      </c>
      <c r="G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3727.3700000000003</v>
      </c>
      <c r="H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3688.9500000000003</v>
      </c>
      <c r="I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3688.3900000000003</v>
      </c>
      <c r="J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3706.8500000000004</v>
      </c>
      <c r="K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3691.0400000000004</v>
      </c>
      <c r="L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3692.67</v>
      </c>
      <c r="M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3711.58</v>
      </c>
      <c r="N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3699.1800000000003</v>
      </c>
      <c r="O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3673.2300000000005</v>
      </c>
      <c r="P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3686.1600000000003</v>
      </c>
      <c r="Q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3672.92</v>
      </c>
      <c r="R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3698.4900000000002</v>
      </c>
      <c r="S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3707.4100000000003</v>
      </c>
      <c r="T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3797.9100000000003</v>
      </c>
      <c r="U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3769.4800000000005</v>
      </c>
      <c r="V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3737.88</v>
      </c>
      <c r="W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3710.4300000000003</v>
      </c>
      <c r="X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3711.6400000000003</v>
      </c>
      <c r="Y515" s="107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РСО-А'!$N$6</f>
        <v>3782.9300000000003</v>
      </c>
    </row>
    <row r="516" spans="1:25" x14ac:dyDescent="0.2">
      <c r="A516" s="88">
        <f t="shared" si="5"/>
        <v>42058</v>
      </c>
      <c r="B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3690.57</v>
      </c>
      <c r="C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3686.05</v>
      </c>
      <c r="D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3726.71</v>
      </c>
      <c r="E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3722.8900000000003</v>
      </c>
      <c r="F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3723.28</v>
      </c>
      <c r="G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3727.04</v>
      </c>
      <c r="H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3689.0200000000004</v>
      </c>
      <c r="I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3695.34</v>
      </c>
      <c r="J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3694.58</v>
      </c>
      <c r="K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3691.96</v>
      </c>
      <c r="L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3690.8100000000004</v>
      </c>
      <c r="M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3709.3</v>
      </c>
      <c r="N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3699.3</v>
      </c>
      <c r="O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3673</v>
      </c>
      <c r="P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3685.9100000000003</v>
      </c>
      <c r="Q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3673.1600000000003</v>
      </c>
      <c r="R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3695.96</v>
      </c>
      <c r="S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3705.44</v>
      </c>
      <c r="T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3795.29</v>
      </c>
      <c r="U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3767.9300000000003</v>
      </c>
      <c r="V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3729.61</v>
      </c>
      <c r="W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3703.69</v>
      </c>
      <c r="X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3704.4100000000003</v>
      </c>
      <c r="Y516" s="107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РСО-А'!$N$6</f>
        <v>3741.96</v>
      </c>
    </row>
    <row r="517" spans="1:25" x14ac:dyDescent="0.2">
      <c r="A517" s="88">
        <f t="shared" si="5"/>
        <v>42059</v>
      </c>
      <c r="B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3688.9400000000005</v>
      </c>
      <c r="C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3685.87</v>
      </c>
      <c r="D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3711.28</v>
      </c>
      <c r="E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3721.2700000000004</v>
      </c>
      <c r="F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3707.73</v>
      </c>
      <c r="G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3714.57</v>
      </c>
      <c r="H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3680.4800000000005</v>
      </c>
      <c r="I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3720.8700000000003</v>
      </c>
      <c r="J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3690.28</v>
      </c>
      <c r="K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3712.79</v>
      </c>
      <c r="L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3712.51</v>
      </c>
      <c r="M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3786.46</v>
      </c>
      <c r="N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3773.4700000000003</v>
      </c>
      <c r="O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3746.3500000000004</v>
      </c>
      <c r="P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3780.6800000000003</v>
      </c>
      <c r="Q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3774.01</v>
      </c>
      <c r="R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3784.9900000000002</v>
      </c>
      <c r="S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3791.29</v>
      </c>
      <c r="T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3877.9900000000002</v>
      </c>
      <c r="U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3875.38</v>
      </c>
      <c r="V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3840.8900000000003</v>
      </c>
      <c r="W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3825.33</v>
      </c>
      <c r="X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3922.76</v>
      </c>
      <c r="Y517" s="107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РСО-А'!$N$6</f>
        <v>3807.8</v>
      </c>
    </row>
    <row r="518" spans="1:25" x14ac:dyDescent="0.2">
      <c r="A518" s="88">
        <f t="shared" si="5"/>
        <v>42060</v>
      </c>
      <c r="B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3690.8100000000004</v>
      </c>
      <c r="C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3682.03</v>
      </c>
      <c r="D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3688.38</v>
      </c>
      <c r="E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3700.92</v>
      </c>
      <c r="F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3707.38</v>
      </c>
      <c r="G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3697.8900000000003</v>
      </c>
      <c r="H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3689.0200000000004</v>
      </c>
      <c r="I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3704.13</v>
      </c>
      <c r="J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3673.1600000000003</v>
      </c>
      <c r="K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3715.9000000000005</v>
      </c>
      <c r="L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3714.2400000000002</v>
      </c>
      <c r="M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3791.0200000000004</v>
      </c>
      <c r="N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3778.36</v>
      </c>
      <c r="O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3749.8900000000003</v>
      </c>
      <c r="P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3785.28</v>
      </c>
      <c r="Q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3778.3500000000004</v>
      </c>
      <c r="R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3791.38</v>
      </c>
      <c r="S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3795.7000000000003</v>
      </c>
      <c r="T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3871.8100000000004</v>
      </c>
      <c r="U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3874.86</v>
      </c>
      <c r="V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3836.5600000000004</v>
      </c>
      <c r="W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3824.6200000000003</v>
      </c>
      <c r="X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3923.07</v>
      </c>
      <c r="Y518" s="107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РСО-А'!$N$6</f>
        <v>3810</v>
      </c>
    </row>
    <row r="519" spans="1:25" x14ac:dyDescent="0.2">
      <c r="A519" s="88">
        <f t="shared" si="5"/>
        <v>42061</v>
      </c>
      <c r="B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3695.3900000000003</v>
      </c>
      <c r="C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3676.0400000000004</v>
      </c>
      <c r="D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3697.4</v>
      </c>
      <c r="E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3700.34</v>
      </c>
      <c r="F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3706.7300000000005</v>
      </c>
      <c r="G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3697.1600000000003</v>
      </c>
      <c r="H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3691.78</v>
      </c>
      <c r="I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3732.59</v>
      </c>
      <c r="J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3725.2300000000005</v>
      </c>
      <c r="K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3717.3900000000003</v>
      </c>
      <c r="L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3712.8500000000004</v>
      </c>
      <c r="M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3711.26</v>
      </c>
      <c r="N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3712.25</v>
      </c>
      <c r="O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3712.4300000000003</v>
      </c>
      <c r="P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3712.4800000000005</v>
      </c>
      <c r="Q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3712.26</v>
      </c>
      <c r="R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3712.03</v>
      </c>
      <c r="S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3719.6400000000003</v>
      </c>
      <c r="T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3711.32</v>
      </c>
      <c r="U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3806.13</v>
      </c>
      <c r="V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3781.2300000000005</v>
      </c>
      <c r="W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3803.3500000000004</v>
      </c>
      <c r="X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3977.1800000000003</v>
      </c>
      <c r="Y519" s="107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РСО-А'!$N$6</f>
        <v>3808.4900000000002</v>
      </c>
    </row>
    <row r="520" spans="1:25" x14ac:dyDescent="0.2">
      <c r="A520" s="88">
        <f t="shared" si="5"/>
        <v>42062</v>
      </c>
      <c r="B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3701.84</v>
      </c>
      <c r="C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3676.09</v>
      </c>
      <c r="D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3697.0600000000004</v>
      </c>
      <c r="E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3700</v>
      </c>
      <c r="F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3706.7700000000004</v>
      </c>
      <c r="G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3697.3300000000004</v>
      </c>
      <c r="H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3688.44</v>
      </c>
      <c r="I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3750.88</v>
      </c>
      <c r="J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3737.25</v>
      </c>
      <c r="K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3714.03</v>
      </c>
      <c r="L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3714.2400000000002</v>
      </c>
      <c r="M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3713</v>
      </c>
      <c r="N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3711.1800000000003</v>
      </c>
      <c r="O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3714</v>
      </c>
      <c r="P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3713.8900000000003</v>
      </c>
      <c r="Q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3711.55</v>
      </c>
      <c r="R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3709.9100000000003</v>
      </c>
      <c r="S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3721.7400000000002</v>
      </c>
      <c r="T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3715.0200000000004</v>
      </c>
      <c r="U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3810.5400000000004</v>
      </c>
      <c r="V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3783.4300000000003</v>
      </c>
      <c r="W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3781.8700000000003</v>
      </c>
      <c r="X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3884.8</v>
      </c>
      <c r="Y520" s="107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РСО-А'!$N$6</f>
        <v>3759.9700000000003</v>
      </c>
    </row>
    <row r="521" spans="1:25" x14ac:dyDescent="0.2">
      <c r="A521" s="88">
        <f t="shared" si="5"/>
        <v>42063</v>
      </c>
      <c r="B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3683.9000000000005</v>
      </c>
      <c r="C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3685.7300000000005</v>
      </c>
      <c r="D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3690.3300000000004</v>
      </c>
      <c r="E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3696.67</v>
      </c>
      <c r="F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3703.1800000000003</v>
      </c>
      <c r="G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3696.9500000000003</v>
      </c>
      <c r="H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3674.1400000000003</v>
      </c>
      <c r="I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3695.28</v>
      </c>
      <c r="J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3704.1200000000003</v>
      </c>
      <c r="K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3716.3</v>
      </c>
      <c r="L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3674.8100000000004</v>
      </c>
      <c r="M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3681.63</v>
      </c>
      <c r="N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3677.92</v>
      </c>
      <c r="O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3686.9500000000003</v>
      </c>
      <c r="P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3699.4300000000003</v>
      </c>
      <c r="Q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3709.3500000000004</v>
      </c>
      <c r="R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3705.9800000000005</v>
      </c>
      <c r="S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3690.2200000000003</v>
      </c>
      <c r="T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3742.4700000000003</v>
      </c>
      <c r="U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3803.07</v>
      </c>
      <c r="V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3780.3</v>
      </c>
      <c r="W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3725.57</v>
      </c>
      <c r="X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3696.71</v>
      </c>
      <c r="Y521" s="107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РСО-А'!$N$6</f>
        <v>3762.4900000000002</v>
      </c>
    </row>
    <row r="522" spans="1:25" x14ac:dyDescent="0.25">
      <c r="A522" s="103"/>
      <c r="B522" s="87"/>
      <c r="C522" s="87"/>
      <c r="D522" s="87"/>
    </row>
    <row r="523" spans="1:25" x14ac:dyDescent="0.25">
      <c r="A523" s="96" t="s">
        <v>159</v>
      </c>
      <c r="B523" s="87"/>
      <c r="C523" s="87"/>
      <c r="D523" s="87"/>
    </row>
    <row r="524" spans="1:25" ht="12.75" x14ac:dyDescent="0.2">
      <c r="A524" s="169" t="s">
        <v>49</v>
      </c>
      <c r="B524" s="180" t="s">
        <v>128</v>
      </c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2"/>
    </row>
    <row r="525" spans="1:25" ht="12.75" x14ac:dyDescent="0.2">
      <c r="A525" s="170"/>
      <c r="B525" s="183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5"/>
    </row>
    <row r="526" spans="1:25" ht="12.75" x14ac:dyDescent="0.2">
      <c r="A526" s="170"/>
      <c r="B526" s="172" t="s">
        <v>129</v>
      </c>
      <c r="C526" s="163" t="s">
        <v>130</v>
      </c>
      <c r="D526" s="163" t="s">
        <v>131</v>
      </c>
      <c r="E526" s="163" t="s">
        <v>132</v>
      </c>
      <c r="F526" s="163" t="s">
        <v>133</v>
      </c>
      <c r="G526" s="163" t="s">
        <v>134</v>
      </c>
      <c r="H526" s="163" t="s">
        <v>135</v>
      </c>
      <c r="I526" s="163" t="s">
        <v>136</v>
      </c>
      <c r="J526" s="163" t="s">
        <v>137</v>
      </c>
      <c r="K526" s="163" t="s">
        <v>138</v>
      </c>
      <c r="L526" s="163" t="s">
        <v>139</v>
      </c>
      <c r="M526" s="163" t="s">
        <v>140</v>
      </c>
      <c r="N526" s="174" t="s">
        <v>141</v>
      </c>
      <c r="O526" s="163" t="s">
        <v>142</v>
      </c>
      <c r="P526" s="163" t="s">
        <v>143</v>
      </c>
      <c r="Q526" s="163" t="s">
        <v>144</v>
      </c>
      <c r="R526" s="163" t="s">
        <v>145</v>
      </c>
      <c r="S526" s="163" t="s">
        <v>146</v>
      </c>
      <c r="T526" s="163" t="s">
        <v>147</v>
      </c>
      <c r="U526" s="163" t="s">
        <v>148</v>
      </c>
      <c r="V526" s="163" t="s">
        <v>149</v>
      </c>
      <c r="W526" s="163" t="s">
        <v>150</v>
      </c>
      <c r="X526" s="163" t="s">
        <v>151</v>
      </c>
      <c r="Y526" s="163" t="s">
        <v>152</v>
      </c>
    </row>
    <row r="527" spans="1:25" ht="12.75" x14ac:dyDescent="0.2">
      <c r="A527" s="171"/>
      <c r="B527" s="173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75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</row>
    <row r="528" spans="1:25" x14ac:dyDescent="0.2">
      <c r="A528" s="88">
        <f>A494</f>
        <v>42036</v>
      </c>
      <c r="B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3644.08</v>
      </c>
      <c r="C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3671.3100000000004</v>
      </c>
      <c r="D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3701.6600000000003</v>
      </c>
      <c r="E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3708.96</v>
      </c>
      <c r="F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3705.3300000000004</v>
      </c>
      <c r="G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3702</v>
      </c>
      <c r="H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3681.07</v>
      </c>
      <c r="I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3674.9100000000003</v>
      </c>
      <c r="J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3644.1800000000003</v>
      </c>
      <c r="K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3738.4</v>
      </c>
      <c r="L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3675.5400000000004</v>
      </c>
      <c r="M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3657.3900000000003</v>
      </c>
      <c r="N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3654.1600000000003</v>
      </c>
      <c r="O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3660.11</v>
      </c>
      <c r="P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3666.11</v>
      </c>
      <c r="Q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3669.1800000000003</v>
      </c>
      <c r="R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3646.7200000000003</v>
      </c>
      <c r="S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3779.8900000000003</v>
      </c>
      <c r="T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3819.04</v>
      </c>
      <c r="U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3780.9300000000003</v>
      </c>
      <c r="V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3738.34</v>
      </c>
      <c r="W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3684.65</v>
      </c>
      <c r="X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3664.11</v>
      </c>
      <c r="Y528" s="107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РСО-А'!$N$6</f>
        <v>3725.13</v>
      </c>
    </row>
    <row r="529" spans="1:25" x14ac:dyDescent="0.2">
      <c r="A529" s="88">
        <f>A528+1</f>
        <v>42037</v>
      </c>
      <c r="B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3642.42</v>
      </c>
      <c r="C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3671.3100000000004</v>
      </c>
      <c r="D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3686.76</v>
      </c>
      <c r="E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3690.0600000000004</v>
      </c>
      <c r="F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3700</v>
      </c>
      <c r="G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3683.9300000000003</v>
      </c>
      <c r="H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3657.08</v>
      </c>
      <c r="I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3726.94</v>
      </c>
      <c r="J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3722.6600000000003</v>
      </c>
      <c r="K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3656.9800000000005</v>
      </c>
      <c r="L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3687.26</v>
      </c>
      <c r="M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3669.09</v>
      </c>
      <c r="N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3669.7000000000003</v>
      </c>
      <c r="O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3670.51</v>
      </c>
      <c r="P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3669.6900000000005</v>
      </c>
      <c r="Q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3669.42</v>
      </c>
      <c r="R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3653.4100000000003</v>
      </c>
      <c r="S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3701.07</v>
      </c>
      <c r="T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3768.6200000000003</v>
      </c>
      <c r="U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3734.4700000000003</v>
      </c>
      <c r="V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3693.5200000000004</v>
      </c>
      <c r="W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3714.4</v>
      </c>
      <c r="X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3810.8700000000003</v>
      </c>
      <c r="Y529" s="107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РСО-А'!$N$6</f>
        <v>3708.03</v>
      </c>
    </row>
    <row r="530" spans="1:25" x14ac:dyDescent="0.2">
      <c r="A530" s="88">
        <f t="shared" ref="A530:A555" si="6">A529+1</f>
        <v>42038</v>
      </c>
      <c r="B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3660.88</v>
      </c>
      <c r="C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3655.9900000000002</v>
      </c>
      <c r="D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3664.61</v>
      </c>
      <c r="E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3670.76</v>
      </c>
      <c r="F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3673.61</v>
      </c>
      <c r="G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3665.04</v>
      </c>
      <c r="H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3649.05</v>
      </c>
      <c r="I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3708.11</v>
      </c>
      <c r="J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3683.8500000000004</v>
      </c>
      <c r="K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3656.7200000000003</v>
      </c>
      <c r="L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3685.7400000000002</v>
      </c>
      <c r="M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3687.6400000000003</v>
      </c>
      <c r="N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3676.1600000000003</v>
      </c>
      <c r="O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3683.08</v>
      </c>
      <c r="P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3671.4</v>
      </c>
      <c r="Q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3687.8900000000003</v>
      </c>
      <c r="R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3679.4</v>
      </c>
      <c r="S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3698.0600000000004</v>
      </c>
      <c r="T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3766.6500000000005</v>
      </c>
      <c r="U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3726.63</v>
      </c>
      <c r="V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3689.9900000000002</v>
      </c>
      <c r="W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3707.82</v>
      </c>
      <c r="X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3812.6200000000003</v>
      </c>
      <c r="Y530" s="107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РСО-А'!$N$6</f>
        <v>3707.8100000000004</v>
      </c>
    </row>
    <row r="531" spans="1:25" x14ac:dyDescent="0.2">
      <c r="A531" s="88">
        <f t="shared" si="6"/>
        <v>42039</v>
      </c>
      <c r="B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3656.32</v>
      </c>
      <c r="C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3661.57</v>
      </c>
      <c r="D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3673.5200000000004</v>
      </c>
      <c r="E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3679.5600000000004</v>
      </c>
      <c r="F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3679.82</v>
      </c>
      <c r="G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3670.59</v>
      </c>
      <c r="H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3642.13</v>
      </c>
      <c r="I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3715.4300000000003</v>
      </c>
      <c r="J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3706.4900000000002</v>
      </c>
      <c r="K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3660.9900000000002</v>
      </c>
      <c r="L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3645.1800000000003</v>
      </c>
      <c r="M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3677.7700000000004</v>
      </c>
      <c r="N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3657.7200000000003</v>
      </c>
      <c r="O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3650.6000000000004</v>
      </c>
      <c r="P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3643.8900000000003</v>
      </c>
      <c r="Q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3650.4900000000002</v>
      </c>
      <c r="R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3669.5</v>
      </c>
      <c r="S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3681.5600000000004</v>
      </c>
      <c r="T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3767</v>
      </c>
      <c r="U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3717.8100000000004</v>
      </c>
      <c r="V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3679.75</v>
      </c>
      <c r="W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3699.8100000000004</v>
      </c>
      <c r="X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3796.2700000000004</v>
      </c>
      <c r="Y531" s="107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РСО-А'!$N$6</f>
        <v>3695.67</v>
      </c>
    </row>
    <row r="532" spans="1:25" x14ac:dyDescent="0.2">
      <c r="A532" s="88">
        <f t="shared" si="6"/>
        <v>42040</v>
      </c>
      <c r="B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3656.4800000000005</v>
      </c>
      <c r="C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3655.34</v>
      </c>
      <c r="D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3663.83</v>
      </c>
      <c r="E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3669.67</v>
      </c>
      <c r="F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3673.0200000000004</v>
      </c>
      <c r="G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3664.21</v>
      </c>
      <c r="H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3654.6000000000004</v>
      </c>
      <c r="I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3698.38</v>
      </c>
      <c r="J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3690.8</v>
      </c>
      <c r="K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3643.71</v>
      </c>
      <c r="L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3659.0600000000004</v>
      </c>
      <c r="M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3677.4100000000003</v>
      </c>
      <c r="N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3658.15</v>
      </c>
      <c r="O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3672.07</v>
      </c>
      <c r="P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3680.08</v>
      </c>
      <c r="Q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3666.3900000000003</v>
      </c>
      <c r="R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3669.88</v>
      </c>
      <c r="S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3684.3100000000004</v>
      </c>
      <c r="T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3756.48</v>
      </c>
      <c r="U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3718.0200000000004</v>
      </c>
      <c r="V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3678.2200000000003</v>
      </c>
      <c r="W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3698.17</v>
      </c>
      <c r="X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3785.7000000000003</v>
      </c>
      <c r="Y532" s="107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РСО-А'!$N$6</f>
        <v>3693.4400000000005</v>
      </c>
    </row>
    <row r="533" spans="1:25" x14ac:dyDescent="0.2">
      <c r="A533" s="88">
        <f t="shared" si="6"/>
        <v>42041</v>
      </c>
      <c r="B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3649.46</v>
      </c>
      <c r="C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3679.3900000000003</v>
      </c>
      <c r="D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3685.7000000000003</v>
      </c>
      <c r="E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3691.44</v>
      </c>
      <c r="F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3694.8700000000003</v>
      </c>
      <c r="G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3678.8700000000003</v>
      </c>
      <c r="H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3646.8700000000003</v>
      </c>
      <c r="I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3714.3900000000003</v>
      </c>
      <c r="J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3728.3100000000004</v>
      </c>
      <c r="K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3656.59</v>
      </c>
      <c r="L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3660.9700000000003</v>
      </c>
      <c r="M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3682.0400000000004</v>
      </c>
      <c r="N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3659.4900000000002</v>
      </c>
      <c r="O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3676.13</v>
      </c>
      <c r="P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3683.05</v>
      </c>
      <c r="Q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3665.58</v>
      </c>
      <c r="R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3668.57</v>
      </c>
      <c r="S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3679.2300000000005</v>
      </c>
      <c r="T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3769.4900000000002</v>
      </c>
      <c r="U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3721.6600000000003</v>
      </c>
      <c r="V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3683</v>
      </c>
      <c r="W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3702.1400000000003</v>
      </c>
      <c r="X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3803.6400000000003</v>
      </c>
      <c r="Y533" s="107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РСО-А'!$N$6</f>
        <v>3703.0600000000004</v>
      </c>
    </row>
    <row r="534" spans="1:25" x14ac:dyDescent="0.2">
      <c r="A534" s="88">
        <f t="shared" si="6"/>
        <v>42042</v>
      </c>
      <c r="B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3671.79</v>
      </c>
      <c r="C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3691.19</v>
      </c>
      <c r="D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3704.1800000000003</v>
      </c>
      <c r="E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3718.86</v>
      </c>
      <c r="F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3718.8700000000003</v>
      </c>
      <c r="G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3707.8700000000003</v>
      </c>
      <c r="H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3674.86</v>
      </c>
      <c r="I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3653.55</v>
      </c>
      <c r="J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3677.04</v>
      </c>
      <c r="K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3656.75</v>
      </c>
      <c r="L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3664.04</v>
      </c>
      <c r="M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3670.0200000000004</v>
      </c>
      <c r="N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3642.6800000000003</v>
      </c>
      <c r="O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3646.2900000000004</v>
      </c>
      <c r="P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3645.1000000000004</v>
      </c>
      <c r="Q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3642.1800000000003</v>
      </c>
      <c r="R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3663.1400000000003</v>
      </c>
      <c r="S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3679.28</v>
      </c>
      <c r="T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3694</v>
      </c>
      <c r="U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3670.5600000000004</v>
      </c>
      <c r="V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3683.54</v>
      </c>
      <c r="W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3666.25</v>
      </c>
      <c r="X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3687.09</v>
      </c>
      <c r="Y534" s="107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РСО-А'!$N$6</f>
        <v>3665.4700000000003</v>
      </c>
    </row>
    <row r="535" spans="1:25" x14ac:dyDescent="0.2">
      <c r="A535" s="88">
        <f t="shared" si="6"/>
        <v>42043</v>
      </c>
      <c r="B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3660.4800000000005</v>
      </c>
      <c r="C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3645.79</v>
      </c>
      <c r="D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3670.04</v>
      </c>
      <c r="E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3696.8300000000004</v>
      </c>
      <c r="F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3696.8900000000003</v>
      </c>
      <c r="G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3707.55</v>
      </c>
      <c r="H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3661.1600000000003</v>
      </c>
      <c r="I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3658.28</v>
      </c>
      <c r="J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3664.7300000000005</v>
      </c>
      <c r="K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3701.71</v>
      </c>
      <c r="L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3663.38</v>
      </c>
      <c r="M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3654.4900000000002</v>
      </c>
      <c r="N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3669.32</v>
      </c>
      <c r="O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3666.26</v>
      </c>
      <c r="P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3669.2300000000005</v>
      </c>
      <c r="Q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3654.4900000000002</v>
      </c>
      <c r="R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3661.0600000000004</v>
      </c>
      <c r="S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3676.03</v>
      </c>
      <c r="T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3691.82</v>
      </c>
      <c r="U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3690.96</v>
      </c>
      <c r="V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3685.9400000000005</v>
      </c>
      <c r="W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3669.25</v>
      </c>
      <c r="X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3685.5800000000004</v>
      </c>
      <c r="Y535" s="107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РСО-А'!$N$6</f>
        <v>3669.94</v>
      </c>
    </row>
    <row r="536" spans="1:25" x14ac:dyDescent="0.2">
      <c r="A536" s="88">
        <f t="shared" si="6"/>
        <v>42044</v>
      </c>
      <c r="B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3665.4300000000003</v>
      </c>
      <c r="C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3663.76</v>
      </c>
      <c r="D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3645.94</v>
      </c>
      <c r="E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3660.0800000000004</v>
      </c>
      <c r="F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3653.3100000000004</v>
      </c>
      <c r="G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3659.5</v>
      </c>
      <c r="H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3669.0800000000004</v>
      </c>
      <c r="I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3672.3300000000004</v>
      </c>
      <c r="J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3642.04</v>
      </c>
      <c r="K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3676.21</v>
      </c>
      <c r="L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3675.82</v>
      </c>
      <c r="M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3671.8900000000003</v>
      </c>
      <c r="N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3672.5800000000004</v>
      </c>
      <c r="O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3666.78</v>
      </c>
      <c r="P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3672.2200000000003</v>
      </c>
      <c r="Q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3661.46</v>
      </c>
      <c r="R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3665.67</v>
      </c>
      <c r="S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3680</v>
      </c>
      <c r="T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3674.05</v>
      </c>
      <c r="U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3682.5800000000004</v>
      </c>
      <c r="V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3679.7200000000003</v>
      </c>
      <c r="W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3670.7900000000004</v>
      </c>
      <c r="X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3758.21</v>
      </c>
      <c r="Y536" s="107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РСО-А'!$N$6</f>
        <v>3666.42</v>
      </c>
    </row>
    <row r="537" spans="1:25" x14ac:dyDescent="0.2">
      <c r="A537" s="88">
        <f t="shared" si="6"/>
        <v>42045</v>
      </c>
      <c r="B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3664.3100000000004</v>
      </c>
      <c r="C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3662.21</v>
      </c>
      <c r="D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3645.1800000000003</v>
      </c>
      <c r="E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3658.69</v>
      </c>
      <c r="F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3652.3100000000004</v>
      </c>
      <c r="G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3659.2400000000002</v>
      </c>
      <c r="H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3675.67</v>
      </c>
      <c r="I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3674.2400000000002</v>
      </c>
      <c r="J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3641.88</v>
      </c>
      <c r="K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3681.28</v>
      </c>
      <c r="L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3682.6400000000003</v>
      </c>
      <c r="M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3678.9500000000003</v>
      </c>
      <c r="N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3677.42</v>
      </c>
      <c r="O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3672.6800000000003</v>
      </c>
      <c r="P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3680.09</v>
      </c>
      <c r="Q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3663.34</v>
      </c>
      <c r="R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3668.2400000000002</v>
      </c>
      <c r="S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3678.9800000000005</v>
      </c>
      <c r="T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3680.55</v>
      </c>
      <c r="U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3688.3100000000004</v>
      </c>
      <c r="V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3681.67</v>
      </c>
      <c r="W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3670.5200000000004</v>
      </c>
      <c r="X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3758.9700000000003</v>
      </c>
      <c r="Y537" s="107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РСО-А'!$N$6</f>
        <v>3665.82</v>
      </c>
    </row>
    <row r="538" spans="1:25" x14ac:dyDescent="0.2">
      <c r="A538" s="88">
        <f t="shared" si="6"/>
        <v>42046</v>
      </c>
      <c r="B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3662.9800000000005</v>
      </c>
      <c r="C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3674.3300000000004</v>
      </c>
      <c r="D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3674.0800000000004</v>
      </c>
      <c r="E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3674.07</v>
      </c>
      <c r="F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3680.4800000000005</v>
      </c>
      <c r="G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3680.67</v>
      </c>
      <c r="H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3656.86</v>
      </c>
      <c r="I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3680.65</v>
      </c>
      <c r="J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3658.03</v>
      </c>
      <c r="K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3673.92</v>
      </c>
      <c r="L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3673.6200000000003</v>
      </c>
      <c r="M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3671.4100000000003</v>
      </c>
      <c r="N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3671.4300000000003</v>
      </c>
      <c r="O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3646.9800000000005</v>
      </c>
      <c r="P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3646.8300000000004</v>
      </c>
      <c r="Q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3646.59</v>
      </c>
      <c r="R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3647.6000000000004</v>
      </c>
      <c r="S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3678.01</v>
      </c>
      <c r="T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3744.38</v>
      </c>
      <c r="U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3695.65</v>
      </c>
      <c r="V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3682.78</v>
      </c>
      <c r="W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3670.55</v>
      </c>
      <c r="X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3764.01</v>
      </c>
      <c r="Y538" s="107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РСО-А'!$N$6</f>
        <v>3713.82</v>
      </c>
    </row>
    <row r="539" spans="1:25" x14ac:dyDescent="0.2">
      <c r="A539" s="88">
        <f t="shared" si="6"/>
        <v>42047</v>
      </c>
      <c r="B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3654.25</v>
      </c>
      <c r="C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3674.6000000000004</v>
      </c>
      <c r="D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3674.42</v>
      </c>
      <c r="E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3690.2900000000004</v>
      </c>
      <c r="F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3700.26</v>
      </c>
      <c r="G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3680.9100000000003</v>
      </c>
      <c r="H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3657.03</v>
      </c>
      <c r="I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3706.38</v>
      </c>
      <c r="J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3692.71</v>
      </c>
      <c r="K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3674.8300000000004</v>
      </c>
      <c r="L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3674.3</v>
      </c>
      <c r="M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3672.0600000000004</v>
      </c>
      <c r="N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3672.76</v>
      </c>
      <c r="O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3666.46</v>
      </c>
      <c r="P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3672.21</v>
      </c>
      <c r="Q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3656.75</v>
      </c>
      <c r="R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3669.1900000000005</v>
      </c>
      <c r="S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3677.3</v>
      </c>
      <c r="T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3718.83</v>
      </c>
      <c r="U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3673.6600000000003</v>
      </c>
      <c r="V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3674.69</v>
      </c>
      <c r="W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3667.4700000000003</v>
      </c>
      <c r="X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3759.71</v>
      </c>
      <c r="Y539" s="107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РСО-А'!$N$6</f>
        <v>3710.5800000000004</v>
      </c>
    </row>
    <row r="540" spans="1:25" x14ac:dyDescent="0.2">
      <c r="A540" s="88">
        <f t="shared" si="6"/>
        <v>42048</v>
      </c>
      <c r="B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3656.3300000000004</v>
      </c>
      <c r="C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3656.55</v>
      </c>
      <c r="D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3662.29</v>
      </c>
      <c r="E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3674.2900000000004</v>
      </c>
      <c r="F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3687.0200000000004</v>
      </c>
      <c r="G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3662.4500000000003</v>
      </c>
      <c r="H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3651.7300000000005</v>
      </c>
      <c r="I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3684.1200000000003</v>
      </c>
      <c r="J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3658.2700000000004</v>
      </c>
      <c r="K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3679.6000000000004</v>
      </c>
      <c r="L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3679.4500000000003</v>
      </c>
      <c r="M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3676.36</v>
      </c>
      <c r="N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3675.8700000000003</v>
      </c>
      <c r="O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3670.3700000000003</v>
      </c>
      <c r="P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3676.53</v>
      </c>
      <c r="Q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3659.9700000000003</v>
      </c>
      <c r="R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3673.2300000000005</v>
      </c>
      <c r="S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3685.3500000000004</v>
      </c>
      <c r="T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3735.5600000000004</v>
      </c>
      <c r="U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3709.4500000000003</v>
      </c>
      <c r="V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3679.6000000000004</v>
      </c>
      <c r="W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3670.7200000000003</v>
      </c>
      <c r="X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3786.13</v>
      </c>
      <c r="Y540" s="107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РСО-А'!$N$6</f>
        <v>3745.37</v>
      </c>
    </row>
    <row r="541" spans="1:25" x14ac:dyDescent="0.2">
      <c r="A541" s="88">
        <f t="shared" si="6"/>
        <v>42049</v>
      </c>
      <c r="B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3654.55</v>
      </c>
      <c r="C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3664.78</v>
      </c>
      <c r="D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3684.4</v>
      </c>
      <c r="E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3698.09</v>
      </c>
      <c r="F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3698.3300000000004</v>
      </c>
      <c r="G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3684.55</v>
      </c>
      <c r="H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3656.1200000000003</v>
      </c>
      <c r="I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3679.59</v>
      </c>
      <c r="J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3739.84</v>
      </c>
      <c r="K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3670.55</v>
      </c>
      <c r="L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3671.82</v>
      </c>
      <c r="M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3672.2000000000003</v>
      </c>
      <c r="N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3665.9100000000003</v>
      </c>
      <c r="O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3672.1800000000003</v>
      </c>
      <c r="P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3686.6800000000003</v>
      </c>
      <c r="Q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3678.5200000000004</v>
      </c>
      <c r="R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3683.9500000000003</v>
      </c>
      <c r="S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3701.29</v>
      </c>
      <c r="T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3755.32</v>
      </c>
      <c r="U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3725.0600000000004</v>
      </c>
      <c r="V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3677.25</v>
      </c>
      <c r="W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3672.2900000000004</v>
      </c>
      <c r="X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3676.0200000000004</v>
      </c>
      <c r="Y541" s="107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РСО-А'!$N$6</f>
        <v>3712.07</v>
      </c>
    </row>
    <row r="542" spans="1:25" x14ac:dyDescent="0.2">
      <c r="A542" s="88">
        <f t="shared" si="6"/>
        <v>42050</v>
      </c>
      <c r="B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3655.32</v>
      </c>
      <c r="C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3665.71</v>
      </c>
      <c r="D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3684.88</v>
      </c>
      <c r="E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3698.6600000000003</v>
      </c>
      <c r="F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3698.9900000000002</v>
      </c>
      <c r="G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3685.4000000000005</v>
      </c>
      <c r="H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3656.6200000000003</v>
      </c>
      <c r="I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3678.9700000000003</v>
      </c>
      <c r="J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3725.46</v>
      </c>
      <c r="K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3668.3100000000004</v>
      </c>
      <c r="L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3668.9100000000003</v>
      </c>
      <c r="M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3669.32</v>
      </c>
      <c r="N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3664.51</v>
      </c>
      <c r="O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3670.36</v>
      </c>
      <c r="P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3682.5600000000004</v>
      </c>
      <c r="Q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3675.7000000000003</v>
      </c>
      <c r="R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3678.9800000000005</v>
      </c>
      <c r="S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3710.9700000000003</v>
      </c>
      <c r="T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3753.15</v>
      </c>
      <c r="U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3738.21</v>
      </c>
      <c r="V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3711.53</v>
      </c>
      <c r="W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3670.7700000000004</v>
      </c>
      <c r="X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3674.2000000000003</v>
      </c>
      <c r="Y542" s="107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РСО-А'!$N$6</f>
        <v>3710.21</v>
      </c>
    </row>
    <row r="543" spans="1:25" x14ac:dyDescent="0.2">
      <c r="A543" s="88">
        <f t="shared" si="6"/>
        <v>42051</v>
      </c>
      <c r="B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3653.69</v>
      </c>
      <c r="C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3644.6900000000005</v>
      </c>
      <c r="D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3664.9900000000002</v>
      </c>
      <c r="E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3652.9800000000005</v>
      </c>
      <c r="F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3674.05</v>
      </c>
      <c r="G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3662.1800000000003</v>
      </c>
      <c r="H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3656.76</v>
      </c>
      <c r="I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3692.9300000000003</v>
      </c>
      <c r="J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3658.15</v>
      </c>
      <c r="K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3712.7000000000003</v>
      </c>
      <c r="L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3673.2400000000002</v>
      </c>
      <c r="M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3728.92</v>
      </c>
      <c r="N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3723.4300000000003</v>
      </c>
      <c r="O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3729.55</v>
      </c>
      <c r="P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3735.51</v>
      </c>
      <c r="Q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3796.42</v>
      </c>
      <c r="R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3775.7200000000003</v>
      </c>
      <c r="S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3723.2400000000002</v>
      </c>
      <c r="T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3958.0200000000004</v>
      </c>
      <c r="U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3942.4000000000005</v>
      </c>
      <c r="V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3736.1400000000003</v>
      </c>
      <c r="W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3728.6200000000003</v>
      </c>
      <c r="X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3945.92</v>
      </c>
      <c r="Y543" s="107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РСО-А'!$N$6</f>
        <v>3720.4300000000003</v>
      </c>
    </row>
    <row r="544" spans="1:25" x14ac:dyDescent="0.2">
      <c r="A544" s="88">
        <f t="shared" si="6"/>
        <v>42052</v>
      </c>
      <c r="B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3651.4700000000003</v>
      </c>
      <c r="C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3644.9100000000003</v>
      </c>
      <c r="D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3664.88</v>
      </c>
      <c r="E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3653.13</v>
      </c>
      <c r="F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3674.01</v>
      </c>
      <c r="G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3662.08</v>
      </c>
      <c r="H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3660.15</v>
      </c>
      <c r="I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3693.4900000000002</v>
      </c>
      <c r="J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3659.0200000000004</v>
      </c>
      <c r="K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3671.4300000000003</v>
      </c>
      <c r="L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3671.54</v>
      </c>
      <c r="M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3699.2300000000005</v>
      </c>
      <c r="N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3670.11</v>
      </c>
      <c r="O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3670.5200000000004</v>
      </c>
      <c r="P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3671.6800000000003</v>
      </c>
      <c r="Q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3679.32</v>
      </c>
      <c r="R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3675.9700000000003</v>
      </c>
      <c r="S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3679.09</v>
      </c>
      <c r="T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3953.4400000000005</v>
      </c>
      <c r="U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3873.84</v>
      </c>
      <c r="V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3754</v>
      </c>
      <c r="W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3744.4500000000003</v>
      </c>
      <c r="X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3889.1000000000004</v>
      </c>
      <c r="Y544" s="107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РСО-А'!$N$6</f>
        <v>3720.07</v>
      </c>
    </row>
    <row r="545" spans="1:25" x14ac:dyDescent="0.2">
      <c r="A545" s="88">
        <f t="shared" si="6"/>
        <v>42053</v>
      </c>
      <c r="B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3665.5600000000004</v>
      </c>
      <c r="C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3644.8500000000004</v>
      </c>
      <c r="D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3664.9</v>
      </c>
      <c r="E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3653.1200000000003</v>
      </c>
      <c r="F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3674.05</v>
      </c>
      <c r="G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3662.13</v>
      </c>
      <c r="H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3661.1900000000005</v>
      </c>
      <c r="I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3692.9700000000003</v>
      </c>
      <c r="J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3658.1400000000003</v>
      </c>
      <c r="K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3674.59</v>
      </c>
      <c r="L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3676.0800000000004</v>
      </c>
      <c r="M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3741.0800000000004</v>
      </c>
      <c r="N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3727.5200000000004</v>
      </c>
      <c r="O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3748.9400000000005</v>
      </c>
      <c r="P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3772.73</v>
      </c>
      <c r="Q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3795.78</v>
      </c>
      <c r="R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3809.7400000000002</v>
      </c>
      <c r="S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3742.9800000000005</v>
      </c>
      <c r="T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3982.9900000000002</v>
      </c>
      <c r="U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3919.5600000000004</v>
      </c>
      <c r="V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3814.0200000000004</v>
      </c>
      <c r="W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3790.34</v>
      </c>
      <c r="X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3920.0200000000004</v>
      </c>
      <c r="Y545" s="107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РСО-А'!$N$6</f>
        <v>3780.0800000000004</v>
      </c>
    </row>
    <row r="546" spans="1:25" x14ac:dyDescent="0.2">
      <c r="A546" s="88">
        <f t="shared" si="6"/>
        <v>42054</v>
      </c>
      <c r="B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3663.58</v>
      </c>
      <c r="C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3645.8</v>
      </c>
      <c r="D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3665.9500000000003</v>
      </c>
      <c r="E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3654.1400000000003</v>
      </c>
      <c r="F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3675.03</v>
      </c>
      <c r="G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3663.1800000000003</v>
      </c>
      <c r="H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3656.67</v>
      </c>
      <c r="I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3693.8500000000004</v>
      </c>
      <c r="J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3658.9500000000003</v>
      </c>
      <c r="K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3675.46</v>
      </c>
      <c r="L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3675.6900000000005</v>
      </c>
      <c r="M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3744.76</v>
      </c>
      <c r="N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3729.78</v>
      </c>
      <c r="O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3748.71</v>
      </c>
      <c r="P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3736.7200000000003</v>
      </c>
      <c r="Q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3760.6200000000003</v>
      </c>
      <c r="R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3800.54</v>
      </c>
      <c r="S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3749.0200000000004</v>
      </c>
      <c r="T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3848.9100000000003</v>
      </c>
      <c r="U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3906.3100000000004</v>
      </c>
      <c r="V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3852.8</v>
      </c>
      <c r="W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3778.4900000000002</v>
      </c>
      <c r="X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3911.25</v>
      </c>
      <c r="Y546" s="107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РСО-А'!$N$6</f>
        <v>3783.7700000000004</v>
      </c>
    </row>
    <row r="547" spans="1:25" x14ac:dyDescent="0.2">
      <c r="A547" s="88">
        <f t="shared" si="6"/>
        <v>42055</v>
      </c>
      <c r="B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3664.79</v>
      </c>
      <c r="C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3657.3700000000003</v>
      </c>
      <c r="D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3678.46</v>
      </c>
      <c r="E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3697.98</v>
      </c>
      <c r="F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3694.58</v>
      </c>
      <c r="G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3681.79</v>
      </c>
      <c r="H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3649.2200000000003</v>
      </c>
      <c r="I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3727.1200000000003</v>
      </c>
      <c r="J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3688.96</v>
      </c>
      <c r="K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3674.4500000000003</v>
      </c>
      <c r="L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3674.9300000000003</v>
      </c>
      <c r="M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3736.7700000000004</v>
      </c>
      <c r="N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3724.8100000000004</v>
      </c>
      <c r="O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3701.6400000000003</v>
      </c>
      <c r="P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3729.05</v>
      </c>
      <c r="Q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3700.96</v>
      </c>
      <c r="R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3750.1600000000003</v>
      </c>
      <c r="S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3737.78</v>
      </c>
      <c r="T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3825.71</v>
      </c>
      <c r="U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3899.9800000000005</v>
      </c>
      <c r="V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3785.09</v>
      </c>
      <c r="W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3764.3900000000003</v>
      </c>
      <c r="X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3884.9100000000003</v>
      </c>
      <c r="Y547" s="107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РСО-А'!$N$6</f>
        <v>3782.1800000000003</v>
      </c>
    </row>
    <row r="548" spans="1:25" x14ac:dyDescent="0.2">
      <c r="A548" s="88">
        <f t="shared" si="6"/>
        <v>42056</v>
      </c>
      <c r="B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3661.4900000000002</v>
      </c>
      <c r="C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3647.8</v>
      </c>
      <c r="D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3689.9</v>
      </c>
      <c r="E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3666.8100000000004</v>
      </c>
      <c r="F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3676.5200000000004</v>
      </c>
      <c r="G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3693.5600000000004</v>
      </c>
      <c r="H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3642.63</v>
      </c>
      <c r="I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3660.44</v>
      </c>
      <c r="J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3669.7400000000002</v>
      </c>
      <c r="K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3642.4100000000003</v>
      </c>
      <c r="L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3671.94</v>
      </c>
      <c r="M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3678.1800000000003</v>
      </c>
      <c r="N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3666.3300000000004</v>
      </c>
      <c r="O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3641.96</v>
      </c>
      <c r="P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3672.4300000000003</v>
      </c>
      <c r="Q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3642.1800000000003</v>
      </c>
      <c r="R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3683.4900000000002</v>
      </c>
      <c r="S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3672.07</v>
      </c>
      <c r="T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3756.01</v>
      </c>
      <c r="U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3729.94</v>
      </c>
      <c r="V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3700.9900000000002</v>
      </c>
      <c r="W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3675.9300000000003</v>
      </c>
      <c r="X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3676.13</v>
      </c>
      <c r="Y548" s="107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РСО-А'!$N$6</f>
        <v>3736.17</v>
      </c>
    </row>
    <row r="549" spans="1:25" x14ac:dyDescent="0.2">
      <c r="A549" s="88">
        <f t="shared" si="6"/>
        <v>42057</v>
      </c>
      <c r="B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3658.84</v>
      </c>
      <c r="C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3654.4900000000002</v>
      </c>
      <c r="D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3693.3700000000003</v>
      </c>
      <c r="E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3689.6800000000003</v>
      </c>
      <c r="F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3689.9900000000002</v>
      </c>
      <c r="G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3693.32</v>
      </c>
      <c r="H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3656.88</v>
      </c>
      <c r="I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3656.3500000000004</v>
      </c>
      <c r="J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3673.86</v>
      </c>
      <c r="K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3658.8700000000003</v>
      </c>
      <c r="L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3660.4100000000003</v>
      </c>
      <c r="M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3678.34</v>
      </c>
      <c r="N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3666.59</v>
      </c>
      <c r="O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3641.9800000000005</v>
      </c>
      <c r="P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3654.2400000000002</v>
      </c>
      <c r="Q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3641.6800000000003</v>
      </c>
      <c r="R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3665.9300000000003</v>
      </c>
      <c r="S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3674.3900000000003</v>
      </c>
      <c r="T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3760.21</v>
      </c>
      <c r="U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3733.25</v>
      </c>
      <c r="V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3703.2900000000004</v>
      </c>
      <c r="W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3677.26</v>
      </c>
      <c r="X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3678.4100000000003</v>
      </c>
      <c r="Y549" s="107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РСО-А'!$N$6</f>
        <v>3746.01</v>
      </c>
    </row>
    <row r="550" spans="1:25" x14ac:dyDescent="0.2">
      <c r="A550" s="88">
        <f t="shared" si="6"/>
        <v>42058</v>
      </c>
      <c r="B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3658.42</v>
      </c>
      <c r="C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3654.13</v>
      </c>
      <c r="D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3692.7000000000003</v>
      </c>
      <c r="E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3689.0800000000004</v>
      </c>
      <c r="F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3689.4500000000003</v>
      </c>
      <c r="G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3693.01</v>
      </c>
      <c r="H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3656.9500000000003</v>
      </c>
      <c r="I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3662.9500000000003</v>
      </c>
      <c r="J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3662.2200000000003</v>
      </c>
      <c r="K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3659.7400000000002</v>
      </c>
      <c r="L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3658.65</v>
      </c>
      <c r="M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3676.1900000000005</v>
      </c>
      <c r="N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3666.7000000000003</v>
      </c>
      <c r="O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3641.76</v>
      </c>
      <c r="P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3654</v>
      </c>
      <c r="Q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3641.9100000000003</v>
      </c>
      <c r="R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3663.53</v>
      </c>
      <c r="S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3672.5200000000004</v>
      </c>
      <c r="T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3757.7300000000005</v>
      </c>
      <c r="U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3731.79</v>
      </c>
      <c r="V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3695.4500000000003</v>
      </c>
      <c r="W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3670.8700000000003</v>
      </c>
      <c r="X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3671.55</v>
      </c>
      <c r="Y550" s="107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РСО-А'!$N$6</f>
        <v>3707.1600000000003</v>
      </c>
    </row>
    <row r="551" spans="1:25" x14ac:dyDescent="0.2">
      <c r="A551" s="88">
        <f t="shared" si="6"/>
        <v>42059</v>
      </c>
      <c r="B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3656.8700000000003</v>
      </c>
      <c r="C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3653.9700000000003</v>
      </c>
      <c r="D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3678.0600000000004</v>
      </c>
      <c r="E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3687.54</v>
      </c>
      <c r="F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3674.69</v>
      </c>
      <c r="G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3681.1800000000003</v>
      </c>
      <c r="H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3648.86</v>
      </c>
      <c r="I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3687.1600000000003</v>
      </c>
      <c r="J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3658.15</v>
      </c>
      <c r="K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3679.4900000000002</v>
      </c>
      <c r="L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3679.2300000000005</v>
      </c>
      <c r="M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3749.36</v>
      </c>
      <c r="N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3737.04</v>
      </c>
      <c r="O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3711.32</v>
      </c>
      <c r="P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3743.88</v>
      </c>
      <c r="Q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3737.55</v>
      </c>
      <c r="R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3747.96</v>
      </c>
      <c r="S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3753.9400000000005</v>
      </c>
      <c r="T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3836.1600000000003</v>
      </c>
      <c r="U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3833.6900000000005</v>
      </c>
      <c r="V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3800.9800000000005</v>
      </c>
      <c r="W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3786.2200000000003</v>
      </c>
      <c r="X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3878.63</v>
      </c>
      <c r="Y551" s="107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РСО-А'!$N$6</f>
        <v>3769.6000000000004</v>
      </c>
    </row>
    <row r="552" spans="1:25" x14ac:dyDescent="0.2">
      <c r="A552" s="88">
        <f t="shared" si="6"/>
        <v>42060</v>
      </c>
      <c r="B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3658.65</v>
      </c>
      <c r="C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3650.32</v>
      </c>
      <c r="D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3656.34</v>
      </c>
      <c r="E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3668.2400000000002</v>
      </c>
      <c r="F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3674.3700000000003</v>
      </c>
      <c r="G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3665.36</v>
      </c>
      <c r="H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3656.9500000000003</v>
      </c>
      <c r="I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3671.28</v>
      </c>
      <c r="J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3641.9100000000003</v>
      </c>
      <c r="K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3682.4500000000003</v>
      </c>
      <c r="L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3680.8700000000003</v>
      </c>
      <c r="M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3753.6800000000003</v>
      </c>
      <c r="N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3741.6800000000003</v>
      </c>
      <c r="O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3714.67</v>
      </c>
      <c r="P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3748.2400000000002</v>
      </c>
      <c r="Q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3741.67</v>
      </c>
      <c r="R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3754.03</v>
      </c>
      <c r="S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3758.1200000000003</v>
      </c>
      <c r="T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3830.3</v>
      </c>
      <c r="U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3833.1900000000005</v>
      </c>
      <c r="V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3796.8700000000003</v>
      </c>
      <c r="W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3785.55</v>
      </c>
      <c r="X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3878.92</v>
      </c>
      <c r="Y552" s="107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РСО-А'!$N$6</f>
        <v>3771.6900000000005</v>
      </c>
    </row>
    <row r="553" spans="1:25" x14ac:dyDescent="0.2">
      <c r="A553" s="88">
        <f t="shared" si="6"/>
        <v>42061</v>
      </c>
      <c r="B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3662.9900000000002</v>
      </c>
      <c r="C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3644.6400000000003</v>
      </c>
      <c r="D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3664.9</v>
      </c>
      <c r="E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3667.6800000000003</v>
      </c>
      <c r="F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3673.75</v>
      </c>
      <c r="G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3664.67</v>
      </c>
      <c r="H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3659.57</v>
      </c>
      <c r="I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3698.2700000000004</v>
      </c>
      <c r="J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3691.29</v>
      </c>
      <c r="K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3683.86</v>
      </c>
      <c r="L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3679.5600000000004</v>
      </c>
      <c r="M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3678.04</v>
      </c>
      <c r="N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3678.9800000000005</v>
      </c>
      <c r="O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3679.15</v>
      </c>
      <c r="P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3679.2000000000003</v>
      </c>
      <c r="Q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3678.9900000000002</v>
      </c>
      <c r="R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3678.78</v>
      </c>
      <c r="S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3685.9900000000002</v>
      </c>
      <c r="T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3678.1000000000004</v>
      </c>
      <c r="U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3768.01</v>
      </c>
      <c r="V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3744.4</v>
      </c>
      <c r="W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3765.38</v>
      </c>
      <c r="X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3930.2300000000005</v>
      </c>
      <c r="Y553" s="107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РСО-А'!$N$6</f>
        <v>3770.26</v>
      </c>
    </row>
    <row r="554" spans="1:25" x14ac:dyDescent="0.2">
      <c r="A554" s="88">
        <f t="shared" si="6"/>
        <v>42062</v>
      </c>
      <c r="B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3669.11</v>
      </c>
      <c r="C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3644.6900000000005</v>
      </c>
      <c r="D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3664.57</v>
      </c>
      <c r="E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3667.3700000000003</v>
      </c>
      <c r="F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3673.78</v>
      </c>
      <c r="G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3664.8300000000004</v>
      </c>
      <c r="H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3656.4100000000003</v>
      </c>
      <c r="I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3715.6200000000003</v>
      </c>
      <c r="J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3702.69</v>
      </c>
      <c r="K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3680.67</v>
      </c>
      <c r="L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3680.8700000000003</v>
      </c>
      <c r="M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3679.7000000000003</v>
      </c>
      <c r="N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3677.96</v>
      </c>
      <c r="O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3680.6400000000003</v>
      </c>
      <c r="P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3680.5400000000004</v>
      </c>
      <c r="Q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3678.32</v>
      </c>
      <c r="R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3676.76</v>
      </c>
      <c r="S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3687.9800000000005</v>
      </c>
      <c r="T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3681.61</v>
      </c>
      <c r="U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3772.2000000000003</v>
      </c>
      <c r="V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3746.4900000000002</v>
      </c>
      <c r="W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3745.01</v>
      </c>
      <c r="X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3842.6200000000003</v>
      </c>
      <c r="Y554" s="107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РСО-А'!$N$6</f>
        <v>3724.2400000000002</v>
      </c>
    </row>
    <row r="555" spans="1:25" x14ac:dyDescent="0.2">
      <c r="A555" s="88">
        <f t="shared" si="6"/>
        <v>42063</v>
      </c>
      <c r="B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3652.09</v>
      </c>
      <c r="C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3653.83</v>
      </c>
      <c r="D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3658.1900000000005</v>
      </c>
      <c r="E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3664.21</v>
      </c>
      <c r="F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3670.38</v>
      </c>
      <c r="G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3664.4800000000005</v>
      </c>
      <c r="H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3642.84</v>
      </c>
      <c r="I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3662.88</v>
      </c>
      <c r="J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3671.2700000000004</v>
      </c>
      <c r="K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3682.8300000000004</v>
      </c>
      <c r="L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3643.4700000000003</v>
      </c>
      <c r="M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3649.9400000000005</v>
      </c>
      <c r="N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3646.4300000000003</v>
      </c>
      <c r="O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3654.9900000000002</v>
      </c>
      <c r="P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3666.83</v>
      </c>
      <c r="Q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3676.2300000000005</v>
      </c>
      <c r="R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3673.03</v>
      </c>
      <c r="S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3658.09</v>
      </c>
      <c r="T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3707.6400000000003</v>
      </c>
      <c r="U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3765.11</v>
      </c>
      <c r="V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3743.5200000000004</v>
      </c>
      <c r="W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3691.61</v>
      </c>
      <c r="X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3664.25</v>
      </c>
      <c r="Y555" s="107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РСО-А'!$N$6</f>
        <v>3726.6200000000003</v>
      </c>
    </row>
    <row r="557" spans="1:25" x14ac:dyDescent="0.2">
      <c r="A557" s="167" t="s">
        <v>165</v>
      </c>
      <c r="B557" s="167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8" t="s">
        <v>5</v>
      </c>
      <c r="O557" s="168"/>
      <c r="P557" s="168" t="s">
        <v>162</v>
      </c>
      <c r="Q557" s="168"/>
      <c r="R557" s="168" t="s">
        <v>163</v>
      </c>
      <c r="S557" s="168"/>
      <c r="T557" s="168" t="s">
        <v>164</v>
      </c>
      <c r="U557" s="168"/>
      <c r="V557" s="97"/>
      <c r="W557" s="97"/>
      <c r="X557" s="97"/>
      <c r="Y557" s="97"/>
    </row>
    <row r="558" spans="1:25" ht="54" customHeight="1" x14ac:dyDescent="0.25">
      <c r="A558" s="167"/>
      <c r="B558" s="167"/>
      <c r="C558" s="167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8"/>
      <c r="O558" s="168"/>
      <c r="P558" s="168"/>
      <c r="Q558" s="168"/>
      <c r="R558" s="168"/>
      <c r="S558" s="168"/>
      <c r="T558" s="168"/>
      <c r="U558" s="168"/>
    </row>
    <row r="559" spans="1:25" x14ac:dyDescent="0.25">
      <c r="A559" s="167"/>
      <c r="B559" s="167"/>
      <c r="C559" s="167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5">
        <f>'Расчет сбытовых надбавок'!D3034+АТС!$B$24</f>
        <v>336077.11</v>
      </c>
      <c r="O559" s="166"/>
      <c r="P559" s="165">
        <f>'Расчет сбытовых надбавок'!E3034+АТС!$B$24</f>
        <v>331020.3</v>
      </c>
      <c r="Q559" s="166"/>
      <c r="R559" s="165">
        <f>'Расчет сбытовых надбавок'!F3034+АТС!$B$24</f>
        <v>312776.58</v>
      </c>
      <c r="S559" s="166"/>
      <c r="T559" s="165">
        <f>'Расчет сбытовых надбавок'!G3034+АТС!$B$24</f>
        <v>296625.33</v>
      </c>
      <c r="U559" s="166"/>
    </row>
    <row r="560" spans="1:25" x14ac:dyDescent="0.25">
      <c r="A560" s="189"/>
      <c r="B560" s="189"/>
      <c r="C560" s="189"/>
      <c r="D560" s="189"/>
      <c r="E560" s="189"/>
      <c r="F560" s="186"/>
      <c r="G560" s="186"/>
      <c r="H560" s="186"/>
      <c r="I560" s="186"/>
      <c r="J560" s="186"/>
      <c r="K560" s="186"/>
      <c r="L560" s="186"/>
      <c r="M560" s="186"/>
    </row>
    <row r="561" spans="1:13" x14ac:dyDescent="0.25">
      <c r="A561" s="188"/>
      <c r="B561" s="188"/>
      <c r="C561" s="188"/>
      <c r="D561" s="188"/>
      <c r="E561" s="188"/>
      <c r="F561" s="187"/>
      <c r="G561" s="187"/>
      <c r="H561" s="187"/>
      <c r="I561" s="187"/>
      <c r="J561" s="187"/>
      <c r="K561" s="187"/>
      <c r="L561" s="187"/>
      <c r="M561" s="187"/>
    </row>
  </sheetData>
  <mergeCells count="439">
    <mergeCell ref="W389:W390"/>
    <mergeCell ref="X389:X390"/>
    <mergeCell ref="U355:U356"/>
    <mergeCell ref="V355:V356"/>
    <mergeCell ref="W355:W356"/>
    <mergeCell ref="X355:X356"/>
    <mergeCell ref="Y355:Y356"/>
    <mergeCell ref="A387:A390"/>
    <mergeCell ref="B387:Y388"/>
    <mergeCell ref="B389:B390"/>
    <mergeCell ref="C389:C390"/>
    <mergeCell ref="D389:D390"/>
    <mergeCell ref="E389:E390"/>
    <mergeCell ref="F389:F390"/>
    <mergeCell ref="G389:G390"/>
    <mergeCell ref="H389:H390"/>
    <mergeCell ref="I389:I390"/>
    <mergeCell ref="J389:J390"/>
    <mergeCell ref="K389:K390"/>
    <mergeCell ref="L389:L390"/>
    <mergeCell ref="M389:M390"/>
    <mergeCell ref="N389:N390"/>
    <mergeCell ref="O389:O390"/>
    <mergeCell ref="P389:P390"/>
    <mergeCell ref="Q389:Q390"/>
    <mergeCell ref="R389:R390"/>
    <mergeCell ref="Y389:Y390"/>
    <mergeCell ref="S389:S390"/>
    <mergeCell ref="T389:T390"/>
    <mergeCell ref="U389:U390"/>
    <mergeCell ref="V389:V390"/>
    <mergeCell ref="A353:A356"/>
    <mergeCell ref="B353:Y354"/>
    <mergeCell ref="B355:B356"/>
    <mergeCell ref="C355:C356"/>
    <mergeCell ref="D355:D356"/>
    <mergeCell ref="E355:E356"/>
    <mergeCell ref="F355:F356"/>
    <mergeCell ref="G355:G356"/>
    <mergeCell ref="H355:H356"/>
    <mergeCell ref="I355:I356"/>
    <mergeCell ref="J355:J356"/>
    <mergeCell ref="K355:K356"/>
    <mergeCell ref="L355:L356"/>
    <mergeCell ref="M355:M356"/>
    <mergeCell ref="N355:N356"/>
    <mergeCell ref="O355:O356"/>
    <mergeCell ref="P355:P356"/>
    <mergeCell ref="S287:S288"/>
    <mergeCell ref="T287:T288"/>
    <mergeCell ref="U287:U288"/>
    <mergeCell ref="V287:V288"/>
    <mergeCell ref="W287:W288"/>
    <mergeCell ref="X287:X288"/>
    <mergeCell ref="Y287:Y288"/>
    <mergeCell ref="Q355:Q356"/>
    <mergeCell ref="R355:R356"/>
    <mergeCell ref="S355:S356"/>
    <mergeCell ref="T355:T356"/>
    <mergeCell ref="Q321:Q322"/>
    <mergeCell ref="R321:R322"/>
    <mergeCell ref="S321:S322"/>
    <mergeCell ref="T321:T322"/>
    <mergeCell ref="U321:U322"/>
    <mergeCell ref="A319:A322"/>
    <mergeCell ref="B319:Y320"/>
    <mergeCell ref="B321:B322"/>
    <mergeCell ref="C321:C322"/>
    <mergeCell ref="D321:D322"/>
    <mergeCell ref="E321:E322"/>
    <mergeCell ref="F321:F322"/>
    <mergeCell ref="G321:G322"/>
    <mergeCell ref="H321:H322"/>
    <mergeCell ref="I321:I322"/>
    <mergeCell ref="J321:J322"/>
    <mergeCell ref="K321:K322"/>
    <mergeCell ref="L321:L322"/>
    <mergeCell ref="M321:M322"/>
    <mergeCell ref="N321:N322"/>
    <mergeCell ref="O321:O322"/>
    <mergeCell ref="P321:P322"/>
    <mergeCell ref="V321:V322"/>
    <mergeCell ref="W321:W322"/>
    <mergeCell ref="X321:X322"/>
    <mergeCell ref="Y321:Y322"/>
    <mergeCell ref="U252:U253"/>
    <mergeCell ref="V252:V253"/>
    <mergeCell ref="W252:W253"/>
    <mergeCell ref="X252:X253"/>
    <mergeCell ref="Y252:Y253"/>
    <mergeCell ref="A285:A288"/>
    <mergeCell ref="B285:Y286"/>
    <mergeCell ref="B287:B288"/>
    <mergeCell ref="C287:C288"/>
    <mergeCell ref="D287:D288"/>
    <mergeCell ref="E287:E288"/>
    <mergeCell ref="F287:F288"/>
    <mergeCell ref="G287:G288"/>
    <mergeCell ref="H287:H288"/>
    <mergeCell ref="I287:I288"/>
    <mergeCell ref="J287:J288"/>
    <mergeCell ref="K287:K288"/>
    <mergeCell ref="L287:L288"/>
    <mergeCell ref="M287:M288"/>
    <mergeCell ref="N287:N288"/>
    <mergeCell ref="O287:O288"/>
    <mergeCell ref="P287:P288"/>
    <mergeCell ref="Q287:Q288"/>
    <mergeCell ref="R287:R288"/>
    <mergeCell ref="W218:W219"/>
    <mergeCell ref="X218:X219"/>
    <mergeCell ref="Y218:Y219"/>
    <mergeCell ref="A250:A253"/>
    <mergeCell ref="B250:Y251"/>
    <mergeCell ref="B252:B253"/>
    <mergeCell ref="C252:C253"/>
    <mergeCell ref="D252:D253"/>
    <mergeCell ref="E252:E253"/>
    <mergeCell ref="F252:F253"/>
    <mergeCell ref="G252:G253"/>
    <mergeCell ref="H252:H253"/>
    <mergeCell ref="I252:I253"/>
    <mergeCell ref="J252:J253"/>
    <mergeCell ref="K252:K253"/>
    <mergeCell ref="L252:L253"/>
    <mergeCell ref="M252:M253"/>
    <mergeCell ref="N252:N253"/>
    <mergeCell ref="O252:O253"/>
    <mergeCell ref="P252:P253"/>
    <mergeCell ref="Q252:Q253"/>
    <mergeCell ref="R252:R253"/>
    <mergeCell ref="S252:S253"/>
    <mergeCell ref="T252:T253"/>
    <mergeCell ref="Y184:Y185"/>
    <mergeCell ref="A216:A219"/>
    <mergeCell ref="B216:Y217"/>
    <mergeCell ref="B218:B219"/>
    <mergeCell ref="C218:C219"/>
    <mergeCell ref="D218:D219"/>
    <mergeCell ref="E218:E219"/>
    <mergeCell ref="F218:F219"/>
    <mergeCell ref="G218:G219"/>
    <mergeCell ref="H218:H219"/>
    <mergeCell ref="I218:I219"/>
    <mergeCell ref="J218:J219"/>
    <mergeCell ref="K218:K219"/>
    <mergeCell ref="L218:L219"/>
    <mergeCell ref="M218:M219"/>
    <mergeCell ref="N218:N219"/>
    <mergeCell ref="O218:O219"/>
    <mergeCell ref="P218:P219"/>
    <mergeCell ref="Q218:Q219"/>
    <mergeCell ref="R218:R219"/>
    <mergeCell ref="S218:S219"/>
    <mergeCell ref="T218:T219"/>
    <mergeCell ref="U218:U219"/>
    <mergeCell ref="V218:V219"/>
    <mergeCell ref="P184:P185"/>
    <mergeCell ref="Q184:Q185"/>
    <mergeCell ref="R184:R185"/>
    <mergeCell ref="S184:S185"/>
    <mergeCell ref="T184:T185"/>
    <mergeCell ref="U184:U185"/>
    <mergeCell ref="V184:V185"/>
    <mergeCell ref="W184:W185"/>
    <mergeCell ref="X184:X185"/>
    <mergeCell ref="R150:R151"/>
    <mergeCell ref="S150:S151"/>
    <mergeCell ref="T150:T151"/>
    <mergeCell ref="U150:U151"/>
    <mergeCell ref="V150:V151"/>
    <mergeCell ref="W150:W151"/>
    <mergeCell ref="X150:X151"/>
    <mergeCell ref="Y150:Y151"/>
    <mergeCell ref="A182:A185"/>
    <mergeCell ref="B182:Y183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J184:J185"/>
    <mergeCell ref="K184:K185"/>
    <mergeCell ref="L184:L185"/>
    <mergeCell ref="M184:M185"/>
    <mergeCell ref="N184:N185"/>
    <mergeCell ref="O184:O185"/>
    <mergeCell ref="V526:V527"/>
    <mergeCell ref="W526:W527"/>
    <mergeCell ref="X526:X527"/>
    <mergeCell ref="Y526:Y527"/>
    <mergeCell ref="P526:P527"/>
    <mergeCell ref="I526:I527"/>
    <mergeCell ref="A148:A151"/>
    <mergeCell ref="B148:Y149"/>
    <mergeCell ref="B150:B151"/>
    <mergeCell ref="C150:C151"/>
    <mergeCell ref="D150:D151"/>
    <mergeCell ref="E150:E151"/>
    <mergeCell ref="F150:F151"/>
    <mergeCell ref="G150:G151"/>
    <mergeCell ref="H150:H151"/>
    <mergeCell ref="I150:I151"/>
    <mergeCell ref="J150:J151"/>
    <mergeCell ref="K150:K151"/>
    <mergeCell ref="L150:L151"/>
    <mergeCell ref="M150:M151"/>
    <mergeCell ref="N150:N151"/>
    <mergeCell ref="O150:O151"/>
    <mergeCell ref="P150:P151"/>
    <mergeCell ref="Q150:Q151"/>
    <mergeCell ref="U492:U493"/>
    <mergeCell ref="V492:V493"/>
    <mergeCell ref="W492:W493"/>
    <mergeCell ref="X492:X493"/>
    <mergeCell ref="O526:O527"/>
    <mergeCell ref="R526:R527"/>
    <mergeCell ref="S526:S527"/>
    <mergeCell ref="T526:T527"/>
    <mergeCell ref="A524:A527"/>
    <mergeCell ref="B524:Y525"/>
    <mergeCell ref="B526:B527"/>
    <mergeCell ref="C526:C527"/>
    <mergeCell ref="D526:D527"/>
    <mergeCell ref="E526:E527"/>
    <mergeCell ref="F526:F527"/>
    <mergeCell ref="G526:G527"/>
    <mergeCell ref="H526:H527"/>
    <mergeCell ref="Q526:Q527"/>
    <mergeCell ref="U526:U527"/>
    <mergeCell ref="J526:J527"/>
    <mergeCell ref="K526:K527"/>
    <mergeCell ref="L526:L527"/>
    <mergeCell ref="M526:M527"/>
    <mergeCell ref="N526:N527"/>
    <mergeCell ref="Y458:Y459"/>
    <mergeCell ref="A490:A493"/>
    <mergeCell ref="B490:Y491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J492:J493"/>
    <mergeCell ref="K492:K493"/>
    <mergeCell ref="L492:L493"/>
    <mergeCell ref="M492:M493"/>
    <mergeCell ref="Y492:Y493"/>
    <mergeCell ref="N492:N493"/>
    <mergeCell ref="O492:O493"/>
    <mergeCell ref="P492:P493"/>
    <mergeCell ref="Q492:Q493"/>
    <mergeCell ref="R492:R493"/>
    <mergeCell ref="S492:S493"/>
    <mergeCell ref="A456:A459"/>
    <mergeCell ref="T492:T493"/>
    <mergeCell ref="B456:Y457"/>
    <mergeCell ref="B458:B459"/>
    <mergeCell ref="C458:C459"/>
    <mergeCell ref="D458:D459"/>
    <mergeCell ref="E458:E459"/>
    <mergeCell ref="F458:F459"/>
    <mergeCell ref="G458:G459"/>
    <mergeCell ref="H458:H459"/>
    <mergeCell ref="I458:I459"/>
    <mergeCell ref="J458:J459"/>
    <mergeCell ref="K458:K459"/>
    <mergeCell ref="L458:L459"/>
    <mergeCell ref="M458:M459"/>
    <mergeCell ref="N458:N459"/>
    <mergeCell ref="O458:O459"/>
    <mergeCell ref="P458:P459"/>
    <mergeCell ref="Q458:Q459"/>
    <mergeCell ref="R458:R459"/>
    <mergeCell ref="S458:S459"/>
    <mergeCell ref="T458:T459"/>
    <mergeCell ref="U458:U459"/>
    <mergeCell ref="V458:V459"/>
    <mergeCell ref="W458:W459"/>
    <mergeCell ref="X458:X459"/>
    <mergeCell ref="Q424:Q425"/>
    <mergeCell ref="R424:R425"/>
    <mergeCell ref="S424:S425"/>
    <mergeCell ref="T424:T425"/>
    <mergeCell ref="U424:U425"/>
    <mergeCell ref="V424:V425"/>
    <mergeCell ref="W424:W425"/>
    <mergeCell ref="X424:X425"/>
    <mergeCell ref="Y424:Y425"/>
    <mergeCell ref="X81:X82"/>
    <mergeCell ref="Y81:Y82"/>
    <mergeCell ref="A113:A116"/>
    <mergeCell ref="B113:Y114"/>
    <mergeCell ref="B115:B116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V115:V116"/>
    <mergeCell ref="W115:W116"/>
    <mergeCell ref="X115:X116"/>
    <mergeCell ref="Y115:Y116"/>
    <mergeCell ref="P115:P116"/>
    <mergeCell ref="Q115:Q116"/>
    <mergeCell ref="X47:X48"/>
    <mergeCell ref="Y47:Y48"/>
    <mergeCell ref="A79:A82"/>
    <mergeCell ref="B79:Y80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  <mergeCell ref="S81:S82"/>
    <mergeCell ref="T81:T82"/>
    <mergeCell ref="U81:U82"/>
    <mergeCell ref="A561:E561"/>
    <mergeCell ref="F560:G560"/>
    <mergeCell ref="F561:G561"/>
    <mergeCell ref="A560:E560"/>
    <mergeCell ref="H560:I560"/>
    <mergeCell ref="A45:A48"/>
    <mergeCell ref="B45:Y46"/>
    <mergeCell ref="B47:B48"/>
    <mergeCell ref="C47:C48"/>
    <mergeCell ref="D47:D48"/>
    <mergeCell ref="E47:E48"/>
    <mergeCell ref="G47:G48"/>
    <mergeCell ref="H47:H48"/>
    <mergeCell ref="I47:I48"/>
    <mergeCell ref="J47:J48"/>
    <mergeCell ref="K47:K48"/>
    <mergeCell ref="L47:L48"/>
    <mergeCell ref="M47:M48"/>
    <mergeCell ref="N47:N48"/>
    <mergeCell ref="O47:O48"/>
    <mergeCell ref="P47:P48"/>
    <mergeCell ref="Q47:Q48"/>
    <mergeCell ref="R47:R48"/>
    <mergeCell ref="S47:S48"/>
    <mergeCell ref="V13:V14"/>
    <mergeCell ref="W13:W14"/>
    <mergeCell ref="L13:L14"/>
    <mergeCell ref="J560:K560"/>
    <mergeCell ref="L560:M560"/>
    <mergeCell ref="H561:I561"/>
    <mergeCell ref="J561:K561"/>
    <mergeCell ref="L561:M561"/>
    <mergeCell ref="I424:I425"/>
    <mergeCell ref="J424:J425"/>
    <mergeCell ref="K424:K425"/>
    <mergeCell ref="L424:L425"/>
    <mergeCell ref="M424:M425"/>
    <mergeCell ref="T47:T48"/>
    <mergeCell ref="U47:U48"/>
    <mergeCell ref="V47:V48"/>
    <mergeCell ref="W47:W48"/>
    <mergeCell ref="V81:V82"/>
    <mergeCell ref="W81:W82"/>
    <mergeCell ref="R115:R116"/>
    <mergeCell ref="S115:S116"/>
    <mergeCell ref="T115:T116"/>
    <mergeCell ref="U115:U116"/>
    <mergeCell ref="B422:Y423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559:O559"/>
    <mergeCell ref="P559:Q559"/>
    <mergeCell ref="R559:S559"/>
    <mergeCell ref="T559:U559"/>
    <mergeCell ref="A557:M559"/>
    <mergeCell ref="N557:O558"/>
    <mergeCell ref="P557:Q558"/>
    <mergeCell ref="R557:S558"/>
    <mergeCell ref="T557:U558"/>
    <mergeCell ref="K13:K14"/>
    <mergeCell ref="F47:F48"/>
    <mergeCell ref="U13:U14"/>
    <mergeCell ref="A422:A425"/>
    <mergeCell ref="B424:B425"/>
    <mergeCell ref="C424:C425"/>
    <mergeCell ref="D424:D425"/>
    <mergeCell ref="E424:E425"/>
    <mergeCell ref="F424:F425"/>
    <mergeCell ref="G424:G425"/>
    <mergeCell ref="H424:H425"/>
    <mergeCell ref="N424:N425"/>
    <mergeCell ref="O424:O425"/>
    <mergeCell ref="P424:P425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63"/>
  <sheetViews>
    <sheetView view="pageBreakPreview" zoomScaleSheetLayoutView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M6" sqref="M6"/>
    </sheetView>
  </sheetViews>
  <sheetFormatPr defaultRowHeight="15" x14ac:dyDescent="0.25"/>
  <cols>
    <col min="1" max="1" width="14.25" style="86" customWidth="1"/>
    <col min="2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s="99" customFormat="1" ht="44.25" customHeight="1" x14ac:dyDescent="0.25">
      <c r="A1" s="176" t="s">
        <v>172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">
        <v>197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114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53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9" t="s">
        <v>49</v>
      </c>
      <c r="B11" s="180" t="s">
        <v>128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4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88">
        <f>АТС!A41</f>
        <v>42036</v>
      </c>
      <c r="B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1886.3899999999999</v>
      </c>
      <c r="C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1917.2400000000002</v>
      </c>
      <c r="D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1951.63</v>
      </c>
      <c r="E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1959.89</v>
      </c>
      <c r="F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1955.7800000000002</v>
      </c>
      <c r="G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1952.01</v>
      </c>
      <c r="H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1928.3000000000002</v>
      </c>
      <c r="I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1921.3200000000002</v>
      </c>
      <c r="J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1886.5</v>
      </c>
      <c r="K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1993.25</v>
      </c>
      <c r="L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1922.0300000000002</v>
      </c>
      <c r="M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1901.47</v>
      </c>
      <c r="N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1897.81</v>
      </c>
      <c r="O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1904.5500000000002</v>
      </c>
      <c r="P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1911.35</v>
      </c>
      <c r="Q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1914.83</v>
      </c>
      <c r="R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1889.38</v>
      </c>
      <c r="S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2040.26</v>
      </c>
      <c r="T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2084.62</v>
      </c>
      <c r="U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2041.44</v>
      </c>
      <c r="V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1993.19</v>
      </c>
      <c r="W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1932.35</v>
      </c>
      <c r="X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1909.08</v>
      </c>
      <c r="Y15" s="116">
        <f>VLOOKUP($A15+ROUND((COLUMN()-2)/24,5),АТС!$A$41:$F$712,6)+VLOOKUP($A15+ROUND((COLUMN()-2)/24,5),'Расчет сбытовых надбавок'!$B$43:'Расчет сбытовых надбавок'!$G$786,3)+'Иные услуги '!$C$5+'РСТ РСО-А'!$K$7</f>
        <v>1978.22</v>
      </c>
      <c r="AA15" s="89"/>
    </row>
    <row r="16" spans="1:27" x14ac:dyDescent="0.2">
      <c r="A16" s="88">
        <f>A15+1</f>
        <v>42037</v>
      </c>
      <c r="B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1884.51</v>
      </c>
      <c r="C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1917.2400000000002</v>
      </c>
      <c r="D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1934.75</v>
      </c>
      <c r="E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1938.49</v>
      </c>
      <c r="F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1949.74</v>
      </c>
      <c r="G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1931.54</v>
      </c>
      <c r="H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1901.12</v>
      </c>
      <c r="I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1980.27</v>
      </c>
      <c r="J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1975.42</v>
      </c>
      <c r="K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1901.0100000000002</v>
      </c>
      <c r="L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1935.31</v>
      </c>
      <c r="M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1914.73</v>
      </c>
      <c r="N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1915.41</v>
      </c>
      <c r="O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1916.3400000000001</v>
      </c>
      <c r="P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1915.4</v>
      </c>
      <c r="Q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1915.1000000000001</v>
      </c>
      <c r="R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1896.96</v>
      </c>
      <c r="S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1950.96</v>
      </c>
      <c r="T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2027.5</v>
      </c>
      <c r="U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1988.8000000000002</v>
      </c>
      <c r="V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1942.4</v>
      </c>
      <c r="W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1966.0700000000002</v>
      </c>
      <c r="X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2075.36</v>
      </c>
      <c r="Y16" s="116">
        <f>VLOOKUP($A16+ROUND((COLUMN()-2)/24,5),АТС!$A$41:$F$712,6)+VLOOKUP($A16+ROUND((COLUMN()-2)/24,5),'Расчет сбытовых надбавок'!$B$43:'Расчет сбытовых надбавок'!$G$786,3)+'Иные услуги '!$C$5+'РСТ РСО-А'!$K$7</f>
        <v>1958.8500000000001</v>
      </c>
    </row>
    <row r="17" spans="1:25" x14ac:dyDescent="0.2">
      <c r="A17" s="88">
        <f t="shared" ref="A17:A42" si="0">A16+1</f>
        <v>42038</v>
      </c>
      <c r="B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1905.42</v>
      </c>
      <c r="C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1899.8899999999999</v>
      </c>
      <c r="D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1909.65</v>
      </c>
      <c r="E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1916.62</v>
      </c>
      <c r="F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1919.85</v>
      </c>
      <c r="G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1910.1399999999999</v>
      </c>
      <c r="H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1892.02</v>
      </c>
      <c r="I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1958.94</v>
      </c>
      <c r="J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1931.44</v>
      </c>
      <c r="K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1900.71</v>
      </c>
      <c r="L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1933.5900000000001</v>
      </c>
      <c r="M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1935.74</v>
      </c>
      <c r="N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1922.74</v>
      </c>
      <c r="O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1930.5700000000002</v>
      </c>
      <c r="P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1917.3400000000001</v>
      </c>
      <c r="Q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1936.02</v>
      </c>
      <c r="R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1926.41</v>
      </c>
      <c r="S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1947.5500000000002</v>
      </c>
      <c r="T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2025.2600000000002</v>
      </c>
      <c r="U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1979.92</v>
      </c>
      <c r="V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1938.4</v>
      </c>
      <c r="W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1958.6</v>
      </c>
      <c r="X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2077.35</v>
      </c>
      <c r="Y17" s="116">
        <f>VLOOKUP($A17+ROUND((COLUMN()-2)/24,5),АТС!$A$41:$F$712,6)+VLOOKUP($A17+ROUND((COLUMN()-2)/24,5),'Расчет сбытовых надбавок'!$B$43:'Расчет сбытовых надбавок'!$G$786,3)+'Иные услуги '!$C$5+'РСТ РСО-А'!$K$7</f>
        <v>1958.5900000000001</v>
      </c>
    </row>
    <row r="18" spans="1:25" x14ac:dyDescent="0.2">
      <c r="A18" s="88">
        <f t="shared" si="0"/>
        <v>42039</v>
      </c>
      <c r="B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1900.2600000000002</v>
      </c>
      <c r="C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1906.21</v>
      </c>
      <c r="D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1919.75</v>
      </c>
      <c r="E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1926.58</v>
      </c>
      <c r="F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1926.88</v>
      </c>
      <c r="G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1916.42</v>
      </c>
      <c r="H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1884.18</v>
      </c>
      <c r="I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1967.23</v>
      </c>
      <c r="J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1957.1</v>
      </c>
      <c r="K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1905.5500000000002</v>
      </c>
      <c r="L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1887.64</v>
      </c>
      <c r="M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1924.56</v>
      </c>
      <c r="N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1901.8400000000001</v>
      </c>
      <c r="O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1893.7800000000002</v>
      </c>
      <c r="P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1886.18</v>
      </c>
      <c r="Q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1893.65</v>
      </c>
      <c r="R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1915.19</v>
      </c>
      <c r="S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1928.85</v>
      </c>
      <c r="T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2025.65</v>
      </c>
      <c r="U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1969.92</v>
      </c>
      <c r="V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1926.8000000000002</v>
      </c>
      <c r="W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1949.5300000000002</v>
      </c>
      <c r="X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2058.8200000000002</v>
      </c>
      <c r="Y18" s="116">
        <f>VLOOKUP($A18+ROUND((COLUMN()-2)/24,5),АТС!$A$41:$F$712,6)+VLOOKUP($A18+ROUND((COLUMN()-2)/24,5),'Расчет сбытовых надбавок'!$B$43:'Расчет сбытовых надбавок'!$G$786,3)+'Иные услуги '!$C$5+'РСТ РСО-А'!$K$7</f>
        <v>1944.85</v>
      </c>
    </row>
    <row r="19" spans="1:25" x14ac:dyDescent="0.2">
      <c r="A19" s="88">
        <f t="shared" si="0"/>
        <v>42040</v>
      </c>
      <c r="B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1900.44</v>
      </c>
      <c r="C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1899.15</v>
      </c>
      <c r="D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1908.76</v>
      </c>
      <c r="E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1915.38</v>
      </c>
      <c r="F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1919.18</v>
      </c>
      <c r="G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1909.19</v>
      </c>
      <c r="H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1898.31</v>
      </c>
      <c r="I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1947.9099999999999</v>
      </c>
      <c r="J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1939.32</v>
      </c>
      <c r="K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1885.97</v>
      </c>
      <c r="L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1903.3600000000001</v>
      </c>
      <c r="M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1924.15</v>
      </c>
      <c r="N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1902.33</v>
      </c>
      <c r="O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1918.1</v>
      </c>
      <c r="P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1927.17</v>
      </c>
      <c r="Q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1911.67</v>
      </c>
      <c r="R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1915.6200000000001</v>
      </c>
      <c r="S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1931.9700000000003</v>
      </c>
      <c r="T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2013.74</v>
      </c>
      <c r="U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1970.17</v>
      </c>
      <c r="V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1925.0700000000002</v>
      </c>
      <c r="W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1947.67</v>
      </c>
      <c r="X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2046.85</v>
      </c>
      <c r="Y19" s="116">
        <f>VLOOKUP($A19+ROUND((COLUMN()-2)/24,5),АТС!$A$41:$F$712,6)+VLOOKUP($A19+ROUND((COLUMN()-2)/24,5),'Расчет сбытовых надбавок'!$B$43:'Расчет сбытовых надбавок'!$G$786,3)+'Иные услуги '!$C$5+'РСТ РСО-А'!$K$7</f>
        <v>1942.3200000000002</v>
      </c>
    </row>
    <row r="20" spans="1:25" x14ac:dyDescent="0.2">
      <c r="A20" s="88">
        <f t="shared" si="0"/>
        <v>42041</v>
      </c>
      <c r="B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1892.49</v>
      </c>
      <c r="C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1926.4</v>
      </c>
      <c r="D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1933.54</v>
      </c>
      <c r="E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1940.0500000000002</v>
      </c>
      <c r="F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1943.94</v>
      </c>
      <c r="G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1925.81</v>
      </c>
      <c r="H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1889.5500000000002</v>
      </c>
      <c r="I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1966.0500000000002</v>
      </c>
      <c r="J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1981.83</v>
      </c>
      <c r="K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1900.56</v>
      </c>
      <c r="L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1905.52</v>
      </c>
      <c r="M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1929.39</v>
      </c>
      <c r="N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1903.85</v>
      </c>
      <c r="O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1922.71</v>
      </c>
      <c r="P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1930.5500000000002</v>
      </c>
      <c r="Q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1910.75</v>
      </c>
      <c r="R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1914.1399999999999</v>
      </c>
      <c r="S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1926.22</v>
      </c>
      <c r="T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2028.48</v>
      </c>
      <c r="U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1974.29</v>
      </c>
      <c r="V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1930.49</v>
      </c>
      <c r="W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1952.17</v>
      </c>
      <c r="X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2067.17</v>
      </c>
      <c r="Y20" s="116">
        <f>VLOOKUP($A20+ROUND((COLUMN()-2)/24,5),АТС!$A$41:$F$712,6)+VLOOKUP($A20+ROUND((COLUMN()-2)/24,5),'Расчет сбытовых надбавок'!$B$43:'Расчет сбытовых надбавок'!$G$786,3)+'Иные услуги '!$C$5+'РСТ РСО-А'!$K$7</f>
        <v>1953.22</v>
      </c>
    </row>
    <row r="21" spans="1:25" x14ac:dyDescent="0.2">
      <c r="A21" s="88">
        <f t="shared" si="0"/>
        <v>42042</v>
      </c>
      <c r="B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1917.7800000000002</v>
      </c>
      <c r="C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1939.77</v>
      </c>
      <c r="D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1954.48</v>
      </c>
      <c r="E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1971.1100000000001</v>
      </c>
      <c r="F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1971.1200000000001</v>
      </c>
      <c r="G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1958.67</v>
      </c>
      <c r="H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1921.27</v>
      </c>
      <c r="I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1897.12</v>
      </c>
      <c r="J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1923.74</v>
      </c>
      <c r="K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1900.75</v>
      </c>
      <c r="L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1909.0100000000002</v>
      </c>
      <c r="M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1915.7800000000002</v>
      </c>
      <c r="N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1884.8000000000002</v>
      </c>
      <c r="O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1888.89</v>
      </c>
      <c r="P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1887.54</v>
      </c>
      <c r="Q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1884.24</v>
      </c>
      <c r="R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1907.99</v>
      </c>
      <c r="S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1926.28</v>
      </c>
      <c r="T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1942.94</v>
      </c>
      <c r="U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1916.4</v>
      </c>
      <c r="V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1931.1000000000001</v>
      </c>
      <c r="W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1911.51</v>
      </c>
      <c r="X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1935.13</v>
      </c>
      <c r="Y21" s="116">
        <f>VLOOKUP($A21+ROUND((COLUMN()-2)/24,5),АТС!$A$41:$F$712,6)+VLOOKUP($A21+ROUND((COLUMN()-2)/24,5),'Расчет сбытовых надбавок'!$B$43:'Расчет сбытовых надбавок'!$G$786,3)+'Иные услуги '!$C$5+'РСТ РСО-А'!$K$7</f>
        <v>1910.63</v>
      </c>
    </row>
    <row r="22" spans="1:25" x14ac:dyDescent="0.2">
      <c r="A22" s="88">
        <f t="shared" si="0"/>
        <v>42043</v>
      </c>
      <c r="B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1904.9700000000003</v>
      </c>
      <c r="C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1888.33</v>
      </c>
      <c r="D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1915.81</v>
      </c>
      <c r="E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1946.16</v>
      </c>
      <c r="F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1946.22</v>
      </c>
      <c r="G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1958.3000000000002</v>
      </c>
      <c r="H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1905.7400000000002</v>
      </c>
      <c r="I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1902.48</v>
      </c>
      <c r="J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1909.7800000000002</v>
      </c>
      <c r="K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1951.68</v>
      </c>
      <c r="L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1908.2600000000002</v>
      </c>
      <c r="M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1898.18</v>
      </c>
      <c r="N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1914.9900000000002</v>
      </c>
      <c r="O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1911.52</v>
      </c>
      <c r="P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1914.89</v>
      </c>
      <c r="Q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1898.18</v>
      </c>
      <c r="R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1905.63</v>
      </c>
      <c r="S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1922.5900000000001</v>
      </c>
      <c r="T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1940.48</v>
      </c>
      <c r="U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1939.5100000000002</v>
      </c>
      <c r="V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1933.8100000000002</v>
      </c>
      <c r="W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1914.91</v>
      </c>
      <c r="X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1933.41</v>
      </c>
      <c r="Y22" s="116">
        <f>VLOOKUP($A22+ROUND((COLUMN()-2)/24,5),АТС!$A$41:$F$712,6)+VLOOKUP($A22+ROUND((COLUMN()-2)/24,5),'Расчет сбытовых надбавок'!$B$43:'Расчет сбытовых надбавок'!$G$786,3)+'Иные услуги '!$C$5+'РСТ РСО-А'!$K$7</f>
        <v>1915.68</v>
      </c>
    </row>
    <row r="23" spans="1:25" x14ac:dyDescent="0.2">
      <c r="A23" s="88">
        <f t="shared" si="0"/>
        <v>42044</v>
      </c>
      <c r="B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1910.58</v>
      </c>
      <c r="C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1908.69</v>
      </c>
      <c r="D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1888.5</v>
      </c>
      <c r="E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1904.52</v>
      </c>
      <c r="F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1896.8500000000001</v>
      </c>
      <c r="G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1903.87</v>
      </c>
      <c r="H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1914.72</v>
      </c>
      <c r="I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1918.4</v>
      </c>
      <c r="J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1884.08</v>
      </c>
      <c r="K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1922.79</v>
      </c>
      <c r="L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1922.3500000000001</v>
      </c>
      <c r="M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1917.89</v>
      </c>
      <c r="N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1918.68</v>
      </c>
      <c r="O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1912.1100000000001</v>
      </c>
      <c r="P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1918.27</v>
      </c>
      <c r="Q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1906.0900000000001</v>
      </c>
      <c r="R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1910.8500000000001</v>
      </c>
      <c r="S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1927.0900000000001</v>
      </c>
      <c r="T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1920.3500000000001</v>
      </c>
      <c r="U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1930.0100000000002</v>
      </c>
      <c r="V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1926.77</v>
      </c>
      <c r="W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1916.65</v>
      </c>
      <c r="X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2015.7</v>
      </c>
      <c r="Y23" s="116">
        <f>VLOOKUP($A23+ROUND((COLUMN()-2)/24,5),АТС!$A$41:$F$712,6)+VLOOKUP($A23+ROUND((COLUMN()-2)/24,5),'Расчет сбытовых надбавок'!$B$43:'Расчет сбытовых надбавок'!$G$786,3)+'Иные услуги '!$C$5+'РСТ РСО-А'!$K$7</f>
        <v>1911.7</v>
      </c>
    </row>
    <row r="24" spans="1:25" x14ac:dyDescent="0.2">
      <c r="A24" s="88">
        <f t="shared" si="0"/>
        <v>42045</v>
      </c>
      <c r="B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1909.31</v>
      </c>
      <c r="C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1906.93</v>
      </c>
      <c r="D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1887.64</v>
      </c>
      <c r="E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1902.94</v>
      </c>
      <c r="F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1895.72</v>
      </c>
      <c r="G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1903.5700000000002</v>
      </c>
      <c r="H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1922.18</v>
      </c>
      <c r="I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1920.56</v>
      </c>
      <c r="J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1883.9</v>
      </c>
      <c r="K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1928.53</v>
      </c>
      <c r="L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1930.08</v>
      </c>
      <c r="M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1925.9</v>
      </c>
      <c r="N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1924.17</v>
      </c>
      <c r="O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1918.79</v>
      </c>
      <c r="P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1927.18</v>
      </c>
      <c r="Q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1908.21</v>
      </c>
      <c r="R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1913.7600000000002</v>
      </c>
      <c r="S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1925.93</v>
      </c>
      <c r="T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1927.71</v>
      </c>
      <c r="U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1936.5</v>
      </c>
      <c r="V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1928.98</v>
      </c>
      <c r="W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1916.3500000000001</v>
      </c>
      <c r="X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2016.56</v>
      </c>
      <c r="Y24" s="116">
        <f>VLOOKUP($A24+ROUND((COLUMN()-2)/24,5),АТС!$A$41:$F$712,6)+VLOOKUP($A24+ROUND((COLUMN()-2)/24,5),'Расчет сбытовых надбавок'!$B$43:'Расчет сбытовых надбавок'!$G$786,3)+'Иные услуги '!$C$5+'РСТ РСО-А'!$K$7</f>
        <v>1911.02</v>
      </c>
    </row>
    <row r="25" spans="1:25" x14ac:dyDescent="0.2">
      <c r="A25" s="88">
        <f t="shared" si="0"/>
        <v>42046</v>
      </c>
      <c r="B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1907.81</v>
      </c>
      <c r="C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1920.67</v>
      </c>
      <c r="D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1920.39</v>
      </c>
      <c r="E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1920.3700000000001</v>
      </c>
      <c r="F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1927.63</v>
      </c>
      <c r="G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1927.8500000000001</v>
      </c>
      <c r="H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1900.8700000000001</v>
      </c>
      <c r="I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1927.82</v>
      </c>
      <c r="J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1902.2</v>
      </c>
      <c r="K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1920.2</v>
      </c>
      <c r="L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1919.8600000000001</v>
      </c>
      <c r="M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1917.35</v>
      </c>
      <c r="N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1917.38</v>
      </c>
      <c r="O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1889.68</v>
      </c>
      <c r="P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1889.5100000000002</v>
      </c>
      <c r="Q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1889.24</v>
      </c>
      <c r="R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1890.38</v>
      </c>
      <c r="S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1924.83</v>
      </c>
      <c r="T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2000.03</v>
      </c>
      <c r="U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1944.8200000000002</v>
      </c>
      <c r="V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1930.24</v>
      </c>
      <c r="W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1916.38</v>
      </c>
      <c r="X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2022.27</v>
      </c>
      <c r="Y25" s="116">
        <f>VLOOKUP($A25+ROUND((COLUMN()-2)/24,5),АТС!$A$41:$F$712,6)+VLOOKUP($A25+ROUND((COLUMN()-2)/24,5),'Расчет сбытовых надбавок'!$B$43:'Расчет сбытовых надбавок'!$G$786,3)+'Иные услуги '!$C$5+'РСТ РСО-А'!$K$7</f>
        <v>1965.4</v>
      </c>
    </row>
    <row r="26" spans="1:25" x14ac:dyDescent="0.2">
      <c r="A26" s="88">
        <f t="shared" si="0"/>
        <v>42047</v>
      </c>
      <c r="B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1897.91</v>
      </c>
      <c r="C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1920.97</v>
      </c>
      <c r="D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1920.77</v>
      </c>
      <c r="E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1938.75</v>
      </c>
      <c r="F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1950.04</v>
      </c>
      <c r="G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1928.12</v>
      </c>
      <c r="H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1901.0700000000002</v>
      </c>
      <c r="I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1956.97</v>
      </c>
      <c r="J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1941.48</v>
      </c>
      <c r="K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1921.23</v>
      </c>
      <c r="L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1920.63</v>
      </c>
      <c r="M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1918.0900000000001</v>
      </c>
      <c r="N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1918.8899999999999</v>
      </c>
      <c r="O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1911.7400000000002</v>
      </c>
      <c r="P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1918.26</v>
      </c>
      <c r="Q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1900.75</v>
      </c>
      <c r="R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1914.8400000000001</v>
      </c>
      <c r="S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1924.0300000000002</v>
      </c>
      <c r="T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1971.0900000000001</v>
      </c>
      <c r="U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1919.91</v>
      </c>
      <c r="V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1921.07</v>
      </c>
      <c r="W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1912.89</v>
      </c>
      <c r="X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2017.3899999999999</v>
      </c>
      <c r="Y26" s="116">
        <f>VLOOKUP($A26+ROUND((COLUMN()-2)/24,5),АТС!$A$41:$F$712,6)+VLOOKUP($A26+ROUND((COLUMN()-2)/24,5),'Расчет сбытовых надбавок'!$B$43:'Расчет сбытовых надбавок'!$G$786,3)+'Иные услуги '!$C$5+'РСТ РСО-А'!$K$7</f>
        <v>1961.73</v>
      </c>
    </row>
    <row r="27" spans="1:25" x14ac:dyDescent="0.2">
      <c r="A27" s="88">
        <f t="shared" si="0"/>
        <v>42048</v>
      </c>
      <c r="B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1900.27</v>
      </c>
      <c r="C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1900.51</v>
      </c>
      <c r="D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1907.02</v>
      </c>
      <c r="E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1920.6200000000001</v>
      </c>
      <c r="F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1935.04</v>
      </c>
      <c r="G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1907.2</v>
      </c>
      <c r="H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1895.0500000000002</v>
      </c>
      <c r="I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1931.75</v>
      </c>
      <c r="J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1902.47</v>
      </c>
      <c r="K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1926.63</v>
      </c>
      <c r="L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1926.46</v>
      </c>
      <c r="M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1922.96</v>
      </c>
      <c r="N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1922.41</v>
      </c>
      <c r="O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1916.18</v>
      </c>
      <c r="P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1923.16</v>
      </c>
      <c r="Q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1904.39</v>
      </c>
      <c r="R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1919.42</v>
      </c>
      <c r="S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1933.15</v>
      </c>
      <c r="T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1990.04</v>
      </c>
      <c r="U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1960.46</v>
      </c>
      <c r="V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1926.63</v>
      </c>
      <c r="W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1916.5700000000002</v>
      </c>
      <c r="X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2047.33</v>
      </c>
      <c r="Y27" s="116">
        <f>VLOOKUP($A27+ROUND((COLUMN()-2)/24,5),АТС!$A$41:$F$712,6)+VLOOKUP($A27+ROUND((COLUMN()-2)/24,5),'Расчет сбытовых надбавок'!$B$43:'Расчет сбытовых надбавок'!$G$786,3)+'Иные услуги '!$C$5+'РСТ РСО-А'!$K$7</f>
        <v>2001.1599999999999</v>
      </c>
    </row>
    <row r="28" spans="1:25" x14ac:dyDescent="0.2">
      <c r="A28" s="88">
        <f t="shared" si="0"/>
        <v>42049</v>
      </c>
      <c r="B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1898.2600000000002</v>
      </c>
      <c r="C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1909.8400000000001</v>
      </c>
      <c r="D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1932.0700000000002</v>
      </c>
      <c r="E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1947.58</v>
      </c>
      <c r="F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1947.85</v>
      </c>
      <c r="G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1932.24</v>
      </c>
      <c r="H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1900.04</v>
      </c>
      <c r="I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1926.6200000000001</v>
      </c>
      <c r="J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1994.88</v>
      </c>
      <c r="K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1916.38</v>
      </c>
      <c r="L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1917.8200000000002</v>
      </c>
      <c r="M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1918.25</v>
      </c>
      <c r="N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1911.1200000000001</v>
      </c>
      <c r="O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1918.23</v>
      </c>
      <c r="P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1934.66</v>
      </c>
      <c r="Q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1925.41</v>
      </c>
      <c r="R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1931.5700000000002</v>
      </c>
      <c r="S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1951.2</v>
      </c>
      <c r="T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2012.42</v>
      </c>
      <c r="U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1978.1399999999999</v>
      </c>
      <c r="V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1923.97</v>
      </c>
      <c r="W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1918.3500000000001</v>
      </c>
      <c r="X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1922.58</v>
      </c>
      <c r="Y28" s="116">
        <f>VLOOKUP($A28+ROUND((COLUMN()-2)/24,5),АТС!$A$41:$F$712,6)+VLOOKUP($A28+ROUND((COLUMN()-2)/24,5),'Расчет сбытовых надбавок'!$B$43:'Расчет сбытовых надбавок'!$G$786,3)+'Иные услуги '!$C$5+'РСТ РСО-А'!$K$7</f>
        <v>1963.43</v>
      </c>
    </row>
    <row r="29" spans="1:25" x14ac:dyDescent="0.2">
      <c r="A29" s="88">
        <f t="shared" si="0"/>
        <v>42050</v>
      </c>
      <c r="B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1899.13</v>
      </c>
      <c r="C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1910.9</v>
      </c>
      <c r="D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1932.6200000000001</v>
      </c>
      <c r="E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1948.23</v>
      </c>
      <c r="F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1948.6</v>
      </c>
      <c r="G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1933.21</v>
      </c>
      <c r="H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1900.6</v>
      </c>
      <c r="I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1925.92</v>
      </c>
      <c r="J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1978.6</v>
      </c>
      <c r="K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1913.8400000000001</v>
      </c>
      <c r="L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1914.52</v>
      </c>
      <c r="M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1914.9900000000002</v>
      </c>
      <c r="N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1909.54</v>
      </c>
      <c r="O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1916.1599999999999</v>
      </c>
      <c r="P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1929.98</v>
      </c>
      <c r="Q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1922.21</v>
      </c>
      <c r="R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1925.93</v>
      </c>
      <c r="S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1962.18</v>
      </c>
      <c r="T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2009.97</v>
      </c>
      <c r="U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1993.04</v>
      </c>
      <c r="V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1962.8100000000002</v>
      </c>
      <c r="W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1916.63</v>
      </c>
      <c r="X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1920.52</v>
      </c>
      <c r="Y29" s="116">
        <f>VLOOKUP($A29+ROUND((COLUMN()-2)/24,5),АТС!$A$41:$F$712,6)+VLOOKUP($A29+ROUND((COLUMN()-2)/24,5),'Расчет сбытовых надбавок'!$B$43:'Расчет сбытовых надбавок'!$G$786,3)+'Иные услуги '!$C$5+'РСТ РСО-А'!$K$7</f>
        <v>1961.3200000000002</v>
      </c>
    </row>
    <row r="30" spans="1:25" x14ac:dyDescent="0.2">
      <c r="A30" s="88">
        <f t="shared" si="0"/>
        <v>42051</v>
      </c>
      <c r="B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1897.27</v>
      </c>
      <c r="C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1887.08</v>
      </c>
      <c r="D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1910.08</v>
      </c>
      <c r="E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1896.48</v>
      </c>
      <c r="F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1920.3500000000001</v>
      </c>
      <c r="G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1906.9</v>
      </c>
      <c r="H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1900.76</v>
      </c>
      <c r="I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1941.74</v>
      </c>
      <c r="J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1902.33</v>
      </c>
      <c r="K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1964.14</v>
      </c>
      <c r="L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1919.43</v>
      </c>
      <c r="M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1982.51</v>
      </c>
      <c r="N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1976.29</v>
      </c>
      <c r="O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1983.23</v>
      </c>
      <c r="P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1989.98</v>
      </c>
      <c r="Q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2058.9899999999998</v>
      </c>
      <c r="R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2035.5300000000002</v>
      </c>
      <c r="S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1976.08</v>
      </c>
      <c r="T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2242.08</v>
      </c>
      <c r="U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2224.38</v>
      </c>
      <c r="V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1990.7</v>
      </c>
      <c r="W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1982.17</v>
      </c>
      <c r="X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2228.37</v>
      </c>
      <c r="Y30" s="116">
        <f>VLOOKUP($A30+ROUND((COLUMN()-2)/24,5),АТС!$A$41:$F$712,6)+VLOOKUP($A30+ROUND((COLUMN()-2)/24,5),'Расчет сбытовых надбавок'!$B$43:'Расчет сбытовых надбавок'!$G$786,3)+'Иные услуги '!$C$5+'РСТ РСО-А'!$K$7</f>
        <v>1972.8899999999999</v>
      </c>
    </row>
    <row r="31" spans="1:25" x14ac:dyDescent="0.2">
      <c r="A31" s="88">
        <f t="shared" si="0"/>
        <v>42052</v>
      </c>
      <c r="B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1894.7600000000002</v>
      </c>
      <c r="C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1887.3300000000002</v>
      </c>
      <c r="D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1909.95</v>
      </c>
      <c r="E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1896.65</v>
      </c>
      <c r="F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1920.3</v>
      </c>
      <c r="G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1906.79</v>
      </c>
      <c r="H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1904.6</v>
      </c>
      <c r="I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1942.37</v>
      </c>
      <c r="J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1903.31</v>
      </c>
      <c r="K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1917.38</v>
      </c>
      <c r="L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1917.5</v>
      </c>
      <c r="M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1948.8700000000001</v>
      </c>
      <c r="N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1915.88</v>
      </c>
      <c r="O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1916.3500000000001</v>
      </c>
      <c r="P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1917.66</v>
      </c>
      <c r="Q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1926.31</v>
      </c>
      <c r="R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1922.52</v>
      </c>
      <c r="S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1926.06</v>
      </c>
      <c r="T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2236.8900000000003</v>
      </c>
      <c r="U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2146.71</v>
      </c>
      <c r="V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2010.93</v>
      </c>
      <c r="W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2000.1100000000001</v>
      </c>
      <c r="X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2164</v>
      </c>
      <c r="Y31" s="116">
        <f>VLOOKUP($A31+ROUND((COLUMN()-2)/24,5),АТС!$A$41:$F$712,6)+VLOOKUP($A31+ROUND((COLUMN()-2)/24,5),'Расчет сбытовых надбавок'!$B$43:'Расчет сбытовых надбавок'!$G$786,3)+'Иные услуги '!$C$5+'РСТ РСО-А'!$K$7</f>
        <v>1972.4900000000002</v>
      </c>
    </row>
    <row r="32" spans="1:25" x14ac:dyDescent="0.2">
      <c r="A32" s="88">
        <f t="shared" si="0"/>
        <v>42053</v>
      </c>
      <c r="B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1910.73</v>
      </c>
      <c r="C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1887.26</v>
      </c>
      <c r="D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1909.98</v>
      </c>
      <c r="E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1896.6399999999999</v>
      </c>
      <c r="F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1920.3500000000001</v>
      </c>
      <c r="G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1906.8400000000001</v>
      </c>
      <c r="H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1905.7800000000002</v>
      </c>
      <c r="I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1941.78</v>
      </c>
      <c r="J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1902.3200000000002</v>
      </c>
      <c r="K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1920.96</v>
      </c>
      <c r="L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1922.64</v>
      </c>
      <c r="M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1996.3000000000002</v>
      </c>
      <c r="N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1980.93</v>
      </c>
      <c r="O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2005.19</v>
      </c>
      <c r="P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2032.15</v>
      </c>
      <c r="Q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2058.2600000000002</v>
      </c>
      <c r="R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2074.08</v>
      </c>
      <c r="S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1998.44</v>
      </c>
      <c r="T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2270.37</v>
      </c>
      <c r="U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2198.5100000000002</v>
      </c>
      <c r="V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2078.9300000000003</v>
      </c>
      <c r="W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2052.1000000000004</v>
      </c>
      <c r="X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2199.0299999999997</v>
      </c>
      <c r="Y32" s="116">
        <f>VLOOKUP($A32+ROUND((COLUMN()-2)/24,5),АТС!$A$41:$F$712,6)+VLOOKUP($A32+ROUND((COLUMN()-2)/24,5),'Расчет сбытовых надбавок'!$B$43:'Расчет сбытовых надбавок'!$G$786,3)+'Иные услуги '!$C$5+'РСТ РСО-А'!$K$7</f>
        <v>2040.48</v>
      </c>
    </row>
    <row r="33" spans="1:25" x14ac:dyDescent="0.2">
      <c r="A33" s="88">
        <f t="shared" si="0"/>
        <v>42054</v>
      </c>
      <c r="B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1908.48</v>
      </c>
      <c r="C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1888.3400000000001</v>
      </c>
      <c r="D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1911.17</v>
      </c>
      <c r="E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1897.79</v>
      </c>
      <c r="F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1921.45</v>
      </c>
      <c r="G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1908.03</v>
      </c>
      <c r="H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1900.65</v>
      </c>
      <c r="I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1942.7800000000002</v>
      </c>
      <c r="J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1903.24</v>
      </c>
      <c r="K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1921.94</v>
      </c>
      <c r="L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1922.2</v>
      </c>
      <c r="M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2000.46</v>
      </c>
      <c r="N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1983.48</v>
      </c>
      <c r="O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2004.94</v>
      </c>
      <c r="P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1991.3500000000001</v>
      </c>
      <c r="Q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2018.43</v>
      </c>
      <c r="R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2063.66</v>
      </c>
      <c r="S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2005.29</v>
      </c>
      <c r="T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2118.4700000000003</v>
      </c>
      <c r="U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2183.5</v>
      </c>
      <c r="V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2122.87</v>
      </c>
      <c r="W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2038.68</v>
      </c>
      <c r="X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2189.1000000000004</v>
      </c>
      <c r="Y33" s="116">
        <f>VLOOKUP($A33+ROUND((COLUMN()-2)/24,5),АТС!$A$41:$F$712,6)+VLOOKUP($A33+ROUND((COLUMN()-2)/24,5),'Расчет сбытовых надбавок'!$B$43:'Расчет сбытовых надбавок'!$G$786,3)+'Иные услуги '!$C$5+'РСТ РСО-А'!$K$7</f>
        <v>2044.65</v>
      </c>
    </row>
    <row r="34" spans="1:25" x14ac:dyDescent="0.2">
      <c r="A34" s="88">
        <f t="shared" si="0"/>
        <v>42055</v>
      </c>
      <c r="B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1909.85</v>
      </c>
      <c r="C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1901.45</v>
      </c>
      <c r="D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1925.3400000000001</v>
      </c>
      <c r="E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1947.46</v>
      </c>
      <c r="F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1943.6100000000001</v>
      </c>
      <c r="G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1929.1100000000001</v>
      </c>
      <c r="H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1892.22</v>
      </c>
      <c r="I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1980.48</v>
      </c>
      <c r="J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1937.24</v>
      </c>
      <c r="K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1920.8000000000002</v>
      </c>
      <c r="L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1921.3400000000001</v>
      </c>
      <c r="M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1991.41</v>
      </c>
      <c r="N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1977.8600000000001</v>
      </c>
      <c r="O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1951.6100000000001</v>
      </c>
      <c r="P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1982.66</v>
      </c>
      <c r="Q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1950.8400000000001</v>
      </c>
      <c r="R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2006.58</v>
      </c>
      <c r="S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1992.55</v>
      </c>
      <c r="T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2092.1800000000003</v>
      </c>
      <c r="U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2176.3200000000002</v>
      </c>
      <c r="V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2046.15</v>
      </c>
      <c r="W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2022.7</v>
      </c>
      <c r="X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2159.25</v>
      </c>
      <c r="Y34" s="116">
        <f>VLOOKUP($A34+ROUND((COLUMN()-2)/24,5),АТС!$A$41:$F$712,6)+VLOOKUP($A34+ROUND((COLUMN()-2)/24,5),'Расчет сбытовых надбавок'!$B$43:'Расчет сбытовых надбавок'!$G$786,3)+'Иные услуги '!$C$5+'РСТ РСО-А'!$K$7</f>
        <v>2042.8600000000001</v>
      </c>
    </row>
    <row r="35" spans="1:25" x14ac:dyDescent="0.2">
      <c r="A35" s="88">
        <f t="shared" si="0"/>
        <v>42056</v>
      </c>
      <c r="B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1906.1100000000001</v>
      </c>
      <c r="C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1890.6100000000001</v>
      </c>
      <c r="D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1938.3000000000002</v>
      </c>
      <c r="E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1912.1399999999999</v>
      </c>
      <c r="F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1923.15</v>
      </c>
      <c r="G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1942.45</v>
      </c>
      <c r="H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1884.7400000000002</v>
      </c>
      <c r="I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1904.92</v>
      </c>
      <c r="J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1915.46</v>
      </c>
      <c r="K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1884.5</v>
      </c>
      <c r="L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1917.96</v>
      </c>
      <c r="M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1925.02</v>
      </c>
      <c r="N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1911.6000000000001</v>
      </c>
      <c r="O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1883.98</v>
      </c>
      <c r="P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1918.5100000000002</v>
      </c>
      <c r="Q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1884.24</v>
      </c>
      <c r="R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1931.04</v>
      </c>
      <c r="S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1918.1</v>
      </c>
      <c r="T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2013.21</v>
      </c>
      <c r="U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1983.67</v>
      </c>
      <c r="V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1950.8700000000001</v>
      </c>
      <c r="W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1922.4700000000003</v>
      </c>
      <c r="X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1922.71</v>
      </c>
      <c r="Y35" s="116">
        <f>VLOOKUP($A35+ROUND((COLUMN()-2)/24,5),АТС!$A$41:$F$712,6)+VLOOKUP($A35+ROUND((COLUMN()-2)/24,5),'Расчет сбытовых надбавок'!$B$43:'Расчет сбытовых надбавок'!$G$786,3)+'Иные услуги '!$C$5+'РСТ РСО-А'!$K$7</f>
        <v>1990.72</v>
      </c>
    </row>
    <row r="36" spans="1:25" x14ac:dyDescent="0.2">
      <c r="A36" s="88">
        <f t="shared" si="0"/>
        <v>42057</v>
      </c>
      <c r="B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1903.12</v>
      </c>
      <c r="C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1898.18</v>
      </c>
      <c r="D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1942.23</v>
      </c>
      <c r="E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1938.06</v>
      </c>
      <c r="F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1938.4</v>
      </c>
      <c r="G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1942.18</v>
      </c>
      <c r="H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1900.9</v>
      </c>
      <c r="I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1900.29</v>
      </c>
      <c r="J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1920.13</v>
      </c>
      <c r="K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1903.14</v>
      </c>
      <c r="L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1904.9</v>
      </c>
      <c r="M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1925.21</v>
      </c>
      <c r="N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1911.89</v>
      </c>
      <c r="O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1884.0100000000002</v>
      </c>
      <c r="P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1897.9</v>
      </c>
      <c r="Q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1883.68</v>
      </c>
      <c r="R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1911.14</v>
      </c>
      <c r="S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1920.73</v>
      </c>
      <c r="T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2017.97</v>
      </c>
      <c r="U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1987.42</v>
      </c>
      <c r="V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1953.47</v>
      </c>
      <c r="W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1923.98</v>
      </c>
      <c r="X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1925.2800000000002</v>
      </c>
      <c r="Y36" s="116">
        <f>VLOOKUP($A36+ROUND((COLUMN()-2)/24,5),АТС!$A$41:$F$712,6)+VLOOKUP($A36+ROUND((COLUMN()-2)/24,5),'Расчет сбытовых надбавок'!$B$43:'Расчет сбытовых надбавок'!$G$786,3)+'Иные услуги '!$C$5+'РСТ РСО-А'!$K$7</f>
        <v>2001.88</v>
      </c>
    </row>
    <row r="37" spans="1:25" x14ac:dyDescent="0.2">
      <c r="A37" s="88">
        <f t="shared" si="0"/>
        <v>42058</v>
      </c>
      <c r="B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1902.6399999999999</v>
      </c>
      <c r="C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1897.7800000000002</v>
      </c>
      <c r="D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1941.47</v>
      </c>
      <c r="E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1937.3700000000001</v>
      </c>
      <c r="F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1937.79</v>
      </c>
      <c r="G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1941.83</v>
      </c>
      <c r="H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1900.97</v>
      </c>
      <c r="I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1907.77</v>
      </c>
      <c r="J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1906.95</v>
      </c>
      <c r="K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1904.14</v>
      </c>
      <c r="L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1902.9</v>
      </c>
      <c r="M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1922.77</v>
      </c>
      <c r="N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1912.01</v>
      </c>
      <c r="O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1883.76</v>
      </c>
      <c r="P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1897.63</v>
      </c>
      <c r="Q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1883.93</v>
      </c>
      <c r="R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1908.43</v>
      </c>
      <c r="S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1918.62</v>
      </c>
      <c r="T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2015.16</v>
      </c>
      <c r="U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1985.77</v>
      </c>
      <c r="V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1944.5900000000001</v>
      </c>
      <c r="W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1916.74</v>
      </c>
      <c r="X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1917.51</v>
      </c>
      <c r="Y37" s="116">
        <f>VLOOKUP($A37+ROUND((COLUMN()-2)/24,5),АТС!$A$41:$F$712,6)+VLOOKUP($A37+ROUND((COLUMN()-2)/24,5),'Расчет сбытовых надбавок'!$B$43:'Расчет сбытовых надбавок'!$G$786,3)+'Иные услуги '!$C$5+'РСТ РСО-А'!$K$7</f>
        <v>1957.8600000000001</v>
      </c>
    </row>
    <row r="38" spans="1:25" x14ac:dyDescent="0.2">
      <c r="A38" s="88">
        <f t="shared" si="0"/>
        <v>42059</v>
      </c>
      <c r="B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1900.88</v>
      </c>
      <c r="C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1897.5900000000001</v>
      </c>
      <c r="D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1924.8899999999999</v>
      </c>
      <c r="E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1935.63</v>
      </c>
      <c r="F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1921.07</v>
      </c>
      <c r="G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1928.42</v>
      </c>
      <c r="H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1891.8000000000002</v>
      </c>
      <c r="I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1935.2</v>
      </c>
      <c r="J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1902.33</v>
      </c>
      <c r="K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1926.5100000000002</v>
      </c>
      <c r="L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1926.22</v>
      </c>
      <c r="M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2005.67</v>
      </c>
      <c r="N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1991.72</v>
      </c>
      <c r="O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1962.5700000000002</v>
      </c>
      <c r="P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1999.46</v>
      </c>
      <c r="Q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1992.3000000000002</v>
      </c>
      <c r="R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2004.0900000000001</v>
      </c>
      <c r="S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2010.8600000000001</v>
      </c>
      <c r="T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2104.02</v>
      </c>
      <c r="U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2101.2200000000003</v>
      </c>
      <c r="V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2064.16</v>
      </c>
      <c r="W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2047.44</v>
      </c>
      <c r="X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2152.13</v>
      </c>
      <c r="Y38" s="116">
        <f>VLOOKUP($A38+ROUND((COLUMN()-2)/24,5),АТС!$A$41:$F$712,6)+VLOOKUP($A38+ROUND((COLUMN()-2)/24,5),'Расчет сбытовых надбавок'!$B$43:'Расчет сбытовых надбавок'!$G$786,3)+'Иные услуги '!$C$5+'РСТ РСО-А'!$K$7</f>
        <v>2028.6</v>
      </c>
    </row>
    <row r="39" spans="1:25" x14ac:dyDescent="0.2">
      <c r="A39" s="88">
        <f t="shared" si="0"/>
        <v>42060</v>
      </c>
      <c r="B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1902.9</v>
      </c>
      <c r="C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1893.46</v>
      </c>
      <c r="D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1900.2800000000002</v>
      </c>
      <c r="E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1913.7600000000002</v>
      </c>
      <c r="F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1920.7</v>
      </c>
      <c r="G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1910.5100000000002</v>
      </c>
      <c r="H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1900.97</v>
      </c>
      <c r="I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1917.21</v>
      </c>
      <c r="J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1883.93</v>
      </c>
      <c r="K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1929.8600000000001</v>
      </c>
      <c r="L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1928.0700000000002</v>
      </c>
      <c r="M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2010.5700000000002</v>
      </c>
      <c r="N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1996.97</v>
      </c>
      <c r="O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1966.3700000000001</v>
      </c>
      <c r="P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2004.41</v>
      </c>
      <c r="Q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1996.96</v>
      </c>
      <c r="R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2010.96</v>
      </c>
      <c r="S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2015.6000000000001</v>
      </c>
      <c r="T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2097.38</v>
      </c>
      <c r="U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2100.66</v>
      </c>
      <c r="V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2059.5</v>
      </c>
      <c r="W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2046.68</v>
      </c>
      <c r="X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2152.46</v>
      </c>
      <c r="Y39" s="116">
        <f>VLOOKUP($A39+ROUND((COLUMN()-2)/24,5),АТС!$A$41:$F$712,6)+VLOOKUP($A39+ROUND((COLUMN()-2)/24,5),'Расчет сбытовых надбавок'!$B$43:'Расчет сбытовых надбавок'!$G$786,3)+'Иные услуги '!$C$5+'РСТ РСО-А'!$K$7</f>
        <v>2030.97</v>
      </c>
    </row>
    <row r="40" spans="1:25" x14ac:dyDescent="0.2">
      <c r="A40" s="88">
        <f t="shared" si="0"/>
        <v>42061</v>
      </c>
      <c r="B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1907.8200000000002</v>
      </c>
      <c r="C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1887.0300000000002</v>
      </c>
      <c r="D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1909.98</v>
      </c>
      <c r="E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1913.13</v>
      </c>
      <c r="F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1920</v>
      </c>
      <c r="G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1909.72</v>
      </c>
      <c r="H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1903.94</v>
      </c>
      <c r="I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1947.79</v>
      </c>
      <c r="J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1939.88</v>
      </c>
      <c r="K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1931.46</v>
      </c>
      <c r="L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1926.58</v>
      </c>
      <c r="M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1924.87</v>
      </c>
      <c r="N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1925.93</v>
      </c>
      <c r="O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1926.13</v>
      </c>
      <c r="P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1926.18</v>
      </c>
      <c r="Q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1925.95</v>
      </c>
      <c r="R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1925.7</v>
      </c>
      <c r="S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1933.8700000000001</v>
      </c>
      <c r="T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1924.94</v>
      </c>
      <c r="U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2026.81</v>
      </c>
      <c r="V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2000.05</v>
      </c>
      <c r="W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2023.83</v>
      </c>
      <c r="X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2210.6000000000004</v>
      </c>
      <c r="Y40" s="116">
        <f>VLOOKUP($A40+ROUND((COLUMN()-2)/24,5),АТС!$A$41:$F$712,6)+VLOOKUP($A40+ROUND((COLUMN()-2)/24,5),'Расчет сбытовых надбавок'!$B$43:'Расчет сбытовых надбавок'!$G$786,3)+'Иные услуги '!$C$5+'РСТ РСО-А'!$K$7</f>
        <v>2029.35</v>
      </c>
    </row>
    <row r="41" spans="1:25" x14ac:dyDescent="0.2">
      <c r="A41" s="88">
        <f t="shared" si="0"/>
        <v>42062</v>
      </c>
      <c r="B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1914.75</v>
      </c>
      <c r="C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1887.08</v>
      </c>
      <c r="D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1909.6100000000001</v>
      </c>
      <c r="E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1912.78</v>
      </c>
      <c r="F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1920.04</v>
      </c>
      <c r="G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1909.9</v>
      </c>
      <c r="H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1900.3600000000001</v>
      </c>
      <c r="I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1967.44</v>
      </c>
      <c r="J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1952.8</v>
      </c>
      <c r="K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1927.8500000000001</v>
      </c>
      <c r="L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1928.0700000000002</v>
      </c>
      <c r="M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1926.74</v>
      </c>
      <c r="N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1924.7800000000002</v>
      </c>
      <c r="O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1927.81</v>
      </c>
      <c r="P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1927.7</v>
      </c>
      <c r="Q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1925.18</v>
      </c>
      <c r="R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1923.42</v>
      </c>
      <c r="S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1936.13</v>
      </c>
      <c r="T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1928.92</v>
      </c>
      <c r="U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2031.5500000000002</v>
      </c>
      <c r="V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2002.42</v>
      </c>
      <c r="W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2000.7400000000002</v>
      </c>
      <c r="X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2111.33</v>
      </c>
      <c r="Y41" s="116">
        <f>VLOOKUP($A41+ROUND((COLUMN()-2)/24,5),АТС!$A$41:$F$712,6)+VLOOKUP($A41+ROUND((COLUMN()-2)/24,5),'Расчет сбытовых надбавок'!$B$43:'Расчет сбытовых надбавок'!$G$786,3)+'Иные услуги '!$C$5+'РСТ РСО-А'!$K$7</f>
        <v>1977.21</v>
      </c>
    </row>
    <row r="42" spans="1:25" x14ac:dyDescent="0.2">
      <c r="A42" s="88">
        <f t="shared" si="0"/>
        <v>42063</v>
      </c>
      <c r="B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1895.4700000000003</v>
      </c>
      <c r="C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1897.43</v>
      </c>
      <c r="D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1902.38</v>
      </c>
      <c r="E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1909.19</v>
      </c>
      <c r="F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1916.19</v>
      </c>
      <c r="G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1909.5</v>
      </c>
      <c r="H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1884.99</v>
      </c>
      <c r="I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1907.69</v>
      </c>
      <c r="J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1917.19</v>
      </c>
      <c r="K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1930.29</v>
      </c>
      <c r="L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1885.7</v>
      </c>
      <c r="M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1893.0300000000002</v>
      </c>
      <c r="N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1889.0500000000002</v>
      </c>
      <c r="O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1898.75</v>
      </c>
      <c r="P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1912.1599999999999</v>
      </c>
      <c r="Q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1922.8200000000002</v>
      </c>
      <c r="R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1919.19</v>
      </c>
      <c r="S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1902.2600000000002</v>
      </c>
      <c r="T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1958.41</v>
      </c>
      <c r="U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2023.52</v>
      </c>
      <c r="V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1999.06</v>
      </c>
      <c r="W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1940.24</v>
      </c>
      <c r="X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1909.24</v>
      </c>
      <c r="Y42" s="116">
        <f>VLOOKUP($A42+ROUND((COLUMN()-2)/24,5),АТС!$A$41:$F$712,6)+VLOOKUP($A42+ROUND((COLUMN()-2)/24,5),'Расчет сбытовых надбавок'!$B$43:'Расчет сбытовых надбавок'!$G$786,3)+'Иные услуги '!$C$5+'РСТ РСО-А'!$K$7</f>
        <v>1979.91</v>
      </c>
    </row>
    <row r="44" spans="1:25" x14ac:dyDescent="0.25">
      <c r="A44" s="96" t="s">
        <v>157</v>
      </c>
    </row>
    <row r="45" spans="1:25" ht="12.75" x14ac:dyDescent="0.2">
      <c r="A45" s="169" t="s">
        <v>49</v>
      </c>
      <c r="B45" s="180" t="s">
        <v>128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2"/>
    </row>
    <row r="46" spans="1:25" ht="12.75" x14ac:dyDescent="0.2">
      <c r="A46" s="170"/>
      <c r="B46" s="183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5"/>
    </row>
    <row r="47" spans="1:25" ht="12.75" customHeight="1" x14ac:dyDescent="0.2">
      <c r="A47" s="170"/>
      <c r="B47" s="172" t="s">
        <v>129</v>
      </c>
      <c r="C47" s="163" t="s">
        <v>130</v>
      </c>
      <c r="D47" s="163" t="s">
        <v>131</v>
      </c>
      <c r="E47" s="163" t="s">
        <v>132</v>
      </c>
      <c r="F47" s="163" t="s">
        <v>133</v>
      </c>
      <c r="G47" s="163" t="s">
        <v>134</v>
      </c>
      <c r="H47" s="163" t="s">
        <v>135</v>
      </c>
      <c r="I47" s="163" t="s">
        <v>136</v>
      </c>
      <c r="J47" s="163" t="s">
        <v>137</v>
      </c>
      <c r="K47" s="163" t="s">
        <v>138</v>
      </c>
      <c r="L47" s="163" t="s">
        <v>139</v>
      </c>
      <c r="M47" s="163" t="s">
        <v>140</v>
      </c>
      <c r="N47" s="174" t="s">
        <v>141</v>
      </c>
      <c r="O47" s="163" t="s">
        <v>142</v>
      </c>
      <c r="P47" s="163" t="s">
        <v>143</v>
      </c>
      <c r="Q47" s="163" t="s">
        <v>144</v>
      </c>
      <c r="R47" s="163" t="s">
        <v>145</v>
      </c>
      <c r="S47" s="163" t="s">
        <v>146</v>
      </c>
      <c r="T47" s="163" t="s">
        <v>147</v>
      </c>
      <c r="U47" s="163" t="s">
        <v>148</v>
      </c>
      <c r="V47" s="163" t="s">
        <v>149</v>
      </c>
      <c r="W47" s="163" t="s">
        <v>150</v>
      </c>
      <c r="X47" s="163" t="s">
        <v>151</v>
      </c>
      <c r="Y47" s="163" t="s">
        <v>152</v>
      </c>
    </row>
    <row r="48" spans="1:25" ht="11.25" customHeight="1" x14ac:dyDescent="0.2">
      <c r="A48" s="171"/>
      <c r="B48" s="173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75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</row>
    <row r="49" spans="1:27" ht="18.75" customHeight="1" x14ac:dyDescent="0.2">
      <c r="A49" s="88">
        <f>A15</f>
        <v>42036</v>
      </c>
      <c r="B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1876.5700000000002</v>
      </c>
      <c r="C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1906.96</v>
      </c>
      <c r="D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1940.8300000000002</v>
      </c>
      <c r="E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1948.9700000000003</v>
      </c>
      <c r="F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1944.92</v>
      </c>
      <c r="G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1941.21</v>
      </c>
      <c r="H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1917.8500000000001</v>
      </c>
      <c r="I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1910.97</v>
      </c>
      <c r="J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1876.68</v>
      </c>
      <c r="K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1981.8200000000002</v>
      </c>
      <c r="L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1911.67</v>
      </c>
      <c r="M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1891.42</v>
      </c>
      <c r="N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1887.8200000000002</v>
      </c>
      <c r="O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1894.46</v>
      </c>
      <c r="P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1901.16</v>
      </c>
      <c r="Q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1904.58</v>
      </c>
      <c r="R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1879.52</v>
      </c>
      <c r="S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2028.12</v>
      </c>
      <c r="T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2071.81</v>
      </c>
      <c r="U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2029.2800000000002</v>
      </c>
      <c r="V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1981.7600000000002</v>
      </c>
      <c r="W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1921.8400000000001</v>
      </c>
      <c r="X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1898.92</v>
      </c>
      <c r="Y49" s="116">
        <f>VLOOKUP($A49+ROUND((COLUMN()-2)/24,5),АТС!$A$41:$F$712,6)+VLOOKUP($A49+ROUND((COLUMN()-2)/24,5),'Расчет сбытовых надбавок'!$B$43:'Расчет сбытовых надбавок'!$G$786,4)+'Иные услуги '!$C$5+'РСТ РСО-А'!$K$7</f>
        <v>1967.0100000000002</v>
      </c>
      <c r="AA49" s="89"/>
    </row>
    <row r="50" spans="1:27" x14ac:dyDescent="0.2">
      <c r="A50" s="88">
        <f>A16</f>
        <v>42037</v>
      </c>
      <c r="B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1874.72</v>
      </c>
      <c r="C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1906.96</v>
      </c>
      <c r="D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1924.2</v>
      </c>
      <c r="E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1927.88</v>
      </c>
      <c r="F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1938.97</v>
      </c>
      <c r="G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1921.04</v>
      </c>
      <c r="H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1891.0700000000002</v>
      </c>
      <c r="I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1969.03</v>
      </c>
      <c r="J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1964.2600000000002</v>
      </c>
      <c r="K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1890.96</v>
      </c>
      <c r="L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1924.75</v>
      </c>
      <c r="M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1904.48</v>
      </c>
      <c r="N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1905.16</v>
      </c>
      <c r="O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1906.06</v>
      </c>
      <c r="P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1905.14</v>
      </c>
      <c r="Q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1904.8400000000001</v>
      </c>
      <c r="R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1886.98</v>
      </c>
      <c r="S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1940.17</v>
      </c>
      <c r="T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2015.5500000000002</v>
      </c>
      <c r="U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1977.44</v>
      </c>
      <c r="V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1931.7400000000002</v>
      </c>
      <c r="W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1955.0500000000002</v>
      </c>
      <c r="X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2062.6999999999998</v>
      </c>
      <c r="Y50" s="116">
        <f>VLOOKUP($A50+ROUND((COLUMN()-2)/24,5),АТС!$A$41:$F$712,6)+VLOOKUP($A50+ROUND((COLUMN()-2)/24,5),'Расчет сбытовых надбавок'!$B$43:'Расчет сбытовых надбавок'!$G$786,4)+'Иные услуги '!$C$5+'РСТ РСО-А'!$K$7</f>
        <v>1947.94</v>
      </c>
    </row>
    <row r="51" spans="1:27" x14ac:dyDescent="0.2">
      <c r="A51" s="88">
        <f>A17</f>
        <v>42038</v>
      </c>
      <c r="B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1895.32</v>
      </c>
      <c r="C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1889.8600000000001</v>
      </c>
      <c r="D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1899.48</v>
      </c>
      <c r="E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1906.3400000000001</v>
      </c>
      <c r="F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1909.52</v>
      </c>
      <c r="G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1899.96</v>
      </c>
      <c r="H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1882.12</v>
      </c>
      <c r="I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1948.02</v>
      </c>
      <c r="J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1920.94</v>
      </c>
      <c r="K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1890.67</v>
      </c>
      <c r="L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1923.06</v>
      </c>
      <c r="M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1925.18</v>
      </c>
      <c r="N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1912.37</v>
      </c>
      <c r="O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1920.0900000000001</v>
      </c>
      <c r="P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1907.0500000000002</v>
      </c>
      <c r="Q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1925.45</v>
      </c>
      <c r="R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1915.99</v>
      </c>
      <c r="S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1936.81</v>
      </c>
      <c r="T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2013.3500000000001</v>
      </c>
      <c r="U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1968.7</v>
      </c>
      <c r="V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1927.8</v>
      </c>
      <c r="W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1947.7</v>
      </c>
      <c r="X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2064.66</v>
      </c>
      <c r="Y51" s="116">
        <f>VLOOKUP($A51+ROUND((COLUMN()-2)/24,5),АТС!$A$41:$F$712,6)+VLOOKUP($A51+ROUND((COLUMN()-2)/24,5),'Расчет сбытовых надбавок'!$B$43:'Расчет сбытовых надбавок'!$G$786,4)+'Иные услуги '!$C$5+'РСТ РСО-А'!$K$7</f>
        <v>1947.69</v>
      </c>
    </row>
    <row r="52" spans="1:27" x14ac:dyDescent="0.2">
      <c r="A52" s="88">
        <f>A18</f>
        <v>42039</v>
      </c>
      <c r="B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1890.23</v>
      </c>
      <c r="C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1896.0900000000001</v>
      </c>
      <c r="D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1909.42</v>
      </c>
      <c r="E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1916.1599999999999</v>
      </c>
      <c r="F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1916.45</v>
      </c>
      <c r="G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1906.15</v>
      </c>
      <c r="H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1874.39</v>
      </c>
      <c r="I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1956.2</v>
      </c>
      <c r="J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1946.21</v>
      </c>
      <c r="K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1895.44</v>
      </c>
      <c r="L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1877.8000000000002</v>
      </c>
      <c r="M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1914.16</v>
      </c>
      <c r="N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1891.79</v>
      </c>
      <c r="O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1883.8400000000001</v>
      </c>
      <c r="P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1876.3600000000001</v>
      </c>
      <c r="Q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1883.72</v>
      </c>
      <c r="R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1904.94</v>
      </c>
      <c r="S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1918.3899999999999</v>
      </c>
      <c r="T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2013.74</v>
      </c>
      <c r="U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1958.8400000000001</v>
      </c>
      <c r="V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1916.38</v>
      </c>
      <c r="W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1938.76</v>
      </c>
      <c r="X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2046.4</v>
      </c>
      <c r="Y52" s="116">
        <f>VLOOKUP($A52+ROUND((COLUMN()-2)/24,5),АТС!$A$41:$F$712,6)+VLOOKUP($A52+ROUND((COLUMN()-2)/24,5),'Расчет сбытовых надбавок'!$B$43:'Расчет сбытовых надбавок'!$G$786,4)+'Иные услуги '!$C$5+'РСТ РСО-А'!$K$7</f>
        <v>1934.15</v>
      </c>
    </row>
    <row r="53" spans="1:27" x14ac:dyDescent="0.2">
      <c r="A53" s="88">
        <f>A19</f>
        <v>42040</v>
      </c>
      <c r="B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1890.41</v>
      </c>
      <c r="C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1889.14</v>
      </c>
      <c r="D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1898.6</v>
      </c>
      <c r="E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1905.12</v>
      </c>
      <c r="F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1908.87</v>
      </c>
      <c r="G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1899.0300000000002</v>
      </c>
      <c r="H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1888.31</v>
      </c>
      <c r="I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1937.17</v>
      </c>
      <c r="J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1928.71</v>
      </c>
      <c r="K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1876.16</v>
      </c>
      <c r="L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1893.29</v>
      </c>
      <c r="M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1913.7600000000002</v>
      </c>
      <c r="N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1892.27</v>
      </c>
      <c r="O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1907.8000000000002</v>
      </c>
      <c r="P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1916.74</v>
      </c>
      <c r="Q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1901.47</v>
      </c>
      <c r="R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1905.3600000000001</v>
      </c>
      <c r="S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1921.46</v>
      </c>
      <c r="T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2002</v>
      </c>
      <c r="U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1959.08</v>
      </c>
      <c r="V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1914.67</v>
      </c>
      <c r="W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1936.93</v>
      </c>
      <c r="X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2034.6100000000001</v>
      </c>
      <c r="Y53" s="116">
        <f>VLOOKUP($A53+ROUND((COLUMN()-2)/24,5),АТС!$A$41:$F$712,6)+VLOOKUP($A53+ROUND((COLUMN()-2)/24,5),'Расчет сбытовых надбавок'!$B$43:'Расчет сбытовых надбавок'!$G$786,4)+'Иные услуги '!$C$5+'РСТ РСО-А'!$K$7</f>
        <v>1931.66</v>
      </c>
    </row>
    <row r="54" spans="1:27" x14ac:dyDescent="0.2">
      <c r="A54" s="88">
        <f>A20</f>
        <v>42041</v>
      </c>
      <c r="B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1882.58</v>
      </c>
      <c r="C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1915.98</v>
      </c>
      <c r="D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1923.0100000000002</v>
      </c>
      <c r="E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1929.42</v>
      </c>
      <c r="F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1933.25</v>
      </c>
      <c r="G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1915.4</v>
      </c>
      <c r="H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1879.69</v>
      </c>
      <c r="I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1955.04</v>
      </c>
      <c r="J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1970.57</v>
      </c>
      <c r="K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1890.5300000000002</v>
      </c>
      <c r="L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1895.41</v>
      </c>
      <c r="M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1918.93</v>
      </c>
      <c r="N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1893.77</v>
      </c>
      <c r="O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1912.3400000000001</v>
      </c>
      <c r="P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1920.06</v>
      </c>
      <c r="Q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1900.56</v>
      </c>
      <c r="R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1903.9</v>
      </c>
      <c r="S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1915.8000000000002</v>
      </c>
      <c r="T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2016.52</v>
      </c>
      <c r="U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1963.15</v>
      </c>
      <c r="V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1920</v>
      </c>
      <c r="W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1941.3600000000001</v>
      </c>
      <c r="X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2054.63</v>
      </c>
      <c r="Y54" s="116">
        <f>VLOOKUP($A54+ROUND((COLUMN()-2)/24,5),АТС!$A$41:$F$712,6)+VLOOKUP($A54+ROUND((COLUMN()-2)/24,5),'Расчет сбытовых надбавок'!$B$43:'Расчет сбытовых надбавок'!$G$786,4)+'Иные услуги '!$C$5+'РСТ РСО-А'!$K$7</f>
        <v>1942.39</v>
      </c>
    </row>
    <row r="55" spans="1:27" x14ac:dyDescent="0.2">
      <c r="A55" s="88">
        <f>A21</f>
        <v>42042</v>
      </c>
      <c r="B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1907.49</v>
      </c>
      <c r="C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1929.1399999999999</v>
      </c>
      <c r="D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1943.6399999999999</v>
      </c>
      <c r="E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1960.02</v>
      </c>
      <c r="F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1960.0300000000002</v>
      </c>
      <c r="G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1947.7600000000002</v>
      </c>
      <c r="H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1910.92</v>
      </c>
      <c r="I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1887.13</v>
      </c>
      <c r="J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1913.3500000000001</v>
      </c>
      <c r="K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1890.71</v>
      </c>
      <c r="L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1898.8500000000001</v>
      </c>
      <c r="M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1905.52</v>
      </c>
      <c r="N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1875.01</v>
      </c>
      <c r="O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1879.0300000000002</v>
      </c>
      <c r="P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1877.7</v>
      </c>
      <c r="Q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1874.45</v>
      </c>
      <c r="R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1897.8400000000001</v>
      </c>
      <c r="S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1915.8600000000001</v>
      </c>
      <c r="T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1932.27</v>
      </c>
      <c r="U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1906.1200000000001</v>
      </c>
      <c r="V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1920.6100000000001</v>
      </c>
      <c r="W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1901.31</v>
      </c>
      <c r="X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1924.5700000000002</v>
      </c>
      <c r="Y55" s="116">
        <f>VLOOKUP($A55+ROUND((COLUMN()-2)/24,5),АТС!$A$41:$F$712,6)+VLOOKUP($A55+ROUND((COLUMN()-2)/24,5),'Расчет сбытовых надбавок'!$B$43:'Расчет сбытовых надбавок'!$G$786,4)+'Иные услуги '!$C$5+'РСТ РСО-А'!$K$7</f>
        <v>1900.44</v>
      </c>
    </row>
    <row r="56" spans="1:27" x14ac:dyDescent="0.2">
      <c r="A56" s="88">
        <f>A22</f>
        <v>42043</v>
      </c>
      <c r="B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1894.8700000000001</v>
      </c>
      <c r="C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1878.48</v>
      </c>
      <c r="D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1905.54</v>
      </c>
      <c r="E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1935.44</v>
      </c>
      <c r="F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1935.5</v>
      </c>
      <c r="G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1947.39</v>
      </c>
      <c r="H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1895.63</v>
      </c>
      <c r="I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1892.42</v>
      </c>
      <c r="J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1899.6100000000001</v>
      </c>
      <c r="K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1940.88</v>
      </c>
      <c r="L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1898.1100000000001</v>
      </c>
      <c r="M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1888.18</v>
      </c>
      <c r="N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1904.73</v>
      </c>
      <c r="O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1901.3200000000002</v>
      </c>
      <c r="P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1904.64</v>
      </c>
      <c r="Q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1888.18</v>
      </c>
      <c r="R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1895.52</v>
      </c>
      <c r="S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1912.23</v>
      </c>
      <c r="T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1929.8400000000001</v>
      </c>
      <c r="U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1928.89</v>
      </c>
      <c r="V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1923.2800000000002</v>
      </c>
      <c r="W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1904.66</v>
      </c>
      <c r="X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1922.88</v>
      </c>
      <c r="Y56" s="116">
        <f>VLOOKUP($A56+ROUND((COLUMN()-2)/24,5),АТС!$A$41:$F$712,6)+VLOOKUP($A56+ROUND((COLUMN()-2)/24,5),'Расчет сбытовых надбавок'!$B$43:'Расчет сбытовых надбавок'!$G$786,4)+'Иные услуги '!$C$5+'РСТ РСО-А'!$K$7</f>
        <v>1905.42</v>
      </c>
    </row>
    <row r="57" spans="1:27" x14ac:dyDescent="0.2">
      <c r="A57" s="88">
        <f>A23</f>
        <v>42044</v>
      </c>
      <c r="B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1900.39</v>
      </c>
      <c r="C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1898.5300000000002</v>
      </c>
      <c r="D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1878.65</v>
      </c>
      <c r="E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1894.42</v>
      </c>
      <c r="F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1886.8700000000001</v>
      </c>
      <c r="G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1893.78</v>
      </c>
      <c r="H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1904.47</v>
      </c>
      <c r="I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1908.0900000000001</v>
      </c>
      <c r="J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1874.29</v>
      </c>
      <c r="K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1912.42</v>
      </c>
      <c r="L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1911.9900000000002</v>
      </c>
      <c r="M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1907.6000000000001</v>
      </c>
      <c r="N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1908.3700000000001</v>
      </c>
      <c r="O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1901.91</v>
      </c>
      <c r="P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1907.97</v>
      </c>
      <c r="Q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1895.97</v>
      </c>
      <c r="R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1900.66</v>
      </c>
      <c r="S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1916.65</v>
      </c>
      <c r="T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1910.02</v>
      </c>
      <c r="U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1919.5300000000002</v>
      </c>
      <c r="V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1916.3400000000001</v>
      </c>
      <c r="W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1906.38</v>
      </c>
      <c r="X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2003.93</v>
      </c>
      <c r="Y57" s="116">
        <f>VLOOKUP($A57+ROUND((COLUMN()-2)/24,5),АТС!$A$41:$F$712,6)+VLOOKUP($A57+ROUND((COLUMN()-2)/24,5),'Расчет сбытовых надбавок'!$B$43:'Расчет сбытовых надбавок'!$G$786,4)+'Иные услуги '!$C$5+'РСТ РСО-А'!$K$7</f>
        <v>1901.49</v>
      </c>
    </row>
    <row r="58" spans="1:27" x14ac:dyDescent="0.2">
      <c r="A58" s="88">
        <f>A24</f>
        <v>42045</v>
      </c>
      <c r="B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1899.15</v>
      </c>
      <c r="C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1896.8</v>
      </c>
      <c r="D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1877.8000000000002</v>
      </c>
      <c r="E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1892.87</v>
      </c>
      <c r="F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1885.75</v>
      </c>
      <c r="G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1893.49</v>
      </c>
      <c r="H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1911.8200000000002</v>
      </c>
      <c r="I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1910.22</v>
      </c>
      <c r="J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1874.1100000000001</v>
      </c>
      <c r="K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1918.08</v>
      </c>
      <c r="L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1919.6</v>
      </c>
      <c r="M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1915.48</v>
      </c>
      <c r="N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1913.7800000000002</v>
      </c>
      <c r="O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1908.48</v>
      </c>
      <c r="P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1916.75</v>
      </c>
      <c r="Q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1898.06</v>
      </c>
      <c r="R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1903.5300000000002</v>
      </c>
      <c r="S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1915.52</v>
      </c>
      <c r="T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1917.27</v>
      </c>
      <c r="U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1925.93</v>
      </c>
      <c r="V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1918.52</v>
      </c>
      <c r="W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1906.0800000000002</v>
      </c>
      <c r="X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2004.7800000000002</v>
      </c>
      <c r="Y58" s="116">
        <f>VLOOKUP($A58+ROUND((COLUMN()-2)/24,5),АТС!$A$41:$F$712,6)+VLOOKUP($A58+ROUND((COLUMN()-2)/24,5),'Расчет сбытовых надбавок'!$B$43:'Расчет сбытовых надбавок'!$G$786,4)+'Иные услуги '!$C$5+'РСТ РСО-А'!$K$7</f>
        <v>1900.83</v>
      </c>
    </row>
    <row r="59" spans="1:27" x14ac:dyDescent="0.2">
      <c r="A59" s="88">
        <f>A25</f>
        <v>42046</v>
      </c>
      <c r="B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1897.66</v>
      </c>
      <c r="C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1910.33</v>
      </c>
      <c r="D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1910.0500000000002</v>
      </c>
      <c r="E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1910.04</v>
      </c>
      <c r="F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1917.19</v>
      </c>
      <c r="G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1917.4</v>
      </c>
      <c r="H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1890.83</v>
      </c>
      <c r="I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1917.38</v>
      </c>
      <c r="J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1892.1399999999999</v>
      </c>
      <c r="K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1909.8700000000001</v>
      </c>
      <c r="L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1909.5300000000002</v>
      </c>
      <c r="M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1907.0700000000002</v>
      </c>
      <c r="N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1907.0900000000001</v>
      </c>
      <c r="O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1879.81</v>
      </c>
      <c r="P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1879.64</v>
      </c>
      <c r="Q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1879.3700000000001</v>
      </c>
      <c r="R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1880.5</v>
      </c>
      <c r="S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1914.43</v>
      </c>
      <c r="T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1988.5</v>
      </c>
      <c r="U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1934.12</v>
      </c>
      <c r="V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1919.76</v>
      </c>
      <c r="W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1906.1100000000001</v>
      </c>
      <c r="X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2010.4</v>
      </c>
      <c r="Y59" s="116">
        <f>VLOOKUP($A59+ROUND((COLUMN()-2)/24,5),АТС!$A$41:$F$712,6)+VLOOKUP($A59+ROUND((COLUMN()-2)/24,5),'Расчет сбытовых надбавок'!$B$43:'Расчет сбытовых надбавок'!$G$786,4)+'Иные услуги '!$C$5+'РСТ РСО-А'!$K$7</f>
        <v>1954.3899999999999</v>
      </c>
    </row>
    <row r="60" spans="1:27" x14ac:dyDescent="0.2">
      <c r="A60" s="88">
        <f>A26</f>
        <v>42047</v>
      </c>
      <c r="B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1887.92</v>
      </c>
      <c r="C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1910.63</v>
      </c>
      <c r="D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1910.43</v>
      </c>
      <c r="E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1928.14</v>
      </c>
      <c r="F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1939.26</v>
      </c>
      <c r="G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1917.67</v>
      </c>
      <c r="H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1891.0300000000002</v>
      </c>
      <c r="I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1946.0900000000001</v>
      </c>
      <c r="J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1930.8300000000002</v>
      </c>
      <c r="K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1910.89</v>
      </c>
      <c r="L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1910.29</v>
      </c>
      <c r="M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1907.79</v>
      </c>
      <c r="N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1908.58</v>
      </c>
      <c r="O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1901.54</v>
      </c>
      <c r="P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1907.96</v>
      </c>
      <c r="Q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1890.71</v>
      </c>
      <c r="R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1904.5900000000001</v>
      </c>
      <c r="S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1913.64</v>
      </c>
      <c r="T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1959.99</v>
      </c>
      <c r="U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1909.58</v>
      </c>
      <c r="V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1910.73</v>
      </c>
      <c r="W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1902.67</v>
      </c>
      <c r="X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2005.6</v>
      </c>
      <c r="Y60" s="116">
        <f>VLOOKUP($A60+ROUND((COLUMN()-2)/24,5),АТС!$A$41:$F$712,6)+VLOOKUP($A60+ROUND((COLUMN()-2)/24,5),'Расчет сбытовых надбавок'!$B$43:'Расчет сбытовых надбавок'!$G$786,4)+'Иные услуги '!$C$5+'РСТ РСО-А'!$K$7</f>
        <v>1950.7800000000002</v>
      </c>
    </row>
    <row r="61" spans="1:27" x14ac:dyDescent="0.2">
      <c r="A61" s="88">
        <f>A27</f>
        <v>42048</v>
      </c>
      <c r="B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1890.24</v>
      </c>
      <c r="C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1890.48</v>
      </c>
      <c r="D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1896.89</v>
      </c>
      <c r="E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1910.2800000000002</v>
      </c>
      <c r="F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1924.4900000000002</v>
      </c>
      <c r="G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1897.0700000000002</v>
      </c>
      <c r="H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1885.1</v>
      </c>
      <c r="I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1921.25</v>
      </c>
      <c r="J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1892.4</v>
      </c>
      <c r="K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1916.21</v>
      </c>
      <c r="L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1916.04</v>
      </c>
      <c r="M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1912.5900000000001</v>
      </c>
      <c r="N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1912.0500000000002</v>
      </c>
      <c r="O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1905.91</v>
      </c>
      <c r="P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1912.79</v>
      </c>
      <c r="Q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1894.3000000000002</v>
      </c>
      <c r="R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1909.1000000000001</v>
      </c>
      <c r="S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1922.63</v>
      </c>
      <c r="T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1978.66</v>
      </c>
      <c r="U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1949.52</v>
      </c>
      <c r="V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1916.21</v>
      </c>
      <c r="W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1906.29</v>
      </c>
      <c r="X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2035.0900000000001</v>
      </c>
      <c r="Y61" s="116">
        <f>VLOOKUP($A61+ROUND((COLUMN()-2)/24,5),АТС!$A$41:$F$712,6)+VLOOKUP($A61+ROUND((COLUMN()-2)/24,5),'Расчет сбытовых надбавок'!$B$43:'Расчет сбытовых надбавок'!$G$786,4)+'Иные услуги '!$C$5+'РСТ РСО-А'!$K$7</f>
        <v>1989.6100000000001</v>
      </c>
    </row>
    <row r="62" spans="1:27" x14ac:dyDescent="0.2">
      <c r="A62" s="88">
        <f>A28</f>
        <v>42049</v>
      </c>
      <c r="B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1888.2600000000002</v>
      </c>
      <c r="C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1899.67</v>
      </c>
      <c r="D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1921.56</v>
      </c>
      <c r="E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1936.8400000000001</v>
      </c>
      <c r="F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1937.1100000000001</v>
      </c>
      <c r="G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1921.73</v>
      </c>
      <c r="H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1890.01</v>
      </c>
      <c r="I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1916.19</v>
      </c>
      <c r="J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1983.43</v>
      </c>
      <c r="K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1906.1100000000001</v>
      </c>
      <c r="L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1907.53</v>
      </c>
      <c r="M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1907.95</v>
      </c>
      <c r="N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1900.93</v>
      </c>
      <c r="O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1907.93</v>
      </c>
      <c r="P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1924.1100000000001</v>
      </c>
      <c r="Q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1915</v>
      </c>
      <c r="R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1921.0700000000002</v>
      </c>
      <c r="S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1940.41</v>
      </c>
      <c r="T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2000.71</v>
      </c>
      <c r="U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1966.94</v>
      </c>
      <c r="V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1913.58</v>
      </c>
      <c r="W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1908.0500000000002</v>
      </c>
      <c r="X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1912.22</v>
      </c>
      <c r="Y62" s="116">
        <f>VLOOKUP($A62+ROUND((COLUMN()-2)/24,5),АТС!$A$41:$F$712,6)+VLOOKUP($A62+ROUND((COLUMN()-2)/24,5),'Расчет сбытовых надбавок'!$B$43:'Расчет сбытовых надбавок'!$G$786,4)+'Иные услуги '!$C$5+'РСТ РСО-А'!$K$7</f>
        <v>1952.45</v>
      </c>
    </row>
    <row r="63" spans="1:27" x14ac:dyDescent="0.2">
      <c r="A63" s="88">
        <f>A29</f>
        <v>42050</v>
      </c>
      <c r="B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1889.12</v>
      </c>
      <c r="C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1900.71</v>
      </c>
      <c r="D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1922.1100000000001</v>
      </c>
      <c r="E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1937.48</v>
      </c>
      <c r="F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1937.8400000000001</v>
      </c>
      <c r="G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1922.69</v>
      </c>
      <c r="H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1890.5700000000002</v>
      </c>
      <c r="I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1915.5</v>
      </c>
      <c r="J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1967.3899999999999</v>
      </c>
      <c r="K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1903.6100000000001</v>
      </c>
      <c r="L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1904.27</v>
      </c>
      <c r="M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1904.73</v>
      </c>
      <c r="N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1899.37</v>
      </c>
      <c r="O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1905.8899999999999</v>
      </c>
      <c r="P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1919.5100000000002</v>
      </c>
      <c r="Q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1911.85</v>
      </c>
      <c r="R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1915.52</v>
      </c>
      <c r="S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1951.22</v>
      </c>
      <c r="T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1998.29</v>
      </c>
      <c r="U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1981.6200000000001</v>
      </c>
      <c r="V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1951.8400000000001</v>
      </c>
      <c r="W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1906.3500000000001</v>
      </c>
      <c r="X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1910.19</v>
      </c>
      <c r="Y63" s="116">
        <f>VLOOKUP($A63+ROUND((COLUMN()-2)/24,5),АТС!$A$41:$F$712,6)+VLOOKUP($A63+ROUND((COLUMN()-2)/24,5),'Расчет сбытовых надбавок'!$B$43:'Расчет сбытовых надбавок'!$G$786,4)+'Иные услуги '!$C$5+'РСТ РСО-А'!$K$7</f>
        <v>1950.3700000000001</v>
      </c>
    </row>
    <row r="64" spans="1:27" x14ac:dyDescent="0.2">
      <c r="A64" s="88">
        <f>A30</f>
        <v>42051</v>
      </c>
      <c r="B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1887.29</v>
      </c>
      <c r="C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1877.24</v>
      </c>
      <c r="D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1899.9</v>
      </c>
      <c r="E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1886.5</v>
      </c>
      <c r="F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1910.02</v>
      </c>
      <c r="G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1896.77</v>
      </c>
      <c r="H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1890.72</v>
      </c>
      <c r="I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1931.0900000000001</v>
      </c>
      <c r="J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1892.27</v>
      </c>
      <c r="K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1953.15</v>
      </c>
      <c r="L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1909.1100000000001</v>
      </c>
      <c r="M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1971.25</v>
      </c>
      <c r="N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1965.12</v>
      </c>
      <c r="O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1971.95</v>
      </c>
      <c r="P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1978.6000000000001</v>
      </c>
      <c r="Q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2046.57</v>
      </c>
      <c r="R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2023.4700000000003</v>
      </c>
      <c r="S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1964.91</v>
      </c>
      <c r="T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2226.91</v>
      </c>
      <c r="U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2209.48</v>
      </c>
      <c r="V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1979.31</v>
      </c>
      <c r="W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1970.91</v>
      </c>
      <c r="X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2213.41</v>
      </c>
      <c r="Y64" s="116">
        <f>VLOOKUP($A64+ROUND((COLUMN()-2)/24,5),АТС!$A$41:$F$712,6)+VLOOKUP($A64+ROUND((COLUMN()-2)/24,5),'Расчет сбытовых надбавок'!$B$43:'Расчет сбытовых надбавок'!$G$786,4)+'Иные услуги '!$C$5+'РСТ РСО-А'!$K$7</f>
        <v>1961.77</v>
      </c>
    </row>
    <row r="65" spans="1:25" x14ac:dyDescent="0.2">
      <c r="A65" s="88">
        <f>A31</f>
        <v>42052</v>
      </c>
      <c r="B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1884.81</v>
      </c>
      <c r="C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1877.5</v>
      </c>
      <c r="D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1899.7800000000002</v>
      </c>
      <c r="E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1886.67</v>
      </c>
      <c r="F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1909.97</v>
      </c>
      <c r="G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1896.6599999999999</v>
      </c>
      <c r="H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1894.51</v>
      </c>
      <c r="I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1931.7</v>
      </c>
      <c r="J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1893.2400000000002</v>
      </c>
      <c r="K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1907.0900000000001</v>
      </c>
      <c r="L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1907.21</v>
      </c>
      <c r="M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1938.1100000000001</v>
      </c>
      <c r="N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1905.6200000000001</v>
      </c>
      <c r="O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1906.0800000000002</v>
      </c>
      <c r="P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1907.37</v>
      </c>
      <c r="Q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1915.89</v>
      </c>
      <c r="R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1912.16</v>
      </c>
      <c r="S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1915.64</v>
      </c>
      <c r="T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2221.8000000000002</v>
      </c>
      <c r="U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2132.9700000000003</v>
      </c>
      <c r="V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1999.23</v>
      </c>
      <c r="W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1988.5800000000002</v>
      </c>
      <c r="X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2150</v>
      </c>
      <c r="Y65" s="116">
        <f>VLOOKUP($A65+ROUND((COLUMN()-2)/24,5),АТС!$A$41:$F$712,6)+VLOOKUP($A65+ROUND((COLUMN()-2)/24,5),'Расчет сбытовых надбавок'!$B$43:'Расчет сбытовых надбавок'!$G$786,4)+'Иные услуги '!$C$5+'РСТ РСО-А'!$K$7</f>
        <v>1961.3700000000001</v>
      </c>
    </row>
    <row r="66" spans="1:25" x14ac:dyDescent="0.2">
      <c r="A66" s="88">
        <f>A32</f>
        <v>42053</v>
      </c>
      <c r="B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1900.54</v>
      </c>
      <c r="C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1877.43</v>
      </c>
      <c r="D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1899.8000000000002</v>
      </c>
      <c r="E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1886.66</v>
      </c>
      <c r="F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1910.02</v>
      </c>
      <c r="G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1896.71</v>
      </c>
      <c r="H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1895.67</v>
      </c>
      <c r="I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1931.12</v>
      </c>
      <c r="J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1892.26</v>
      </c>
      <c r="K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1910.6200000000001</v>
      </c>
      <c r="L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1912.2800000000002</v>
      </c>
      <c r="M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1984.8200000000002</v>
      </c>
      <c r="N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1969.69</v>
      </c>
      <c r="O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1993.5900000000001</v>
      </c>
      <c r="P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2020.13</v>
      </c>
      <c r="Q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2045.8600000000001</v>
      </c>
      <c r="R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2061.44</v>
      </c>
      <c r="S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1986.94</v>
      </c>
      <c r="T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2254.77</v>
      </c>
      <c r="U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2184</v>
      </c>
      <c r="V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2066.21</v>
      </c>
      <c r="W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2039.79</v>
      </c>
      <c r="X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2184.5</v>
      </c>
      <c r="Y66" s="116">
        <f>VLOOKUP($A66+ROUND((COLUMN()-2)/24,5),АТС!$A$41:$F$712,6)+VLOOKUP($A66+ROUND((COLUMN()-2)/24,5),'Расчет сбытовых надбавок'!$B$43:'Расчет сбытовых надбавок'!$G$786,4)+'Иные услуги '!$C$5+'РСТ РСО-А'!$K$7</f>
        <v>2028.3400000000001</v>
      </c>
    </row>
    <row r="67" spans="1:25" x14ac:dyDescent="0.2">
      <c r="A67" s="88">
        <f>A33</f>
        <v>42054</v>
      </c>
      <c r="B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1898.33</v>
      </c>
      <c r="C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1878.49</v>
      </c>
      <c r="D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1900.97</v>
      </c>
      <c r="E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1887.8000000000002</v>
      </c>
      <c r="F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1911.1</v>
      </c>
      <c r="G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1897.88</v>
      </c>
      <c r="H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1890.6100000000001</v>
      </c>
      <c r="I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1932.1100000000001</v>
      </c>
      <c r="J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1893.17</v>
      </c>
      <c r="K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1911.5900000000001</v>
      </c>
      <c r="L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1911.8400000000001</v>
      </c>
      <c r="M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1988.92</v>
      </c>
      <c r="N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1972.2</v>
      </c>
      <c r="O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1993.33</v>
      </c>
      <c r="P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1979.95</v>
      </c>
      <c r="Q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2006.6200000000001</v>
      </c>
      <c r="R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2051.1800000000003</v>
      </c>
      <c r="S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1993.68</v>
      </c>
      <c r="T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2105.15</v>
      </c>
      <c r="U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2169.21</v>
      </c>
      <c r="V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2109.4899999999998</v>
      </c>
      <c r="W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2026.56</v>
      </c>
      <c r="X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2174.7200000000003</v>
      </c>
      <c r="Y67" s="116">
        <f>VLOOKUP($A67+ROUND((COLUMN()-2)/24,5),АТС!$A$41:$F$712,6)+VLOOKUP($A67+ROUND((COLUMN()-2)/24,5),'Расчет сбытовых надбавок'!$B$43:'Расчет сбытовых надбавок'!$G$786,4)+'Иные услуги '!$C$5+'РСТ РСО-А'!$K$7</f>
        <v>2032.45</v>
      </c>
    </row>
    <row r="68" spans="1:25" x14ac:dyDescent="0.2">
      <c r="A68" s="88">
        <f>A34</f>
        <v>42055</v>
      </c>
      <c r="B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1899.68</v>
      </c>
      <c r="C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1891.4</v>
      </c>
      <c r="D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1914.94</v>
      </c>
      <c r="E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1936.72</v>
      </c>
      <c r="F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1932.92</v>
      </c>
      <c r="G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1918.65</v>
      </c>
      <c r="H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1882.31</v>
      </c>
      <c r="I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1969.2400000000002</v>
      </c>
      <c r="J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1926.65</v>
      </c>
      <c r="K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1910.46</v>
      </c>
      <c r="L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1911</v>
      </c>
      <c r="M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1980.01</v>
      </c>
      <c r="N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1966.66</v>
      </c>
      <c r="O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1940.8100000000002</v>
      </c>
      <c r="P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1971.39</v>
      </c>
      <c r="Q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1940.05</v>
      </c>
      <c r="R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1994.95</v>
      </c>
      <c r="S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1981.13</v>
      </c>
      <c r="T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2079.2600000000002</v>
      </c>
      <c r="U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2162.14</v>
      </c>
      <c r="V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2033.93</v>
      </c>
      <c r="W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2010.8200000000002</v>
      </c>
      <c r="X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2145.3200000000002</v>
      </c>
      <c r="Y68" s="116">
        <f>VLOOKUP($A68+ROUND((COLUMN()-2)/24,5),АТС!$A$41:$F$712,6)+VLOOKUP($A68+ROUND((COLUMN()-2)/24,5),'Расчет сбытовых надбавок'!$B$43:'Расчет сбытовых надбавок'!$G$786,4)+'Иные услуги '!$C$5+'РСТ РСО-А'!$K$7</f>
        <v>2030.69</v>
      </c>
    </row>
    <row r="69" spans="1:25" x14ac:dyDescent="0.2">
      <c r="A69" s="88">
        <f>A35</f>
        <v>42056</v>
      </c>
      <c r="B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1895.99</v>
      </c>
      <c r="C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1880.73</v>
      </c>
      <c r="D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1927.7</v>
      </c>
      <c r="E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1901.93</v>
      </c>
      <c r="F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1912.77</v>
      </c>
      <c r="G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1931.79</v>
      </c>
      <c r="H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1874.95</v>
      </c>
      <c r="I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1894.8200000000002</v>
      </c>
      <c r="J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1905.21</v>
      </c>
      <c r="K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1874.71</v>
      </c>
      <c r="L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1907.66</v>
      </c>
      <c r="M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1914.62</v>
      </c>
      <c r="N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1901.4</v>
      </c>
      <c r="O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1874.2</v>
      </c>
      <c r="P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1908.2</v>
      </c>
      <c r="Q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1874.45</v>
      </c>
      <c r="R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1920.55</v>
      </c>
      <c r="S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1907.8000000000002</v>
      </c>
      <c r="T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2001.48</v>
      </c>
      <c r="U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1972.38</v>
      </c>
      <c r="V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1940.08</v>
      </c>
      <c r="W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1912.1100000000001</v>
      </c>
      <c r="X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1912.3400000000001</v>
      </c>
      <c r="Y69" s="116">
        <f>VLOOKUP($A69+ROUND((COLUMN()-2)/24,5),АТС!$A$41:$F$712,6)+VLOOKUP($A69+ROUND((COLUMN()-2)/24,5),'Расчет сбытовых надбавок'!$B$43:'Расчет сбытовых надбавок'!$G$786,4)+'Иные услуги '!$C$5+'РСТ РСО-А'!$K$7</f>
        <v>1979.33</v>
      </c>
    </row>
    <row r="70" spans="1:25" x14ac:dyDescent="0.2">
      <c r="A70" s="88">
        <f>A36</f>
        <v>42057</v>
      </c>
      <c r="B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1893.04</v>
      </c>
      <c r="C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1888.18</v>
      </c>
      <c r="D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1931.5700000000002</v>
      </c>
      <c r="E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1927.46</v>
      </c>
      <c r="F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1927.8</v>
      </c>
      <c r="G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1931.52</v>
      </c>
      <c r="H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1890.8600000000001</v>
      </c>
      <c r="I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1890.26</v>
      </c>
      <c r="J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1909.8</v>
      </c>
      <c r="K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1893.0700000000002</v>
      </c>
      <c r="L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1894.8000000000002</v>
      </c>
      <c r="M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1914.8</v>
      </c>
      <c r="N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1901.69</v>
      </c>
      <c r="O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1874.22</v>
      </c>
      <c r="P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1887.9099999999999</v>
      </c>
      <c r="Q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1873.9</v>
      </c>
      <c r="R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1900.95</v>
      </c>
      <c r="S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1910.3899999999999</v>
      </c>
      <c r="T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2006.17</v>
      </c>
      <c r="U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1976.08</v>
      </c>
      <c r="V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1942.64</v>
      </c>
      <c r="W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1913.5900000000001</v>
      </c>
      <c r="X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1914.88</v>
      </c>
      <c r="Y70" s="116">
        <f>VLOOKUP($A70+ROUND((COLUMN()-2)/24,5),АТС!$A$41:$F$712,6)+VLOOKUP($A70+ROUND((COLUMN()-2)/24,5),'Расчет сбытовых надбавок'!$B$43:'Расчет сбытовых надбавок'!$G$786,4)+'Иные услуги '!$C$5+'РСТ РСО-А'!$K$7</f>
        <v>1990.3200000000002</v>
      </c>
    </row>
    <row r="71" spans="1:25" x14ac:dyDescent="0.2">
      <c r="A71" s="88">
        <f>A37</f>
        <v>42058</v>
      </c>
      <c r="B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1892.5700000000002</v>
      </c>
      <c r="C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1887.79</v>
      </c>
      <c r="D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1930.8200000000002</v>
      </c>
      <c r="E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1926.7800000000002</v>
      </c>
      <c r="F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1927.19</v>
      </c>
      <c r="G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1931.17</v>
      </c>
      <c r="H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1890.93</v>
      </c>
      <c r="I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1897.63</v>
      </c>
      <c r="J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1896.8200000000002</v>
      </c>
      <c r="K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1894.0500000000002</v>
      </c>
      <c r="L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1892.83</v>
      </c>
      <c r="M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1912.4</v>
      </c>
      <c r="N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1901.81</v>
      </c>
      <c r="O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1873.98</v>
      </c>
      <c r="P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1887.64</v>
      </c>
      <c r="Q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1874.15</v>
      </c>
      <c r="R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1898.2800000000002</v>
      </c>
      <c r="S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1908.31</v>
      </c>
      <c r="T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2003.4</v>
      </c>
      <c r="U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1974.45</v>
      </c>
      <c r="V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1933.89</v>
      </c>
      <c r="W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1906.46</v>
      </c>
      <c r="X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1907.22</v>
      </c>
      <c r="Y71" s="116">
        <f>VLOOKUP($A71+ROUND((COLUMN()-2)/24,5),АТС!$A$41:$F$712,6)+VLOOKUP($A71+ROUND((COLUMN()-2)/24,5),'Расчет сбытовых надбавок'!$B$43:'Расчет сбытовых надбавок'!$G$786,4)+'Иные услуги '!$C$5+'РСТ РСО-А'!$K$7</f>
        <v>1946.96</v>
      </c>
    </row>
    <row r="72" spans="1:25" x14ac:dyDescent="0.2">
      <c r="A72" s="88">
        <f>A38</f>
        <v>42059</v>
      </c>
      <c r="B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1890.8400000000001</v>
      </c>
      <c r="C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1887.6</v>
      </c>
      <c r="D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1914.49</v>
      </c>
      <c r="E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1925.0700000000002</v>
      </c>
      <c r="F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1910.73</v>
      </c>
      <c r="G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1917.97</v>
      </c>
      <c r="H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1881.9</v>
      </c>
      <c r="I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1924.64</v>
      </c>
      <c r="J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1892.27</v>
      </c>
      <c r="K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1916.0900000000001</v>
      </c>
      <c r="L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1915.8000000000002</v>
      </c>
      <c r="M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1994.06</v>
      </c>
      <c r="N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1980.31</v>
      </c>
      <c r="O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1951.6</v>
      </c>
      <c r="P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1987.94</v>
      </c>
      <c r="Q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1980.88</v>
      </c>
      <c r="R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1992.5</v>
      </c>
      <c r="S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1999.17</v>
      </c>
      <c r="T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2090.92</v>
      </c>
      <c r="U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2088.17</v>
      </c>
      <c r="V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2051.66</v>
      </c>
      <c r="W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2035.2</v>
      </c>
      <c r="X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2138.3100000000004</v>
      </c>
      <c r="Y72" s="116">
        <f>VLOOKUP($A72+ROUND((COLUMN()-2)/24,5),АТС!$A$41:$F$712,6)+VLOOKUP($A72+ROUND((COLUMN()-2)/24,5),'Расчет сбытовых надбавок'!$B$43:'Расчет сбытовых надбавок'!$G$786,4)+'Иные услуги '!$C$5+'РСТ РСО-А'!$K$7</f>
        <v>2016.6399999999999</v>
      </c>
    </row>
    <row r="73" spans="1:25" x14ac:dyDescent="0.2">
      <c r="A73" s="88">
        <f>A39</f>
        <v>42060</v>
      </c>
      <c r="B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1892.83</v>
      </c>
      <c r="C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1883.53</v>
      </c>
      <c r="D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1890.25</v>
      </c>
      <c r="E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1903.5300000000002</v>
      </c>
      <c r="F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1910.37</v>
      </c>
      <c r="G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1900.3200000000002</v>
      </c>
      <c r="H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1890.93</v>
      </c>
      <c r="I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1906.92</v>
      </c>
      <c r="J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1874.15</v>
      </c>
      <c r="K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1919.39</v>
      </c>
      <c r="L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1917.62</v>
      </c>
      <c r="M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1998.88</v>
      </c>
      <c r="N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1985.49</v>
      </c>
      <c r="O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1955.3500000000001</v>
      </c>
      <c r="P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1992.81</v>
      </c>
      <c r="Q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1985.47</v>
      </c>
      <c r="R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1999.27</v>
      </c>
      <c r="S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2003.8400000000001</v>
      </c>
      <c r="T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2084.38</v>
      </c>
      <c r="U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2087.61</v>
      </c>
      <c r="V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2047.08</v>
      </c>
      <c r="W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2034.45</v>
      </c>
      <c r="X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2138.6400000000003</v>
      </c>
      <c r="Y73" s="116">
        <f>VLOOKUP($A73+ROUND((COLUMN()-2)/24,5),АТС!$A$41:$F$712,6)+VLOOKUP($A73+ROUND((COLUMN()-2)/24,5),'Расчет сбытовых надбавок'!$B$43:'Расчет сбытовых надбавок'!$G$786,4)+'Иные услуги '!$C$5+'РСТ РСО-А'!$K$7</f>
        <v>2018.97</v>
      </c>
    </row>
    <row r="74" spans="1:25" x14ac:dyDescent="0.2">
      <c r="A74" s="88">
        <f>A40</f>
        <v>42061</v>
      </c>
      <c r="B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1897.67</v>
      </c>
      <c r="C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1877.2</v>
      </c>
      <c r="D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1899.8000000000002</v>
      </c>
      <c r="E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1902.91</v>
      </c>
      <c r="F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1909.68</v>
      </c>
      <c r="G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1899.55</v>
      </c>
      <c r="H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1893.8500000000001</v>
      </c>
      <c r="I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1937.0500000000002</v>
      </c>
      <c r="J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1929.25</v>
      </c>
      <c r="K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1920.96</v>
      </c>
      <c r="L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1916.1599999999999</v>
      </c>
      <c r="M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1914.47</v>
      </c>
      <c r="N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1915.52</v>
      </c>
      <c r="O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1915.71</v>
      </c>
      <c r="P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1915.7600000000002</v>
      </c>
      <c r="Q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1915.53</v>
      </c>
      <c r="R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1915.29</v>
      </c>
      <c r="S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1923.3400000000001</v>
      </c>
      <c r="T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1914.54</v>
      </c>
      <c r="U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2014.8700000000001</v>
      </c>
      <c r="V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1988.52</v>
      </c>
      <c r="W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2011.94</v>
      </c>
      <c r="X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2195.9</v>
      </c>
      <c r="Y74" s="116">
        <f>VLOOKUP($A74+ROUND((COLUMN()-2)/24,5),АТС!$A$41:$F$712,6)+VLOOKUP($A74+ROUND((COLUMN()-2)/24,5),'Расчет сбытовых надбавок'!$B$43:'Расчет сбытовых надбавок'!$G$786,4)+'Иные услуги '!$C$5+'РСТ РСО-А'!$K$7</f>
        <v>2017.38</v>
      </c>
    </row>
    <row r="75" spans="1:25" x14ac:dyDescent="0.2">
      <c r="A75" s="88">
        <f>A41</f>
        <v>42062</v>
      </c>
      <c r="B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1904.5</v>
      </c>
      <c r="C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1877.24</v>
      </c>
      <c r="D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1899.44</v>
      </c>
      <c r="E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1902.56</v>
      </c>
      <c r="F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1909.71</v>
      </c>
      <c r="G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1899.73</v>
      </c>
      <c r="H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1890.3200000000002</v>
      </c>
      <c r="I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1956.4</v>
      </c>
      <c r="J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1941.98</v>
      </c>
      <c r="K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1917.4</v>
      </c>
      <c r="L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1917.62</v>
      </c>
      <c r="M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1916.31</v>
      </c>
      <c r="N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1914.38</v>
      </c>
      <c r="O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1917.37</v>
      </c>
      <c r="P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1917.2600000000002</v>
      </c>
      <c r="Q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1914.78</v>
      </c>
      <c r="R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1913.04</v>
      </c>
      <c r="S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1925.56</v>
      </c>
      <c r="T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1918.45</v>
      </c>
      <c r="U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2019.54</v>
      </c>
      <c r="V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1990.8500000000001</v>
      </c>
      <c r="W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1989.2</v>
      </c>
      <c r="X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2098.13</v>
      </c>
      <c r="Y75" s="116">
        <f>VLOOKUP($A75+ROUND((COLUMN()-2)/24,5),АТС!$A$41:$F$712,6)+VLOOKUP($A75+ROUND((COLUMN()-2)/24,5),'Расчет сбытовых надбавок'!$B$43:'Расчет сбытовых надбавок'!$G$786,4)+'Иные услуги '!$C$5+'РСТ РСО-А'!$K$7</f>
        <v>1966.02</v>
      </c>
    </row>
    <row r="76" spans="1:25" x14ac:dyDescent="0.2">
      <c r="A76" s="88">
        <f>A42</f>
        <v>42063</v>
      </c>
      <c r="B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1885.5100000000002</v>
      </c>
      <c r="C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1887.45</v>
      </c>
      <c r="D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1892.3200000000002</v>
      </c>
      <c r="E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1899.0300000000002</v>
      </c>
      <c r="F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1905.92</v>
      </c>
      <c r="G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1899.33</v>
      </c>
      <c r="H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1875.19</v>
      </c>
      <c r="I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1897.5500000000002</v>
      </c>
      <c r="J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1906.91</v>
      </c>
      <c r="K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1919.81</v>
      </c>
      <c r="L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1875.89</v>
      </c>
      <c r="M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1883.1100000000001</v>
      </c>
      <c r="N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1879.19</v>
      </c>
      <c r="O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1888.74</v>
      </c>
      <c r="P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1901.95</v>
      </c>
      <c r="Q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1912.45</v>
      </c>
      <c r="R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1908.88</v>
      </c>
      <c r="S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1892.2</v>
      </c>
      <c r="T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1947.5</v>
      </c>
      <c r="U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2011.63</v>
      </c>
      <c r="V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1987.54</v>
      </c>
      <c r="W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1929.6100000000001</v>
      </c>
      <c r="X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1899.08</v>
      </c>
      <c r="Y76" s="116">
        <f>VLOOKUP($A76+ROUND((COLUMN()-2)/24,5),АТС!$A$41:$F$712,6)+VLOOKUP($A76+ROUND((COLUMN()-2)/24,5),'Расчет сбытовых надбавок'!$B$43:'Расчет сбытовых надбавок'!$G$786,4)+'Иные услуги '!$C$5+'РСТ РСО-А'!$K$7</f>
        <v>1968.68</v>
      </c>
    </row>
    <row r="77" spans="1:25" x14ac:dyDescent="0.2">
      <c r="A77" s="94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</row>
    <row r="78" spans="1:25" x14ac:dyDescent="0.25">
      <c r="A78" s="96" t="s">
        <v>158</v>
      </c>
    </row>
    <row r="79" spans="1:25" ht="12.75" x14ac:dyDescent="0.2">
      <c r="A79" s="169" t="s">
        <v>49</v>
      </c>
      <c r="B79" s="180" t="s">
        <v>128</v>
      </c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2"/>
    </row>
    <row r="80" spans="1:25" ht="12.75" x14ac:dyDescent="0.2">
      <c r="A80" s="170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7" ht="12.75" customHeight="1" x14ac:dyDescent="0.2">
      <c r="A81" s="170"/>
      <c r="B81" s="172" t="s">
        <v>129</v>
      </c>
      <c r="C81" s="163" t="s">
        <v>130</v>
      </c>
      <c r="D81" s="163" t="s">
        <v>131</v>
      </c>
      <c r="E81" s="163" t="s">
        <v>132</v>
      </c>
      <c r="F81" s="163" t="s">
        <v>133</v>
      </c>
      <c r="G81" s="163" t="s">
        <v>134</v>
      </c>
      <c r="H81" s="163" t="s">
        <v>135</v>
      </c>
      <c r="I81" s="163" t="s">
        <v>136</v>
      </c>
      <c r="J81" s="163" t="s">
        <v>137</v>
      </c>
      <c r="K81" s="163" t="s">
        <v>138</v>
      </c>
      <c r="L81" s="163" t="s">
        <v>139</v>
      </c>
      <c r="M81" s="163" t="s">
        <v>140</v>
      </c>
      <c r="N81" s="174" t="s">
        <v>141</v>
      </c>
      <c r="O81" s="163" t="s">
        <v>142</v>
      </c>
      <c r="P81" s="163" t="s">
        <v>143</v>
      </c>
      <c r="Q81" s="163" t="s">
        <v>144</v>
      </c>
      <c r="R81" s="163" t="s">
        <v>145</v>
      </c>
      <c r="S81" s="163" t="s">
        <v>146</v>
      </c>
      <c r="T81" s="163" t="s">
        <v>147</v>
      </c>
      <c r="U81" s="163" t="s">
        <v>148</v>
      </c>
      <c r="V81" s="163" t="s">
        <v>149</v>
      </c>
      <c r="W81" s="163" t="s">
        <v>150</v>
      </c>
      <c r="X81" s="163" t="s">
        <v>151</v>
      </c>
      <c r="Y81" s="163" t="s">
        <v>152</v>
      </c>
    </row>
    <row r="82" spans="1:27" ht="11.25" customHeight="1" x14ac:dyDescent="0.2">
      <c r="A82" s="171"/>
      <c r="B82" s="17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75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</row>
    <row r="83" spans="1:27" ht="18.75" customHeight="1" x14ac:dyDescent="0.2">
      <c r="A83" s="88">
        <f>A49</f>
        <v>42036</v>
      </c>
      <c r="B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1841.1399999999999</v>
      </c>
      <c r="C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1869.8500000000001</v>
      </c>
      <c r="D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1901.8600000000001</v>
      </c>
      <c r="E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1909.5500000000002</v>
      </c>
      <c r="F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1905.72</v>
      </c>
      <c r="G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1902.21</v>
      </c>
      <c r="H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1880.14</v>
      </c>
      <c r="I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1873.64</v>
      </c>
      <c r="J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1841.24</v>
      </c>
      <c r="K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1940.5900000000001</v>
      </c>
      <c r="L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1874.31</v>
      </c>
      <c r="M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1855.17</v>
      </c>
      <c r="N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1851.77</v>
      </c>
      <c r="O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1858.04</v>
      </c>
      <c r="P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1864.37</v>
      </c>
      <c r="Q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1867.6000000000001</v>
      </c>
      <c r="R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1843.92</v>
      </c>
      <c r="S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1984.3400000000001</v>
      </c>
      <c r="T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2025.62</v>
      </c>
      <c r="U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1985.44</v>
      </c>
      <c r="V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1940.5300000000002</v>
      </c>
      <c r="W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1883.91</v>
      </c>
      <c r="X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1862.26</v>
      </c>
      <c r="Y83" s="116">
        <f>VLOOKUP($A83+ROUND((COLUMN()-2)/24,5),АТС!$A$41:$F$712,6)+VLOOKUP($A83+ROUND((COLUMN()-2)/24,5),'Расчет сбытовых надбавок'!$B$43:'Расчет сбытовых надбавок'!$G$786,5)+'Иные услуги '!$C$5+'РСТ РСО-А'!$K$7</f>
        <v>1926.6</v>
      </c>
      <c r="AA83" s="89"/>
    </row>
    <row r="84" spans="1:27" x14ac:dyDescent="0.2">
      <c r="A84" s="88">
        <f>A50</f>
        <v>42037</v>
      </c>
      <c r="B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1839.39</v>
      </c>
      <c r="C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1869.8500000000001</v>
      </c>
      <c r="D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1886.14</v>
      </c>
      <c r="E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1889.6200000000001</v>
      </c>
      <c r="F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1900.1</v>
      </c>
      <c r="G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1883.16</v>
      </c>
      <c r="H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1854.8400000000001</v>
      </c>
      <c r="I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1928.51</v>
      </c>
      <c r="J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1923.9900000000002</v>
      </c>
      <c r="K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1854.7400000000002</v>
      </c>
      <c r="L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1886.67</v>
      </c>
      <c r="M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1867.51</v>
      </c>
      <c r="N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1868.15</v>
      </c>
      <c r="O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1869.0100000000002</v>
      </c>
      <c r="P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1868.14</v>
      </c>
      <c r="Q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1867.8500000000001</v>
      </c>
      <c r="R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1850.97</v>
      </c>
      <c r="S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1901.23</v>
      </c>
      <c r="T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1972.46</v>
      </c>
      <c r="U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1936.44</v>
      </c>
      <c r="V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1893.27</v>
      </c>
      <c r="W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1915.29</v>
      </c>
      <c r="X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2017.01</v>
      </c>
      <c r="Y84" s="116">
        <f>VLOOKUP($A84+ROUND((COLUMN()-2)/24,5),АТС!$A$41:$F$712,6)+VLOOKUP($A84+ROUND((COLUMN()-2)/24,5),'Расчет сбытовых надбавок'!$B$43:'Расчет сбытовых надбавок'!$G$786,5)+'Иные услуги '!$C$5+'РСТ РСО-А'!$K$7</f>
        <v>1908.5700000000002</v>
      </c>
    </row>
    <row r="85" spans="1:27" x14ac:dyDescent="0.2">
      <c r="A85" s="88">
        <f>A51</f>
        <v>42038</v>
      </c>
      <c r="B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1858.85</v>
      </c>
      <c r="C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1853.7</v>
      </c>
      <c r="D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1862.7800000000002</v>
      </c>
      <c r="E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1869.27</v>
      </c>
      <c r="F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1872.27</v>
      </c>
      <c r="G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1863.24</v>
      </c>
      <c r="H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1846.38</v>
      </c>
      <c r="I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1908.65</v>
      </c>
      <c r="J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1883.0700000000002</v>
      </c>
      <c r="K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1854.47</v>
      </c>
      <c r="L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1885.0700000000002</v>
      </c>
      <c r="M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1887.0700000000002</v>
      </c>
      <c r="N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1874.97</v>
      </c>
      <c r="O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1882.26</v>
      </c>
      <c r="P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1869.94</v>
      </c>
      <c r="Q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1887.33</v>
      </c>
      <c r="R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1878.38</v>
      </c>
      <c r="S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1898.0500000000002</v>
      </c>
      <c r="T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1970.38</v>
      </c>
      <c r="U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1928.19</v>
      </c>
      <c r="V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1889.54</v>
      </c>
      <c r="W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1908.35</v>
      </c>
      <c r="X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2018.8600000000001</v>
      </c>
      <c r="Y85" s="116">
        <f>VLOOKUP($A85+ROUND((COLUMN()-2)/24,5),АТС!$A$41:$F$712,6)+VLOOKUP($A85+ROUND((COLUMN()-2)/24,5),'Расчет сбытовых надбавок'!$B$43:'Расчет сбытовых надбавок'!$G$786,5)+'Иные услуги '!$C$5+'РСТ РСО-А'!$K$7</f>
        <v>1908.33</v>
      </c>
    </row>
    <row r="86" spans="1:27" x14ac:dyDescent="0.2">
      <c r="A86" s="88">
        <f>A52</f>
        <v>42039</v>
      </c>
      <c r="B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1854.04</v>
      </c>
      <c r="C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1859.5800000000002</v>
      </c>
      <c r="D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1872.18</v>
      </c>
      <c r="E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1878.54</v>
      </c>
      <c r="F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1878.8200000000002</v>
      </c>
      <c r="G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1869.0900000000001</v>
      </c>
      <c r="H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1839.08</v>
      </c>
      <c r="I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1916.38</v>
      </c>
      <c r="J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1906.94</v>
      </c>
      <c r="K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1858.97</v>
      </c>
      <c r="L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1842.3000000000002</v>
      </c>
      <c r="M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1876.66</v>
      </c>
      <c r="N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1855.52</v>
      </c>
      <c r="O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1848.0100000000002</v>
      </c>
      <c r="P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1840.94</v>
      </c>
      <c r="Q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1847.9</v>
      </c>
      <c r="R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1867.94</v>
      </c>
      <c r="S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1880.66</v>
      </c>
      <c r="T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1970.75</v>
      </c>
      <c r="U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1918.88</v>
      </c>
      <c r="V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1878.75</v>
      </c>
      <c r="W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1899.9</v>
      </c>
      <c r="X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2001.6100000000001</v>
      </c>
      <c r="Y86" s="116">
        <f>VLOOKUP($A86+ROUND((COLUMN()-2)/24,5),АТС!$A$41:$F$712,6)+VLOOKUP($A86+ROUND((COLUMN()-2)/24,5),'Расчет сбытовых надбавок'!$B$43:'Расчет сбытовых надбавок'!$G$786,5)+'Иные услуги '!$C$5+'РСТ РСО-А'!$K$7</f>
        <v>1895.54</v>
      </c>
    </row>
    <row r="87" spans="1:27" x14ac:dyDescent="0.2">
      <c r="A87" s="88">
        <f>A53</f>
        <v>42040</v>
      </c>
      <c r="B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1854.21</v>
      </c>
      <c r="C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1853.02</v>
      </c>
      <c r="D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1861.96</v>
      </c>
      <c r="E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1868.12</v>
      </c>
      <c r="F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1871.66</v>
      </c>
      <c r="G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1862.3600000000001</v>
      </c>
      <c r="H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1852.23</v>
      </c>
      <c r="I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1898.4</v>
      </c>
      <c r="J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1890.4</v>
      </c>
      <c r="K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1840.75</v>
      </c>
      <c r="L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1856.93</v>
      </c>
      <c r="M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1876.2800000000002</v>
      </c>
      <c r="N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1855.97</v>
      </c>
      <c r="O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1870.65</v>
      </c>
      <c r="P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1879.0900000000001</v>
      </c>
      <c r="Q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1864.67</v>
      </c>
      <c r="R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1868.3400000000001</v>
      </c>
      <c r="S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1883.5600000000002</v>
      </c>
      <c r="T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1959.6599999999999</v>
      </c>
      <c r="U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1919.1100000000001</v>
      </c>
      <c r="V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1877.14</v>
      </c>
      <c r="W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1898.17</v>
      </c>
      <c r="X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1990.47</v>
      </c>
      <c r="Y87" s="116">
        <f>VLOOKUP($A87+ROUND((COLUMN()-2)/24,5),АТС!$A$41:$F$712,6)+VLOOKUP($A87+ROUND((COLUMN()-2)/24,5),'Расчет сбытовых надбавок'!$B$43:'Расчет сбытовых надбавок'!$G$786,5)+'Иные услуги '!$C$5+'РСТ РСО-А'!$K$7</f>
        <v>1893.19</v>
      </c>
    </row>
    <row r="88" spans="1:27" x14ac:dyDescent="0.2">
      <c r="A88" s="88">
        <f>A54</f>
        <v>42041</v>
      </c>
      <c r="B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1846.81</v>
      </c>
      <c r="C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1878.37</v>
      </c>
      <c r="D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1885.02</v>
      </c>
      <c r="E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1891.0700000000002</v>
      </c>
      <c r="F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1894.7</v>
      </c>
      <c r="G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1877.8200000000002</v>
      </c>
      <c r="H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1844.08</v>
      </c>
      <c r="I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1915.2800000000002</v>
      </c>
      <c r="J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1929.96</v>
      </c>
      <c r="K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1854.33</v>
      </c>
      <c r="L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1858.94</v>
      </c>
      <c r="M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1881.16</v>
      </c>
      <c r="N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1857.3899999999999</v>
      </c>
      <c r="O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1874.94</v>
      </c>
      <c r="P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1882.23</v>
      </c>
      <c r="Q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1863.81</v>
      </c>
      <c r="R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1866.96</v>
      </c>
      <c r="S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1878.2</v>
      </c>
      <c r="T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1973.3700000000001</v>
      </c>
      <c r="U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1922.94</v>
      </c>
      <c r="V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1882.18</v>
      </c>
      <c r="W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1902.3600000000001</v>
      </c>
      <c r="X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2009.39</v>
      </c>
      <c r="Y88" s="116">
        <f>VLOOKUP($A88+ROUND((COLUMN()-2)/24,5),АТС!$A$41:$F$712,6)+VLOOKUP($A88+ROUND((COLUMN()-2)/24,5),'Расчет сбытовых надбавок'!$B$43:'Расчет сбытовых надбавок'!$G$786,5)+'Иные услуги '!$C$5+'РСТ РСО-А'!$K$7</f>
        <v>1903.33</v>
      </c>
    </row>
    <row r="89" spans="1:27" x14ac:dyDescent="0.2">
      <c r="A89" s="88">
        <f>A55</f>
        <v>42042</v>
      </c>
      <c r="B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1870.35</v>
      </c>
      <c r="C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1890.81</v>
      </c>
      <c r="D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1904.51</v>
      </c>
      <c r="E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1919.9900000000002</v>
      </c>
      <c r="F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1920</v>
      </c>
      <c r="G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1908.4</v>
      </c>
      <c r="H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1873.6000000000001</v>
      </c>
      <c r="I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1851.12</v>
      </c>
      <c r="J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1875.89</v>
      </c>
      <c r="K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1854.5</v>
      </c>
      <c r="L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1862.19</v>
      </c>
      <c r="M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1868.49</v>
      </c>
      <c r="N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1839.66</v>
      </c>
      <c r="O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1843.47</v>
      </c>
      <c r="P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1842.21</v>
      </c>
      <c r="Q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1839.1399999999999</v>
      </c>
      <c r="R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1861.24</v>
      </c>
      <c r="S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1878.26</v>
      </c>
      <c r="T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1893.77</v>
      </c>
      <c r="U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1869.06</v>
      </c>
      <c r="V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1882.75</v>
      </c>
      <c r="W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1864.52</v>
      </c>
      <c r="X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1886.49</v>
      </c>
      <c r="Y89" s="116">
        <f>VLOOKUP($A89+ROUND((COLUMN()-2)/24,5),АТС!$A$41:$F$712,6)+VLOOKUP($A89+ROUND((COLUMN()-2)/24,5),'Расчет сбытовых надбавок'!$B$43:'Расчет сбытовых надбавок'!$G$786,5)+'Иные услуги '!$C$5+'РСТ РСО-А'!$K$7</f>
        <v>1863.7</v>
      </c>
    </row>
    <row r="90" spans="1:27" x14ac:dyDescent="0.2">
      <c r="A90" s="88">
        <f>A56</f>
        <v>42043</v>
      </c>
      <c r="B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1858.43</v>
      </c>
      <c r="C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1842.94</v>
      </c>
      <c r="D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1868.52</v>
      </c>
      <c r="E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1896.76</v>
      </c>
      <c r="F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1896.8200000000002</v>
      </c>
      <c r="G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1908.06</v>
      </c>
      <c r="H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1859.15</v>
      </c>
      <c r="I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1856.1100000000001</v>
      </c>
      <c r="J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1862.91</v>
      </c>
      <c r="K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1901.9</v>
      </c>
      <c r="L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1861.49</v>
      </c>
      <c r="M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1852.1100000000001</v>
      </c>
      <c r="N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1867.75</v>
      </c>
      <c r="O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1864.53</v>
      </c>
      <c r="P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1867.66</v>
      </c>
      <c r="Q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1852.1100000000001</v>
      </c>
      <c r="R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1859.0500000000002</v>
      </c>
      <c r="S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1874.83</v>
      </c>
      <c r="T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1891.47</v>
      </c>
      <c r="U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1890.5700000000002</v>
      </c>
      <c r="V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1885.27</v>
      </c>
      <c r="W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1867.68</v>
      </c>
      <c r="X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1884.9</v>
      </c>
      <c r="Y90" s="116">
        <f>VLOOKUP($A90+ROUND((COLUMN()-2)/24,5),АТС!$A$41:$F$712,6)+VLOOKUP($A90+ROUND((COLUMN()-2)/24,5),'Расчет сбытовых надбавок'!$B$43:'Расчет сбытовых надбавок'!$G$786,5)+'Иные услуги '!$C$5+'РСТ РСО-А'!$K$7</f>
        <v>1868.4</v>
      </c>
    </row>
    <row r="91" spans="1:27" x14ac:dyDescent="0.2">
      <c r="A91" s="88">
        <f>A57</f>
        <v>42044</v>
      </c>
      <c r="B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1863.65</v>
      </c>
      <c r="C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1861.89</v>
      </c>
      <c r="D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1843.1</v>
      </c>
      <c r="E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1858.0100000000002</v>
      </c>
      <c r="F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1850.8700000000001</v>
      </c>
      <c r="G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1857.4</v>
      </c>
      <c r="H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1867.5</v>
      </c>
      <c r="I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1870.93</v>
      </c>
      <c r="J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1838.99</v>
      </c>
      <c r="K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1875.0100000000002</v>
      </c>
      <c r="L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1874.6000000000001</v>
      </c>
      <c r="M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1870.46</v>
      </c>
      <c r="N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1871.19</v>
      </c>
      <c r="O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1865.08</v>
      </c>
      <c r="P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1870.81</v>
      </c>
      <c r="Q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1859.47</v>
      </c>
      <c r="R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1863.9</v>
      </c>
      <c r="S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1879.0100000000002</v>
      </c>
      <c r="T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1872.7400000000002</v>
      </c>
      <c r="U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1881.73</v>
      </c>
      <c r="V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1878.7200000000003</v>
      </c>
      <c r="W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1869.3000000000002</v>
      </c>
      <c r="X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1961.48</v>
      </c>
      <c r="Y91" s="116">
        <f>VLOOKUP($A91+ROUND((COLUMN()-2)/24,5),АТС!$A$41:$F$712,6)+VLOOKUP($A91+ROUND((COLUMN()-2)/24,5),'Расчет сбытовых надбавок'!$B$43:'Расчет сбытовых надбавок'!$G$786,5)+'Иные услуги '!$C$5+'РСТ РСО-А'!$K$7</f>
        <v>1864.69</v>
      </c>
    </row>
    <row r="92" spans="1:27" x14ac:dyDescent="0.2">
      <c r="A92" s="88">
        <f>A58</f>
        <v>42045</v>
      </c>
      <c r="B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1862.47</v>
      </c>
      <c r="C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1860.26</v>
      </c>
      <c r="D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1842.3000000000002</v>
      </c>
      <c r="E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1856.54</v>
      </c>
      <c r="F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1849.8200000000002</v>
      </c>
      <c r="G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1857.13</v>
      </c>
      <c r="H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1874.44</v>
      </c>
      <c r="I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1872.94</v>
      </c>
      <c r="J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1838.8200000000002</v>
      </c>
      <c r="K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1880.3600000000001</v>
      </c>
      <c r="L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1881.8000000000002</v>
      </c>
      <c r="M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1877.9</v>
      </c>
      <c r="N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1876.29</v>
      </c>
      <c r="O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1871.29</v>
      </c>
      <c r="P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1879.1</v>
      </c>
      <c r="Q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1861.45</v>
      </c>
      <c r="R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1866.6100000000001</v>
      </c>
      <c r="S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1877.94</v>
      </c>
      <c r="T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1879.6000000000001</v>
      </c>
      <c r="U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1887.77</v>
      </c>
      <c r="V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1880.77</v>
      </c>
      <c r="W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1869.02</v>
      </c>
      <c r="X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1962.2800000000002</v>
      </c>
      <c r="Y92" s="116">
        <f>VLOOKUP($A92+ROUND((COLUMN()-2)/24,5),АТС!$A$41:$F$712,6)+VLOOKUP($A92+ROUND((COLUMN()-2)/24,5),'Расчет сбытовых надбавок'!$B$43:'Расчет сбытовых надбавок'!$G$786,5)+'Иные услуги '!$C$5+'РСТ РСО-А'!$K$7</f>
        <v>1864.06</v>
      </c>
    </row>
    <row r="93" spans="1:27" x14ac:dyDescent="0.2">
      <c r="A93" s="88">
        <f>A59</f>
        <v>42046</v>
      </c>
      <c r="B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1861.0700000000002</v>
      </c>
      <c r="C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1873.04</v>
      </c>
      <c r="D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1872.7800000000002</v>
      </c>
      <c r="E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1872.7600000000002</v>
      </c>
      <c r="F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1879.52</v>
      </c>
      <c r="G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1879.7200000000003</v>
      </c>
      <c r="H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1854.6100000000001</v>
      </c>
      <c r="I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1879.7</v>
      </c>
      <c r="J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1855.85</v>
      </c>
      <c r="K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1872.6000000000001</v>
      </c>
      <c r="L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1872.29</v>
      </c>
      <c r="M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1869.95</v>
      </c>
      <c r="N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1869.98</v>
      </c>
      <c r="O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1844.2</v>
      </c>
      <c r="P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1844.04</v>
      </c>
      <c r="Q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1843.79</v>
      </c>
      <c r="R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1844.85</v>
      </c>
      <c r="S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1876.91</v>
      </c>
      <c r="T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1946.9</v>
      </c>
      <c r="U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1895.52</v>
      </c>
      <c r="V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1881.95</v>
      </c>
      <c r="W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1869.0500000000002</v>
      </c>
      <c r="X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1967.5900000000001</v>
      </c>
      <c r="Y93" s="116">
        <f>VLOOKUP($A93+ROUND((COLUMN()-2)/24,5),АТС!$A$41:$F$712,6)+VLOOKUP($A93+ROUND((COLUMN()-2)/24,5),'Расчет сбытовых надбавок'!$B$43:'Расчет сбытовых надбавок'!$G$786,5)+'Иные услуги '!$C$5+'РСТ РСО-А'!$K$7</f>
        <v>1914.67</v>
      </c>
    </row>
    <row r="94" spans="1:27" x14ac:dyDescent="0.2">
      <c r="A94" s="88">
        <f>A60</f>
        <v>42047</v>
      </c>
      <c r="B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1851.8600000000001</v>
      </c>
      <c r="C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1873.3200000000002</v>
      </c>
      <c r="D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1873.13</v>
      </c>
      <c r="E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1889.8600000000001</v>
      </c>
      <c r="F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1900.37</v>
      </c>
      <c r="G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1879.97</v>
      </c>
      <c r="H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1854.8000000000002</v>
      </c>
      <c r="I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1906.83</v>
      </c>
      <c r="J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1892.41</v>
      </c>
      <c r="K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1873.5600000000002</v>
      </c>
      <c r="L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1873</v>
      </c>
      <c r="M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1870.64</v>
      </c>
      <c r="N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1871.38</v>
      </c>
      <c r="O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1864.73</v>
      </c>
      <c r="P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1870.8000000000002</v>
      </c>
      <c r="Q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1854.5</v>
      </c>
      <c r="R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1867.6100000000001</v>
      </c>
      <c r="S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1876.17</v>
      </c>
      <c r="T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1919.96</v>
      </c>
      <c r="U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1872.33</v>
      </c>
      <c r="V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1873.42</v>
      </c>
      <c r="W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1865.8000000000002</v>
      </c>
      <c r="X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1963.06</v>
      </c>
      <c r="Y94" s="116">
        <f>VLOOKUP($A94+ROUND((COLUMN()-2)/24,5),АТС!$A$41:$F$712,6)+VLOOKUP($A94+ROUND((COLUMN()-2)/24,5),'Расчет сбытовых надбавок'!$B$43:'Расчет сбытовых надбавок'!$G$786,5)+'Иные услуги '!$C$5+'РСТ РСО-А'!$K$7</f>
        <v>1911.2600000000002</v>
      </c>
    </row>
    <row r="95" spans="1:27" x14ac:dyDescent="0.2">
      <c r="A95" s="88">
        <f>A61</f>
        <v>42048</v>
      </c>
      <c r="B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1854.0500000000002</v>
      </c>
      <c r="C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1854.28</v>
      </c>
      <c r="D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1860.3400000000001</v>
      </c>
      <c r="E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1872.9900000000002</v>
      </c>
      <c r="F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1886.41</v>
      </c>
      <c r="G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1860.51</v>
      </c>
      <c r="H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1849.2</v>
      </c>
      <c r="I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1883.35</v>
      </c>
      <c r="J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1856.1</v>
      </c>
      <c r="K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1878.5900000000001</v>
      </c>
      <c r="L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1878.43</v>
      </c>
      <c r="M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1875.17</v>
      </c>
      <c r="N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1874.66</v>
      </c>
      <c r="O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1868.8600000000001</v>
      </c>
      <c r="P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1875.3600000000001</v>
      </c>
      <c r="Q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1857.89</v>
      </c>
      <c r="R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1871.8700000000001</v>
      </c>
      <c r="S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1884.66</v>
      </c>
      <c r="T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1937.6</v>
      </c>
      <c r="U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1910.0700000000002</v>
      </c>
      <c r="V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1878.5900000000001</v>
      </c>
      <c r="W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1869.22</v>
      </c>
      <c r="X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1990.92</v>
      </c>
      <c r="Y95" s="116">
        <f>VLOOKUP($A95+ROUND((COLUMN()-2)/24,5),АТС!$A$41:$F$712,6)+VLOOKUP($A95+ROUND((COLUMN()-2)/24,5),'Расчет сбытовых надбавок'!$B$43:'Расчет сбытовых надбавок'!$G$786,5)+'Иные услуги '!$C$5+'РСТ РСО-А'!$K$7</f>
        <v>1947.95</v>
      </c>
    </row>
    <row r="96" spans="1:27" x14ac:dyDescent="0.2">
      <c r="A96" s="88">
        <f>A62</f>
        <v>42049</v>
      </c>
      <c r="B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1852.18</v>
      </c>
      <c r="C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1862.96</v>
      </c>
      <c r="D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1883.65</v>
      </c>
      <c r="E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1898.0900000000001</v>
      </c>
      <c r="F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1898.3400000000001</v>
      </c>
      <c r="G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1883.81</v>
      </c>
      <c r="H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1853.8400000000001</v>
      </c>
      <c r="I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1878.5800000000002</v>
      </c>
      <c r="J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1942.1100000000001</v>
      </c>
      <c r="K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1869.0500000000002</v>
      </c>
      <c r="L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1870.3899999999999</v>
      </c>
      <c r="M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1870.79</v>
      </c>
      <c r="N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1864.15</v>
      </c>
      <c r="O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1870.77</v>
      </c>
      <c r="P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1886.06</v>
      </c>
      <c r="Q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1877.45</v>
      </c>
      <c r="R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1883.18</v>
      </c>
      <c r="S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1901.46</v>
      </c>
      <c r="T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1958.43</v>
      </c>
      <c r="U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1926.53</v>
      </c>
      <c r="V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1876.1100000000001</v>
      </c>
      <c r="W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1870.88</v>
      </c>
      <c r="X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1874.8200000000002</v>
      </c>
      <c r="Y96" s="116">
        <f>VLOOKUP($A96+ROUND((COLUMN()-2)/24,5),АТС!$A$41:$F$712,6)+VLOOKUP($A96+ROUND((COLUMN()-2)/24,5),'Расчет сбытовых надбавок'!$B$43:'Расчет сбытовых надбавок'!$G$786,5)+'Иные услуги '!$C$5+'РСТ РСО-А'!$K$7</f>
        <v>1912.8300000000002</v>
      </c>
    </row>
    <row r="97" spans="1:25" x14ac:dyDescent="0.2">
      <c r="A97" s="88">
        <f>A63</f>
        <v>42050</v>
      </c>
      <c r="B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1852.99</v>
      </c>
      <c r="C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1863.95</v>
      </c>
      <c r="D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1884.16</v>
      </c>
      <c r="E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1898.69</v>
      </c>
      <c r="F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1899.04</v>
      </c>
      <c r="G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1884.71</v>
      </c>
      <c r="H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1854.3600000000001</v>
      </c>
      <c r="I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1877.93</v>
      </c>
      <c r="J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1926.95</v>
      </c>
      <c r="K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1866.69</v>
      </c>
      <c r="L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1867.3200000000002</v>
      </c>
      <c r="M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1867.75</v>
      </c>
      <c r="N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1862.68</v>
      </c>
      <c r="O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1868.85</v>
      </c>
      <c r="P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1881.71</v>
      </c>
      <c r="Q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1874.48</v>
      </c>
      <c r="R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1877.94</v>
      </c>
      <c r="S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1911.67</v>
      </c>
      <c r="T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1956.15</v>
      </c>
      <c r="U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1940.4</v>
      </c>
      <c r="V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1912.2600000000002</v>
      </c>
      <c r="W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1869.2800000000002</v>
      </c>
      <c r="X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1872.9</v>
      </c>
      <c r="Y97" s="116">
        <f>VLOOKUP($A97+ROUND((COLUMN()-2)/24,5),АТС!$A$41:$F$712,6)+VLOOKUP($A97+ROUND((COLUMN()-2)/24,5),'Расчет сбытовых надбавок'!$B$43:'Расчет сбытовых надбавок'!$G$786,5)+'Иные услуги '!$C$5+'РСТ РСО-А'!$K$7</f>
        <v>1910.8700000000001</v>
      </c>
    </row>
    <row r="98" spans="1:25" x14ac:dyDescent="0.2">
      <c r="A98" s="88">
        <f>A64</f>
        <v>42051</v>
      </c>
      <c r="B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1851.27</v>
      </c>
      <c r="C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1841.7800000000002</v>
      </c>
      <c r="D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1863.18</v>
      </c>
      <c r="E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1850.53</v>
      </c>
      <c r="F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1872.7400000000002</v>
      </c>
      <c r="G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1860.22</v>
      </c>
      <c r="H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1854.51</v>
      </c>
      <c r="I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1892.65</v>
      </c>
      <c r="J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1855.97</v>
      </c>
      <c r="K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1913.5</v>
      </c>
      <c r="L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1871.89</v>
      </c>
      <c r="M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1930.6</v>
      </c>
      <c r="N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1924.81</v>
      </c>
      <c r="O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1931.2600000000002</v>
      </c>
      <c r="P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1937.54</v>
      </c>
      <c r="Q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2001.77</v>
      </c>
      <c r="R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1979.94</v>
      </c>
      <c r="S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1924.6100000000001</v>
      </c>
      <c r="T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2172.17</v>
      </c>
      <c r="U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2155.6999999999998</v>
      </c>
      <c r="V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1938.22</v>
      </c>
      <c r="W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1930.2800000000002</v>
      </c>
      <c r="X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2159.41</v>
      </c>
      <c r="Y98" s="116">
        <f>VLOOKUP($A98+ROUND((COLUMN()-2)/24,5),АТС!$A$41:$F$712,6)+VLOOKUP($A98+ROUND((COLUMN()-2)/24,5),'Расчет сбытовых надбавок'!$B$43:'Расчет сбытовых надбавок'!$G$786,5)+'Иные услуги '!$C$5+'РСТ РСО-А'!$K$7</f>
        <v>1921.6399999999999</v>
      </c>
    </row>
    <row r="99" spans="1:25" x14ac:dyDescent="0.2">
      <c r="A99" s="88">
        <f>A65</f>
        <v>42052</v>
      </c>
      <c r="B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1848.93</v>
      </c>
      <c r="C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1842.02</v>
      </c>
      <c r="D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1863.0700000000002</v>
      </c>
      <c r="E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1850.69</v>
      </c>
      <c r="F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1872.7</v>
      </c>
      <c r="G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1860.12</v>
      </c>
      <c r="H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1858.0900000000001</v>
      </c>
      <c r="I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1893.23</v>
      </c>
      <c r="J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1856.89</v>
      </c>
      <c r="K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1869.98</v>
      </c>
      <c r="L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1870.0900000000001</v>
      </c>
      <c r="M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1899.29</v>
      </c>
      <c r="N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1868.5800000000002</v>
      </c>
      <c r="O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1869.02</v>
      </c>
      <c r="P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1870.24</v>
      </c>
      <c r="Q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1878.29</v>
      </c>
      <c r="R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1874.7600000000002</v>
      </c>
      <c r="S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1878.0500000000002</v>
      </c>
      <c r="T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2167.34</v>
      </c>
      <c r="U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2083.41</v>
      </c>
      <c r="V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1957.04</v>
      </c>
      <c r="W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1946.98</v>
      </c>
      <c r="X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2099.5</v>
      </c>
      <c r="Y99" s="116">
        <f>VLOOKUP($A99+ROUND((COLUMN()-2)/24,5),АТС!$A$41:$F$712,6)+VLOOKUP($A99+ROUND((COLUMN()-2)/24,5),'Расчет сбытовых надбавок'!$B$43:'Расчет сбытовых надбавок'!$G$786,5)+'Иные услуги '!$C$5+'РСТ РСО-А'!$K$7</f>
        <v>1921.2600000000002</v>
      </c>
    </row>
    <row r="100" spans="1:25" x14ac:dyDescent="0.2">
      <c r="A100" s="88">
        <f>A66</f>
        <v>42053</v>
      </c>
      <c r="B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1863.79</v>
      </c>
      <c r="C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1841.95</v>
      </c>
      <c r="D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1863.0900000000001</v>
      </c>
      <c r="E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1850.67</v>
      </c>
      <c r="F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1872.7400000000002</v>
      </c>
      <c r="G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1860.17</v>
      </c>
      <c r="H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1859.18</v>
      </c>
      <c r="I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1892.69</v>
      </c>
      <c r="J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1855.96</v>
      </c>
      <c r="K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1873.31</v>
      </c>
      <c r="L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1874.88</v>
      </c>
      <c r="M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1943.42</v>
      </c>
      <c r="N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1929.1200000000001</v>
      </c>
      <c r="O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1951.71</v>
      </c>
      <c r="P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1976.79</v>
      </c>
      <c r="Q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2001.1000000000001</v>
      </c>
      <c r="R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2015.8200000000002</v>
      </c>
      <c r="S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1945.42</v>
      </c>
      <c r="T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2198.5</v>
      </c>
      <c r="U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2131.62</v>
      </c>
      <c r="V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2020.33</v>
      </c>
      <c r="W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1995.3600000000001</v>
      </c>
      <c r="X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2132.1</v>
      </c>
      <c r="Y100" s="116">
        <f>VLOOKUP($A100+ROUND((COLUMN()-2)/24,5),АТС!$A$41:$F$712,6)+VLOOKUP($A100+ROUND((COLUMN()-2)/24,5),'Расчет сбытовых надбавок'!$B$43:'Расчет сбытовых надбавок'!$G$786,5)+'Иные услуги '!$C$5+'РСТ РСО-А'!$K$7</f>
        <v>1984.54</v>
      </c>
    </row>
    <row r="101" spans="1:25" x14ac:dyDescent="0.2">
      <c r="A101" s="88">
        <f>A67</f>
        <v>42054</v>
      </c>
      <c r="B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1861.7</v>
      </c>
      <c r="C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1842.95</v>
      </c>
      <c r="D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1864.2</v>
      </c>
      <c r="E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1851.75</v>
      </c>
      <c r="F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1873.77</v>
      </c>
      <c r="G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1861.27</v>
      </c>
      <c r="H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1854.4099999999999</v>
      </c>
      <c r="I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1893.6200000000001</v>
      </c>
      <c r="J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1856.8200000000002</v>
      </c>
      <c r="K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1874.23</v>
      </c>
      <c r="L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1874.47</v>
      </c>
      <c r="M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1947.3000000000002</v>
      </c>
      <c r="N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1931.5</v>
      </c>
      <c r="O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1951.47</v>
      </c>
      <c r="P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1938.8200000000002</v>
      </c>
      <c r="Q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1964.02</v>
      </c>
      <c r="R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2006.1200000000001</v>
      </c>
      <c r="S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1951.8</v>
      </c>
      <c r="T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2057.12</v>
      </c>
      <c r="U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2117.65</v>
      </c>
      <c r="V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2061.2200000000003</v>
      </c>
      <c r="W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1982.87</v>
      </c>
      <c r="X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2122.86</v>
      </c>
      <c r="Y101" s="116">
        <f>VLOOKUP($A101+ROUND((COLUMN()-2)/24,5),АТС!$A$41:$F$712,6)+VLOOKUP($A101+ROUND((COLUMN()-2)/24,5),'Расчет сбытовых надбавок'!$B$43:'Расчет сбытовых надбавок'!$G$786,5)+'Иные услуги '!$C$5+'РСТ РСО-А'!$K$7</f>
        <v>1988.43</v>
      </c>
    </row>
    <row r="102" spans="1:25" x14ac:dyDescent="0.2">
      <c r="A102" s="88">
        <f>A68</f>
        <v>42055</v>
      </c>
      <c r="B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1862.98</v>
      </c>
      <c r="C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1855.15</v>
      </c>
      <c r="D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1877.3899999999999</v>
      </c>
      <c r="E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1897.97</v>
      </c>
      <c r="F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1894.3899999999999</v>
      </c>
      <c r="G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1880.9</v>
      </c>
      <c r="H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1846.56</v>
      </c>
      <c r="I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1928.7</v>
      </c>
      <c r="J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1888.46</v>
      </c>
      <c r="K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1873.16</v>
      </c>
      <c r="L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1873.67</v>
      </c>
      <c r="M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1938.88</v>
      </c>
      <c r="N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1926.27</v>
      </c>
      <c r="O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1901.8300000000002</v>
      </c>
      <c r="P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1930.73</v>
      </c>
      <c r="Q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1901.12</v>
      </c>
      <c r="R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1953</v>
      </c>
      <c r="S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1939.94</v>
      </c>
      <c r="T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2032.66</v>
      </c>
      <c r="U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2110.9700000000003</v>
      </c>
      <c r="V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1989.8200000000002</v>
      </c>
      <c r="W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1967.99</v>
      </c>
      <c r="X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2095.08</v>
      </c>
      <c r="Y102" s="116">
        <f>VLOOKUP($A102+ROUND((COLUMN()-2)/24,5),АТС!$A$41:$F$712,6)+VLOOKUP($A102+ROUND((COLUMN()-2)/24,5),'Расчет сбытовых надбавок'!$B$43:'Расчет сбытовых надбавок'!$G$786,5)+'Иные услуги '!$C$5+'РСТ РСО-А'!$K$7</f>
        <v>1986.76</v>
      </c>
    </row>
    <row r="103" spans="1:25" x14ac:dyDescent="0.2">
      <c r="A103" s="88">
        <f>A69</f>
        <v>42056</v>
      </c>
      <c r="B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1859.49</v>
      </c>
      <c r="C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1845.0700000000002</v>
      </c>
      <c r="D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1889.45</v>
      </c>
      <c r="E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1865.1</v>
      </c>
      <c r="F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1875.35</v>
      </c>
      <c r="G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1893.31</v>
      </c>
      <c r="H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1839.6100000000001</v>
      </c>
      <c r="I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1858.38</v>
      </c>
      <c r="J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1868.2</v>
      </c>
      <c r="K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1839.38</v>
      </c>
      <c r="L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1870.51</v>
      </c>
      <c r="M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1877.0900000000001</v>
      </c>
      <c r="N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1864.6000000000001</v>
      </c>
      <c r="O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1838.9</v>
      </c>
      <c r="P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1871.0300000000002</v>
      </c>
      <c r="Q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1839.1399999999999</v>
      </c>
      <c r="R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1882.69</v>
      </c>
      <c r="S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1870.65</v>
      </c>
      <c r="T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1959.16</v>
      </c>
      <c r="U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1931.67</v>
      </c>
      <c r="V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1901.15</v>
      </c>
      <c r="W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1874.7200000000003</v>
      </c>
      <c r="X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1874.94</v>
      </c>
      <c r="Y103" s="116">
        <f>VLOOKUP($A103+ROUND((COLUMN()-2)/24,5),АТС!$A$41:$F$712,6)+VLOOKUP($A103+ROUND((COLUMN()-2)/24,5),'Расчет сбытовых надбавок'!$B$43:'Расчет сбытовых надбавок'!$G$786,5)+'Иные услуги '!$C$5+'РСТ РСО-А'!$K$7</f>
        <v>1938.24</v>
      </c>
    </row>
    <row r="104" spans="1:25" x14ac:dyDescent="0.2">
      <c r="A104" s="88">
        <f>A70</f>
        <v>42057</v>
      </c>
      <c r="B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1856.7</v>
      </c>
      <c r="C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1852.1100000000001</v>
      </c>
      <c r="D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1893.1100000000001</v>
      </c>
      <c r="E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1889.22</v>
      </c>
      <c r="F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1889.54</v>
      </c>
      <c r="G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1893.06</v>
      </c>
      <c r="H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1854.64</v>
      </c>
      <c r="I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1854.08</v>
      </c>
      <c r="J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1872.54</v>
      </c>
      <c r="K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1856.73</v>
      </c>
      <c r="L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1858.3600000000001</v>
      </c>
      <c r="M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1877.27</v>
      </c>
      <c r="N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1864.8700000000001</v>
      </c>
      <c r="O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1838.92</v>
      </c>
      <c r="P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1851.85</v>
      </c>
      <c r="Q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1838.6100000000001</v>
      </c>
      <c r="R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1864.18</v>
      </c>
      <c r="S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1873.1</v>
      </c>
      <c r="T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1963.6</v>
      </c>
      <c r="U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1935.17</v>
      </c>
      <c r="V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1903.5700000000002</v>
      </c>
      <c r="W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1876.12</v>
      </c>
      <c r="X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1877.33</v>
      </c>
      <c r="Y104" s="116">
        <f>VLOOKUP($A104+ROUND((COLUMN()-2)/24,5),АТС!$A$41:$F$712,6)+VLOOKUP($A104+ROUND((COLUMN()-2)/24,5),'Расчет сбытовых надбавок'!$B$43:'Расчет сбытовых надбавок'!$G$786,5)+'Иные услуги '!$C$5+'РСТ РСО-А'!$K$7</f>
        <v>1948.62</v>
      </c>
    </row>
    <row r="105" spans="1:25" x14ac:dyDescent="0.2">
      <c r="A105" s="88">
        <f>A71</f>
        <v>42058</v>
      </c>
      <c r="B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1856.26</v>
      </c>
      <c r="C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1851.7400000000002</v>
      </c>
      <c r="D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1892.4</v>
      </c>
      <c r="E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1888.58</v>
      </c>
      <c r="F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1888.97</v>
      </c>
      <c r="G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1892.73</v>
      </c>
      <c r="H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1854.71</v>
      </c>
      <c r="I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1861.0300000000002</v>
      </c>
      <c r="J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1860.27</v>
      </c>
      <c r="K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1857.65</v>
      </c>
      <c r="L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1856.5</v>
      </c>
      <c r="M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1874.9900000000002</v>
      </c>
      <c r="N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1864.99</v>
      </c>
      <c r="O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1838.69</v>
      </c>
      <c r="P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1851.6000000000001</v>
      </c>
      <c r="Q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1838.85</v>
      </c>
      <c r="R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1861.65</v>
      </c>
      <c r="S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1871.13</v>
      </c>
      <c r="T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1960.98</v>
      </c>
      <c r="U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1933.62</v>
      </c>
      <c r="V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1895.3000000000002</v>
      </c>
      <c r="W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1869.38</v>
      </c>
      <c r="X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1870.1</v>
      </c>
      <c r="Y105" s="116">
        <f>VLOOKUP($A105+ROUND((COLUMN()-2)/24,5),АТС!$A$41:$F$712,6)+VLOOKUP($A105+ROUND((COLUMN()-2)/24,5),'Расчет сбытовых надбавок'!$B$43:'Расчет сбытовых надбавок'!$G$786,5)+'Иные услуги '!$C$5+'РСТ РСО-А'!$K$7</f>
        <v>1907.65</v>
      </c>
    </row>
    <row r="106" spans="1:25" x14ac:dyDescent="0.2">
      <c r="A106" s="88">
        <f>A72</f>
        <v>42059</v>
      </c>
      <c r="B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1854.63</v>
      </c>
      <c r="C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1851.56</v>
      </c>
      <c r="D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1876.97</v>
      </c>
      <c r="E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1886.96</v>
      </c>
      <c r="F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1873.42</v>
      </c>
      <c r="G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1880.26</v>
      </c>
      <c r="H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1846.17</v>
      </c>
      <c r="I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1886.56</v>
      </c>
      <c r="J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1855.97</v>
      </c>
      <c r="K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1878.48</v>
      </c>
      <c r="L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1878.2</v>
      </c>
      <c r="M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1952.15</v>
      </c>
      <c r="N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1939.16</v>
      </c>
      <c r="O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1912.04</v>
      </c>
      <c r="P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1946.37</v>
      </c>
      <c r="Q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1939.7</v>
      </c>
      <c r="R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1950.68</v>
      </c>
      <c r="S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1956.98</v>
      </c>
      <c r="T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2043.68</v>
      </c>
      <c r="U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2041.0700000000002</v>
      </c>
      <c r="V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2006.58</v>
      </c>
      <c r="W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1991.02</v>
      </c>
      <c r="X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2088.4499999999998</v>
      </c>
      <c r="Y106" s="116">
        <f>VLOOKUP($A106+ROUND((COLUMN()-2)/24,5),АТС!$A$41:$F$712,6)+VLOOKUP($A106+ROUND((COLUMN()-2)/24,5),'Расчет сбытовых надбавок'!$B$43:'Расчет сбытовых надбавок'!$G$786,5)+'Иные услуги '!$C$5+'РСТ РСО-А'!$K$7</f>
        <v>1973.49</v>
      </c>
    </row>
    <row r="107" spans="1:25" x14ac:dyDescent="0.2">
      <c r="A107" s="88">
        <f>A73</f>
        <v>42060</v>
      </c>
      <c r="B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1856.5</v>
      </c>
      <c r="C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1847.72</v>
      </c>
      <c r="D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1854.0700000000002</v>
      </c>
      <c r="E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1866.6100000000001</v>
      </c>
      <c r="F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1873.0700000000002</v>
      </c>
      <c r="G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1863.5800000000002</v>
      </c>
      <c r="H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1854.71</v>
      </c>
      <c r="I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1869.8200000000002</v>
      </c>
      <c r="J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1838.85</v>
      </c>
      <c r="K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1881.5900000000001</v>
      </c>
      <c r="L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1879.93</v>
      </c>
      <c r="M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1956.71</v>
      </c>
      <c r="N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1944.0500000000002</v>
      </c>
      <c r="O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1915.58</v>
      </c>
      <c r="P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1950.97</v>
      </c>
      <c r="Q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1944.04</v>
      </c>
      <c r="R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1957.0700000000002</v>
      </c>
      <c r="S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1961.39</v>
      </c>
      <c r="T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2037.5</v>
      </c>
      <c r="U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2040.5500000000002</v>
      </c>
      <c r="V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2002.25</v>
      </c>
      <c r="W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1990.31</v>
      </c>
      <c r="X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2088.7600000000002</v>
      </c>
      <c r="Y107" s="116">
        <f>VLOOKUP($A107+ROUND((COLUMN()-2)/24,5),АТС!$A$41:$F$712,6)+VLOOKUP($A107+ROUND((COLUMN()-2)/24,5),'Расчет сбытовых надбавок'!$B$43:'Расчет сбытовых надбавок'!$G$786,5)+'Иные услуги '!$C$5+'РСТ РСО-А'!$K$7</f>
        <v>1975.69</v>
      </c>
    </row>
    <row r="108" spans="1:25" x14ac:dyDescent="0.2">
      <c r="A108" s="88">
        <f>A74</f>
        <v>42061</v>
      </c>
      <c r="B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1861.08</v>
      </c>
      <c r="C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1841.73</v>
      </c>
      <c r="D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1863.0900000000001</v>
      </c>
      <c r="E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1866.0300000000002</v>
      </c>
      <c r="F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1872.42</v>
      </c>
      <c r="G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1862.85</v>
      </c>
      <c r="H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1857.47</v>
      </c>
      <c r="I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1898.2800000000002</v>
      </c>
      <c r="J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1890.92</v>
      </c>
      <c r="K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1883.08</v>
      </c>
      <c r="L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1878.54</v>
      </c>
      <c r="M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1876.95</v>
      </c>
      <c r="N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1877.94</v>
      </c>
      <c r="O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1878.12</v>
      </c>
      <c r="P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1878.17</v>
      </c>
      <c r="Q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1877.95</v>
      </c>
      <c r="R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1877.7200000000003</v>
      </c>
      <c r="S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1885.33</v>
      </c>
      <c r="T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1877.0100000000002</v>
      </c>
      <c r="U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1971.8200000000002</v>
      </c>
      <c r="V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1946.92</v>
      </c>
      <c r="W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1969.04</v>
      </c>
      <c r="X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2142.87</v>
      </c>
      <c r="Y108" s="116">
        <f>VLOOKUP($A108+ROUND((COLUMN()-2)/24,5),АТС!$A$41:$F$712,6)+VLOOKUP($A108+ROUND((COLUMN()-2)/24,5),'Расчет сбытовых надбавок'!$B$43:'Расчет сбытовых надбавок'!$G$786,5)+'Иные услуги '!$C$5+'РСТ РСО-А'!$K$7</f>
        <v>1974.18</v>
      </c>
    </row>
    <row r="109" spans="1:25" x14ac:dyDescent="0.2">
      <c r="A109" s="88">
        <f>A75</f>
        <v>42062</v>
      </c>
      <c r="B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1867.53</v>
      </c>
      <c r="C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1841.7800000000002</v>
      </c>
      <c r="D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1862.75</v>
      </c>
      <c r="E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1865.69</v>
      </c>
      <c r="F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1872.46</v>
      </c>
      <c r="G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1863.02</v>
      </c>
      <c r="H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1854.13</v>
      </c>
      <c r="I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1916.5700000000002</v>
      </c>
      <c r="J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1902.94</v>
      </c>
      <c r="K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1879.7200000000003</v>
      </c>
      <c r="L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1879.93</v>
      </c>
      <c r="M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1878.69</v>
      </c>
      <c r="N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1876.8700000000001</v>
      </c>
      <c r="O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1879.69</v>
      </c>
      <c r="P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1879.5800000000002</v>
      </c>
      <c r="Q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1877.24</v>
      </c>
      <c r="R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1875.6000000000001</v>
      </c>
      <c r="S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1887.43</v>
      </c>
      <c r="T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1880.71</v>
      </c>
      <c r="U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1976.23</v>
      </c>
      <c r="V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1949.1200000000001</v>
      </c>
      <c r="W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1947.56</v>
      </c>
      <c r="X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2050.4900000000002</v>
      </c>
      <c r="Y109" s="116">
        <f>VLOOKUP($A109+ROUND((COLUMN()-2)/24,5),АТС!$A$41:$F$712,6)+VLOOKUP($A109+ROUND((COLUMN()-2)/24,5),'Расчет сбытовых надбавок'!$B$43:'Расчет сбытовых надбавок'!$G$786,5)+'Иные услуги '!$C$5+'РСТ РСО-А'!$K$7</f>
        <v>1925.6599999999999</v>
      </c>
    </row>
    <row r="110" spans="1:25" x14ac:dyDescent="0.2">
      <c r="A110" s="88">
        <f>A76</f>
        <v>42063</v>
      </c>
      <c r="B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1849.5900000000001</v>
      </c>
      <c r="C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1851.42</v>
      </c>
      <c r="D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1856.02</v>
      </c>
      <c r="E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1862.3600000000001</v>
      </c>
      <c r="F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1868.8700000000001</v>
      </c>
      <c r="G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1862.64</v>
      </c>
      <c r="H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1839.83</v>
      </c>
      <c r="I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1860.97</v>
      </c>
      <c r="J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1869.81</v>
      </c>
      <c r="K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1881.9900000000002</v>
      </c>
      <c r="L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1840.5</v>
      </c>
      <c r="M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1847.3200000000002</v>
      </c>
      <c r="N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1843.6100000000001</v>
      </c>
      <c r="O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1852.64</v>
      </c>
      <c r="P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1865.12</v>
      </c>
      <c r="Q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1875.04</v>
      </c>
      <c r="R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1871.67</v>
      </c>
      <c r="S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1855.91</v>
      </c>
      <c r="T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1908.16</v>
      </c>
      <c r="U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1968.76</v>
      </c>
      <c r="V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1945.9900000000002</v>
      </c>
      <c r="W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1891.26</v>
      </c>
      <c r="X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1862.4</v>
      </c>
      <c r="Y110" s="116">
        <f>VLOOKUP($A110+ROUND((COLUMN()-2)/24,5),АТС!$A$41:$F$712,6)+VLOOKUP($A110+ROUND((COLUMN()-2)/24,5),'Расчет сбытовых надбавок'!$B$43:'Расчет сбытовых надбавок'!$G$786,5)+'Иные услуги '!$C$5+'РСТ РСО-А'!$K$7</f>
        <v>1928.18</v>
      </c>
    </row>
    <row r="111" spans="1:25" x14ac:dyDescent="0.2">
      <c r="A111" s="94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</row>
    <row r="112" spans="1:25" x14ac:dyDescent="0.25">
      <c r="A112" s="96" t="s">
        <v>159</v>
      </c>
    </row>
    <row r="113" spans="1:27" ht="12.75" x14ac:dyDescent="0.2">
      <c r="A113" s="169" t="s">
        <v>49</v>
      </c>
      <c r="B113" s="180" t="s">
        <v>128</v>
      </c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2"/>
    </row>
    <row r="114" spans="1:27" ht="12.75" x14ac:dyDescent="0.2">
      <c r="A114" s="170"/>
      <c r="B114" s="183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5"/>
    </row>
    <row r="115" spans="1:27" ht="12.75" customHeight="1" x14ac:dyDescent="0.2">
      <c r="A115" s="170"/>
      <c r="B115" s="172" t="s">
        <v>129</v>
      </c>
      <c r="C115" s="163" t="s">
        <v>130</v>
      </c>
      <c r="D115" s="163" t="s">
        <v>131</v>
      </c>
      <c r="E115" s="163" t="s">
        <v>132</v>
      </c>
      <c r="F115" s="163" t="s">
        <v>133</v>
      </c>
      <c r="G115" s="163" t="s">
        <v>134</v>
      </c>
      <c r="H115" s="163" t="s">
        <v>135</v>
      </c>
      <c r="I115" s="163" t="s">
        <v>136</v>
      </c>
      <c r="J115" s="163" t="s">
        <v>137</v>
      </c>
      <c r="K115" s="163" t="s">
        <v>138</v>
      </c>
      <c r="L115" s="163" t="s">
        <v>139</v>
      </c>
      <c r="M115" s="163" t="s">
        <v>140</v>
      </c>
      <c r="N115" s="174" t="s">
        <v>141</v>
      </c>
      <c r="O115" s="163" t="s">
        <v>142</v>
      </c>
      <c r="P115" s="163" t="s">
        <v>143</v>
      </c>
      <c r="Q115" s="163" t="s">
        <v>144</v>
      </c>
      <c r="R115" s="163" t="s">
        <v>145</v>
      </c>
      <c r="S115" s="163" t="s">
        <v>146</v>
      </c>
      <c r="T115" s="163" t="s">
        <v>147</v>
      </c>
      <c r="U115" s="163" t="s">
        <v>148</v>
      </c>
      <c r="V115" s="163" t="s">
        <v>149</v>
      </c>
      <c r="W115" s="163" t="s">
        <v>150</v>
      </c>
      <c r="X115" s="163" t="s">
        <v>151</v>
      </c>
      <c r="Y115" s="163" t="s">
        <v>152</v>
      </c>
    </row>
    <row r="116" spans="1:27" ht="11.25" customHeight="1" x14ac:dyDescent="0.2">
      <c r="A116" s="171"/>
      <c r="B116" s="173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75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</row>
    <row r="117" spans="1:27" ht="18.75" customHeight="1" x14ac:dyDescent="0.2">
      <c r="A117" s="88">
        <f>A83</f>
        <v>42036</v>
      </c>
      <c r="B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1809.77</v>
      </c>
      <c r="C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1837</v>
      </c>
      <c r="D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1867.3500000000001</v>
      </c>
      <c r="E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1874.65</v>
      </c>
      <c r="F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1871.02</v>
      </c>
      <c r="G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1867.69</v>
      </c>
      <c r="H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1846.7600000000002</v>
      </c>
      <c r="I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1840.6</v>
      </c>
      <c r="J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1809.87</v>
      </c>
      <c r="K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1904.0900000000001</v>
      </c>
      <c r="L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1841.23</v>
      </c>
      <c r="M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1823.08</v>
      </c>
      <c r="N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1819.85</v>
      </c>
      <c r="O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1825.8000000000002</v>
      </c>
      <c r="P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1831.8000000000002</v>
      </c>
      <c r="Q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1834.8700000000001</v>
      </c>
      <c r="R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1812.41</v>
      </c>
      <c r="S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1945.58</v>
      </c>
      <c r="T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1984.73</v>
      </c>
      <c r="U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1946.62</v>
      </c>
      <c r="V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1904.0300000000002</v>
      </c>
      <c r="W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1850.3400000000001</v>
      </c>
      <c r="X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1829.8000000000002</v>
      </c>
      <c r="Y117" s="116">
        <f>VLOOKUP($A117+ROUND((COLUMN()-2)/24,5),АТС!$A$41:$F$712,6)+VLOOKUP($A117+ROUND((COLUMN()-2)/24,5),'Расчет сбытовых надбавок'!$B$43:'Расчет сбытовых надбавок'!$G$786,6)+'Иные услуги '!$C$5+'РСТ РСО-А'!$K$7</f>
        <v>1890.8200000000002</v>
      </c>
      <c r="AA117" s="89"/>
    </row>
    <row r="118" spans="1:27" x14ac:dyDescent="0.2">
      <c r="A118" s="88">
        <f>A84</f>
        <v>42037</v>
      </c>
      <c r="B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1808.1100000000001</v>
      </c>
      <c r="C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1837</v>
      </c>
      <c r="D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1852.45</v>
      </c>
      <c r="E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1855.75</v>
      </c>
      <c r="F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1865.69</v>
      </c>
      <c r="G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1849.6200000000001</v>
      </c>
      <c r="H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1822.77</v>
      </c>
      <c r="I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1892.63</v>
      </c>
      <c r="J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1888.3500000000001</v>
      </c>
      <c r="K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1822.67</v>
      </c>
      <c r="L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1852.95</v>
      </c>
      <c r="M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1834.7800000000002</v>
      </c>
      <c r="N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1835.39</v>
      </c>
      <c r="O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1836.2</v>
      </c>
      <c r="P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1835.38</v>
      </c>
      <c r="Q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1835.1100000000001</v>
      </c>
      <c r="R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1819.1</v>
      </c>
      <c r="S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1866.76</v>
      </c>
      <c r="T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1934.31</v>
      </c>
      <c r="U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1900.16</v>
      </c>
      <c r="V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1859.21</v>
      </c>
      <c r="W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1880.0900000000001</v>
      </c>
      <c r="X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1976.56</v>
      </c>
      <c r="Y118" s="116">
        <f>VLOOKUP($A118+ROUND((COLUMN()-2)/24,5),АТС!$A$41:$F$712,6)+VLOOKUP($A118+ROUND((COLUMN()-2)/24,5),'Расчет сбытовых надбавок'!$B$43:'Расчет сбытовых надбавок'!$G$786,6)+'Иные услуги '!$C$5+'РСТ РСО-А'!$K$7</f>
        <v>1873.72</v>
      </c>
    </row>
    <row r="119" spans="1:27" x14ac:dyDescent="0.2">
      <c r="A119" s="88">
        <f>A85</f>
        <v>42038</v>
      </c>
      <c r="B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1826.5700000000002</v>
      </c>
      <c r="C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1821.68</v>
      </c>
      <c r="D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1830.3000000000002</v>
      </c>
      <c r="E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1836.45</v>
      </c>
      <c r="F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1839.3</v>
      </c>
      <c r="G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1830.73</v>
      </c>
      <c r="H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1814.74</v>
      </c>
      <c r="I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1873.8000000000002</v>
      </c>
      <c r="J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1849.54</v>
      </c>
      <c r="K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1822.41</v>
      </c>
      <c r="L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1851.43</v>
      </c>
      <c r="M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1853.33</v>
      </c>
      <c r="N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1841.85</v>
      </c>
      <c r="O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1848.77</v>
      </c>
      <c r="P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1837.0900000000001</v>
      </c>
      <c r="Q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1853.58</v>
      </c>
      <c r="R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1845.0900000000001</v>
      </c>
      <c r="S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1863.75</v>
      </c>
      <c r="T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1932.3400000000001</v>
      </c>
      <c r="U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1892.3200000000002</v>
      </c>
      <c r="V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1855.68</v>
      </c>
      <c r="W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1873.51</v>
      </c>
      <c r="X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1978.31</v>
      </c>
      <c r="Y119" s="116">
        <f>VLOOKUP($A119+ROUND((COLUMN()-2)/24,5),АТС!$A$41:$F$712,6)+VLOOKUP($A119+ROUND((COLUMN()-2)/24,5),'Расчет сбытовых надбавок'!$B$43:'Расчет сбытовых надбавок'!$G$786,6)+'Иные услуги '!$C$5+'РСТ РСО-А'!$K$7</f>
        <v>1873.5</v>
      </c>
    </row>
    <row r="120" spans="1:27" x14ac:dyDescent="0.2">
      <c r="A120" s="88">
        <f>A86</f>
        <v>42039</v>
      </c>
      <c r="B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1822.0100000000002</v>
      </c>
      <c r="C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1827.2600000000002</v>
      </c>
      <c r="D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1839.21</v>
      </c>
      <c r="E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1845.25</v>
      </c>
      <c r="F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1845.51</v>
      </c>
      <c r="G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1836.2800000000002</v>
      </c>
      <c r="H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1807.8200000000002</v>
      </c>
      <c r="I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1881.12</v>
      </c>
      <c r="J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1872.18</v>
      </c>
      <c r="K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1826.68</v>
      </c>
      <c r="L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1810.8700000000001</v>
      </c>
      <c r="M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1843.46</v>
      </c>
      <c r="N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1823.41</v>
      </c>
      <c r="O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1816.29</v>
      </c>
      <c r="P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1809.58</v>
      </c>
      <c r="Q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1816.18</v>
      </c>
      <c r="R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1835.19</v>
      </c>
      <c r="S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1847.25</v>
      </c>
      <c r="T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1932.69</v>
      </c>
      <c r="U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1883.5</v>
      </c>
      <c r="V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1845.44</v>
      </c>
      <c r="W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1865.5</v>
      </c>
      <c r="X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1961.96</v>
      </c>
      <c r="Y120" s="116">
        <f>VLOOKUP($A120+ROUND((COLUMN()-2)/24,5),АТС!$A$41:$F$712,6)+VLOOKUP($A120+ROUND((COLUMN()-2)/24,5),'Расчет сбытовых надбавок'!$B$43:'Расчет сбытовых надбавок'!$G$786,6)+'Иные услуги '!$C$5+'РСТ РСО-А'!$K$7</f>
        <v>1861.3600000000001</v>
      </c>
    </row>
    <row r="121" spans="1:27" x14ac:dyDescent="0.2">
      <c r="A121" s="88">
        <f>A87</f>
        <v>42040</v>
      </c>
      <c r="B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1822.17</v>
      </c>
      <c r="C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1821.0300000000002</v>
      </c>
      <c r="D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1829.52</v>
      </c>
      <c r="E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1835.3600000000001</v>
      </c>
      <c r="F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1838.71</v>
      </c>
      <c r="G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1829.9</v>
      </c>
      <c r="H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1820.29</v>
      </c>
      <c r="I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1864.0700000000002</v>
      </c>
      <c r="J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1856.49</v>
      </c>
      <c r="K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1809.4</v>
      </c>
      <c r="L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1824.75</v>
      </c>
      <c r="M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1843.1000000000001</v>
      </c>
      <c r="N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1823.8400000000001</v>
      </c>
      <c r="O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1837.76</v>
      </c>
      <c r="P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1845.77</v>
      </c>
      <c r="Q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1832.08</v>
      </c>
      <c r="R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1835.5700000000002</v>
      </c>
      <c r="S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1850</v>
      </c>
      <c r="T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1922.17</v>
      </c>
      <c r="U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1883.71</v>
      </c>
      <c r="V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1843.91</v>
      </c>
      <c r="W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1863.8600000000001</v>
      </c>
      <c r="X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1951.3899999999999</v>
      </c>
      <c r="Y121" s="116">
        <f>VLOOKUP($A121+ROUND((COLUMN()-2)/24,5),АТС!$A$41:$F$712,6)+VLOOKUP($A121+ROUND((COLUMN()-2)/24,5),'Расчет сбытовых надбавок'!$B$43:'Расчет сбытовых надбавок'!$G$786,6)+'Иные услуги '!$C$5+'РСТ РСО-А'!$K$7</f>
        <v>1859.13</v>
      </c>
    </row>
    <row r="122" spans="1:27" x14ac:dyDescent="0.2">
      <c r="A122" s="88">
        <f>A88</f>
        <v>42041</v>
      </c>
      <c r="B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1815.15</v>
      </c>
      <c r="C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1845.08</v>
      </c>
      <c r="D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1851.39</v>
      </c>
      <c r="E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1857.13</v>
      </c>
      <c r="F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1860.56</v>
      </c>
      <c r="G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1844.56</v>
      </c>
      <c r="H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1812.56</v>
      </c>
      <c r="I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1880.08</v>
      </c>
      <c r="J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1894</v>
      </c>
      <c r="K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1822.2800000000002</v>
      </c>
      <c r="L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1826.66</v>
      </c>
      <c r="M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1847.73</v>
      </c>
      <c r="N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1825.18</v>
      </c>
      <c r="O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1841.8200000000002</v>
      </c>
      <c r="P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1848.74</v>
      </c>
      <c r="Q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1831.27</v>
      </c>
      <c r="R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1834.26</v>
      </c>
      <c r="S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1844.92</v>
      </c>
      <c r="T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1935.18</v>
      </c>
      <c r="U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1887.35</v>
      </c>
      <c r="V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1848.69</v>
      </c>
      <c r="W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1867.83</v>
      </c>
      <c r="X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1969.33</v>
      </c>
      <c r="Y122" s="116">
        <f>VLOOKUP($A122+ROUND((COLUMN()-2)/24,5),АТС!$A$41:$F$712,6)+VLOOKUP($A122+ROUND((COLUMN()-2)/24,5),'Расчет сбытовых надбавок'!$B$43:'Расчет сбытовых надбавок'!$G$786,6)+'Иные услуги '!$C$5+'РСТ РСО-А'!$K$7</f>
        <v>1868.75</v>
      </c>
    </row>
    <row r="123" spans="1:27" x14ac:dyDescent="0.2">
      <c r="A123" s="88">
        <f>A89</f>
        <v>42042</v>
      </c>
      <c r="B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1837.48</v>
      </c>
      <c r="C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1856.88</v>
      </c>
      <c r="D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1869.87</v>
      </c>
      <c r="E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1884.5500000000002</v>
      </c>
      <c r="F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1884.56</v>
      </c>
      <c r="G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1873.56</v>
      </c>
      <c r="H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1840.5500000000002</v>
      </c>
      <c r="I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1819.24</v>
      </c>
      <c r="J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1842.73</v>
      </c>
      <c r="K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1822.44</v>
      </c>
      <c r="L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1829.73</v>
      </c>
      <c r="M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1835.71</v>
      </c>
      <c r="N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1808.37</v>
      </c>
      <c r="O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1811.98</v>
      </c>
      <c r="P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1810.79</v>
      </c>
      <c r="Q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1807.87</v>
      </c>
      <c r="R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1828.83</v>
      </c>
      <c r="S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1844.97</v>
      </c>
      <c r="T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1859.69</v>
      </c>
      <c r="U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1836.25</v>
      </c>
      <c r="V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1849.23</v>
      </c>
      <c r="W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1831.94</v>
      </c>
      <c r="X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1852.7800000000002</v>
      </c>
      <c r="Y123" s="116">
        <f>VLOOKUP($A123+ROUND((COLUMN()-2)/24,5),АТС!$A$41:$F$712,6)+VLOOKUP($A123+ROUND((COLUMN()-2)/24,5),'Расчет сбытовых надбавок'!$B$43:'Расчет сбытовых надбавок'!$G$786,6)+'Иные услуги '!$C$5+'РСТ РСО-А'!$K$7</f>
        <v>1831.1599999999999</v>
      </c>
    </row>
    <row r="124" spans="1:27" x14ac:dyDescent="0.2">
      <c r="A124" s="88">
        <f>A90</f>
        <v>42043</v>
      </c>
      <c r="B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1826.17</v>
      </c>
      <c r="C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1811.48</v>
      </c>
      <c r="D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1835.73</v>
      </c>
      <c r="E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1862.52</v>
      </c>
      <c r="F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1862.58</v>
      </c>
      <c r="G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1873.24</v>
      </c>
      <c r="H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1826.8500000000001</v>
      </c>
      <c r="I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1823.97</v>
      </c>
      <c r="J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1830.42</v>
      </c>
      <c r="K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1867.4</v>
      </c>
      <c r="L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1829.0700000000002</v>
      </c>
      <c r="M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1820.18</v>
      </c>
      <c r="N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1835.0100000000002</v>
      </c>
      <c r="O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1831.95</v>
      </c>
      <c r="P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1834.92</v>
      </c>
      <c r="Q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1820.18</v>
      </c>
      <c r="R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1826.75</v>
      </c>
      <c r="S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1841.72</v>
      </c>
      <c r="T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1857.5100000000002</v>
      </c>
      <c r="U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1856.65</v>
      </c>
      <c r="V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1851.63</v>
      </c>
      <c r="W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1834.94</v>
      </c>
      <c r="X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1851.27</v>
      </c>
      <c r="Y124" s="116">
        <f>VLOOKUP($A124+ROUND((COLUMN()-2)/24,5),АТС!$A$41:$F$712,6)+VLOOKUP($A124+ROUND((COLUMN()-2)/24,5),'Расчет сбытовых надбавок'!$B$43:'Расчет сбытовых надбавок'!$G$786,6)+'Иные услуги '!$C$5+'РСТ РСО-А'!$K$7</f>
        <v>1835.63</v>
      </c>
    </row>
    <row r="125" spans="1:27" x14ac:dyDescent="0.2">
      <c r="A125" s="88">
        <f>A91</f>
        <v>42044</v>
      </c>
      <c r="B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1831.12</v>
      </c>
      <c r="C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1829.45</v>
      </c>
      <c r="D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1811.63</v>
      </c>
      <c r="E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1825.77</v>
      </c>
      <c r="F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1819</v>
      </c>
      <c r="G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1825.19</v>
      </c>
      <c r="H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1834.77</v>
      </c>
      <c r="I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1838.02</v>
      </c>
      <c r="J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1807.73</v>
      </c>
      <c r="K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1841.9</v>
      </c>
      <c r="L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1841.5100000000002</v>
      </c>
      <c r="M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1837.58</v>
      </c>
      <c r="N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1838.27</v>
      </c>
      <c r="O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1832.47</v>
      </c>
      <c r="P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1837.91</v>
      </c>
      <c r="Q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1827.15</v>
      </c>
      <c r="R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1831.3600000000001</v>
      </c>
      <c r="S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1845.69</v>
      </c>
      <c r="T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1839.7400000000002</v>
      </c>
      <c r="U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1848.27</v>
      </c>
      <c r="V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1845.41</v>
      </c>
      <c r="W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1836.48</v>
      </c>
      <c r="X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1923.9</v>
      </c>
      <c r="Y125" s="116">
        <f>VLOOKUP($A125+ROUND((COLUMN()-2)/24,5),АТС!$A$41:$F$712,6)+VLOOKUP($A125+ROUND((COLUMN()-2)/24,5),'Расчет сбытовых надбавок'!$B$43:'Расчет сбытовых надбавок'!$G$786,6)+'Иные услуги '!$C$5+'РСТ РСО-А'!$K$7</f>
        <v>1832.1100000000001</v>
      </c>
    </row>
    <row r="126" spans="1:27" x14ac:dyDescent="0.2">
      <c r="A126" s="88">
        <f>A92</f>
        <v>42045</v>
      </c>
      <c r="B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1830</v>
      </c>
      <c r="C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1827.9</v>
      </c>
      <c r="D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1810.8700000000001</v>
      </c>
      <c r="E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1824.38</v>
      </c>
      <c r="F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1818</v>
      </c>
      <c r="G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1824.93</v>
      </c>
      <c r="H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1841.3600000000001</v>
      </c>
      <c r="I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1839.93</v>
      </c>
      <c r="J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1807.5700000000002</v>
      </c>
      <c r="K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1846.97</v>
      </c>
      <c r="L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1848.33</v>
      </c>
      <c r="M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1844.64</v>
      </c>
      <c r="N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1843.1100000000001</v>
      </c>
      <c r="O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1838.3700000000001</v>
      </c>
      <c r="P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1845.78</v>
      </c>
      <c r="Q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1829.0300000000002</v>
      </c>
      <c r="R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1833.93</v>
      </c>
      <c r="S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1844.67</v>
      </c>
      <c r="T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1846.2400000000002</v>
      </c>
      <c r="U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1854</v>
      </c>
      <c r="V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1847.3600000000001</v>
      </c>
      <c r="W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1836.21</v>
      </c>
      <c r="X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1924.66</v>
      </c>
      <c r="Y126" s="116">
        <f>VLOOKUP($A126+ROUND((COLUMN()-2)/24,5),АТС!$A$41:$F$712,6)+VLOOKUP($A126+ROUND((COLUMN()-2)/24,5),'Расчет сбытовых надбавок'!$B$43:'Расчет сбытовых надбавок'!$G$786,6)+'Иные услуги '!$C$5+'РСТ РСО-А'!$K$7</f>
        <v>1831.5100000000002</v>
      </c>
    </row>
    <row r="127" spans="1:27" x14ac:dyDescent="0.2">
      <c r="A127" s="88">
        <f>A93</f>
        <v>42046</v>
      </c>
      <c r="B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1828.67</v>
      </c>
      <c r="C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1840.02</v>
      </c>
      <c r="D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1839.77</v>
      </c>
      <c r="E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1839.7600000000002</v>
      </c>
      <c r="F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1846.17</v>
      </c>
      <c r="G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1846.3600000000001</v>
      </c>
      <c r="H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1822.5500000000002</v>
      </c>
      <c r="I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1846.3400000000001</v>
      </c>
      <c r="J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1823.72</v>
      </c>
      <c r="K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1839.6100000000001</v>
      </c>
      <c r="L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1839.31</v>
      </c>
      <c r="M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1837.1</v>
      </c>
      <c r="N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1837.12</v>
      </c>
      <c r="O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1812.67</v>
      </c>
      <c r="P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1812.52</v>
      </c>
      <c r="Q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1812.2800000000002</v>
      </c>
      <c r="R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1813.29</v>
      </c>
      <c r="S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1843.7</v>
      </c>
      <c r="T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1910.0700000000002</v>
      </c>
      <c r="U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1861.3400000000001</v>
      </c>
      <c r="V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1848.47</v>
      </c>
      <c r="W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1836.24</v>
      </c>
      <c r="X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1929.7</v>
      </c>
      <c r="Y127" s="116">
        <f>VLOOKUP($A127+ROUND((COLUMN()-2)/24,5),АТС!$A$41:$F$712,6)+VLOOKUP($A127+ROUND((COLUMN()-2)/24,5),'Расчет сбытовых надбавок'!$B$43:'Расчет сбытовых надбавок'!$G$786,6)+'Иные услуги '!$C$5+'РСТ РСО-А'!$K$7</f>
        <v>1879.51</v>
      </c>
    </row>
    <row r="128" spans="1:27" x14ac:dyDescent="0.2">
      <c r="A128" s="88">
        <f>A94</f>
        <v>42047</v>
      </c>
      <c r="B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1819.94</v>
      </c>
      <c r="C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1840.29</v>
      </c>
      <c r="D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1840.1100000000001</v>
      </c>
      <c r="E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1855.98</v>
      </c>
      <c r="F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1865.95</v>
      </c>
      <c r="G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1846.6</v>
      </c>
      <c r="H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1822.72</v>
      </c>
      <c r="I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1872.0700000000002</v>
      </c>
      <c r="J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1858.4</v>
      </c>
      <c r="K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1840.52</v>
      </c>
      <c r="L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1839.9900000000002</v>
      </c>
      <c r="M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1837.75</v>
      </c>
      <c r="N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1838.45</v>
      </c>
      <c r="O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1832.15</v>
      </c>
      <c r="P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1837.9</v>
      </c>
      <c r="Q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1822.44</v>
      </c>
      <c r="R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1834.88</v>
      </c>
      <c r="S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1842.9900000000002</v>
      </c>
      <c r="T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1884.52</v>
      </c>
      <c r="U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1839.35</v>
      </c>
      <c r="V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1840.38</v>
      </c>
      <c r="W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1833.16</v>
      </c>
      <c r="X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1925.4</v>
      </c>
      <c r="Y128" s="116">
        <f>VLOOKUP($A128+ROUND((COLUMN()-2)/24,5),АТС!$A$41:$F$712,6)+VLOOKUP($A128+ROUND((COLUMN()-2)/24,5),'Расчет сбытовых надбавок'!$B$43:'Расчет сбытовых надбавок'!$G$786,6)+'Иные услуги '!$C$5+'РСТ РСО-А'!$K$7</f>
        <v>1876.27</v>
      </c>
    </row>
    <row r="129" spans="1:25" x14ac:dyDescent="0.2">
      <c r="A129" s="88">
        <f>A95</f>
        <v>42048</v>
      </c>
      <c r="B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1822.02</v>
      </c>
      <c r="C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1822.24</v>
      </c>
      <c r="D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1827.98</v>
      </c>
      <c r="E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1839.98</v>
      </c>
      <c r="F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1852.71</v>
      </c>
      <c r="G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1828.14</v>
      </c>
      <c r="H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1817.42</v>
      </c>
      <c r="I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1849.81</v>
      </c>
      <c r="J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1823.96</v>
      </c>
      <c r="K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1845.29</v>
      </c>
      <c r="L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1845.14</v>
      </c>
      <c r="M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1842.0500000000002</v>
      </c>
      <c r="N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1841.56</v>
      </c>
      <c r="O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1836.06</v>
      </c>
      <c r="P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1842.22</v>
      </c>
      <c r="Q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1825.66</v>
      </c>
      <c r="R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1838.92</v>
      </c>
      <c r="S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1851.04</v>
      </c>
      <c r="T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1901.25</v>
      </c>
      <c r="U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1875.1399999999999</v>
      </c>
      <c r="V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1845.29</v>
      </c>
      <c r="W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1836.41</v>
      </c>
      <c r="X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1951.8200000000002</v>
      </c>
      <c r="Y129" s="116">
        <f>VLOOKUP($A129+ROUND((COLUMN()-2)/24,5),АТС!$A$41:$F$712,6)+VLOOKUP($A129+ROUND((COLUMN()-2)/24,5),'Расчет сбытовых надбавок'!$B$43:'Расчет сбытовых надбавок'!$G$786,6)+'Иные услуги '!$C$5+'РСТ РСО-А'!$K$7</f>
        <v>1911.06</v>
      </c>
    </row>
    <row r="130" spans="1:25" x14ac:dyDescent="0.2">
      <c r="A130" s="88">
        <f>A96</f>
        <v>42049</v>
      </c>
      <c r="B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1820.2400000000002</v>
      </c>
      <c r="C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1830.47</v>
      </c>
      <c r="D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1850.0900000000001</v>
      </c>
      <c r="E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1863.78</v>
      </c>
      <c r="F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1864.02</v>
      </c>
      <c r="G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1850.24</v>
      </c>
      <c r="H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1821.81</v>
      </c>
      <c r="I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1845.2800000000002</v>
      </c>
      <c r="J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1905.5300000000002</v>
      </c>
      <c r="K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1836.24</v>
      </c>
      <c r="L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1837.51</v>
      </c>
      <c r="M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1837.89</v>
      </c>
      <c r="N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1831.6000000000001</v>
      </c>
      <c r="O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1837.8700000000001</v>
      </c>
      <c r="P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1852.37</v>
      </c>
      <c r="Q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1844.21</v>
      </c>
      <c r="R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1849.64</v>
      </c>
      <c r="S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1866.98</v>
      </c>
      <c r="T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1921.0100000000002</v>
      </c>
      <c r="U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1890.75</v>
      </c>
      <c r="V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1842.94</v>
      </c>
      <c r="W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1837.98</v>
      </c>
      <c r="X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1841.71</v>
      </c>
      <c r="Y130" s="116">
        <f>VLOOKUP($A130+ROUND((COLUMN()-2)/24,5),АТС!$A$41:$F$712,6)+VLOOKUP($A130+ROUND((COLUMN()-2)/24,5),'Расчет сбытовых надбавок'!$B$43:'Расчет сбытовых надбавок'!$G$786,6)+'Иные услуги '!$C$5+'РСТ РСО-А'!$K$7</f>
        <v>1877.7600000000002</v>
      </c>
    </row>
    <row r="131" spans="1:25" x14ac:dyDescent="0.2">
      <c r="A131" s="88">
        <f>A97</f>
        <v>42050</v>
      </c>
      <c r="B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1821.01</v>
      </c>
      <c r="C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1831.4</v>
      </c>
      <c r="D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1850.5700000000002</v>
      </c>
      <c r="E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1864.3500000000001</v>
      </c>
      <c r="F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1864.68</v>
      </c>
      <c r="G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1851.0900000000001</v>
      </c>
      <c r="H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1822.31</v>
      </c>
      <c r="I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1844.66</v>
      </c>
      <c r="J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1891.15</v>
      </c>
      <c r="K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1834</v>
      </c>
      <c r="L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1834.6000000000001</v>
      </c>
      <c r="M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1835.0100000000002</v>
      </c>
      <c r="N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1830.2</v>
      </c>
      <c r="O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1836.05</v>
      </c>
      <c r="P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1848.25</v>
      </c>
      <c r="Q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1841.39</v>
      </c>
      <c r="R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1844.67</v>
      </c>
      <c r="S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1876.6599999999999</v>
      </c>
      <c r="T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1918.8400000000001</v>
      </c>
      <c r="U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1903.9</v>
      </c>
      <c r="V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1877.2200000000003</v>
      </c>
      <c r="W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1836.46</v>
      </c>
      <c r="X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1839.89</v>
      </c>
      <c r="Y131" s="116">
        <f>VLOOKUP($A131+ROUND((COLUMN()-2)/24,5),АТС!$A$41:$F$712,6)+VLOOKUP($A131+ROUND((COLUMN()-2)/24,5),'Расчет сбытовых надбавок'!$B$43:'Расчет сбытовых надбавок'!$G$786,6)+'Иные услуги '!$C$5+'РСТ РСО-А'!$K$7</f>
        <v>1875.9</v>
      </c>
    </row>
    <row r="132" spans="1:25" x14ac:dyDescent="0.2">
      <c r="A132" s="88">
        <f>A98</f>
        <v>42051</v>
      </c>
      <c r="B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1819.38</v>
      </c>
      <c r="C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1810.38</v>
      </c>
      <c r="D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1830.68</v>
      </c>
      <c r="E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1818.67</v>
      </c>
      <c r="F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1839.7400000000002</v>
      </c>
      <c r="G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1827.87</v>
      </c>
      <c r="H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1822.45</v>
      </c>
      <c r="I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1858.62</v>
      </c>
      <c r="J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1823.8400000000001</v>
      </c>
      <c r="K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1878.3899999999999</v>
      </c>
      <c r="L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1838.93</v>
      </c>
      <c r="M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1894.6100000000001</v>
      </c>
      <c r="N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1889.12</v>
      </c>
      <c r="O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1895.2400000000002</v>
      </c>
      <c r="P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1901.2</v>
      </c>
      <c r="Q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1962.1100000000001</v>
      </c>
      <c r="R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1941.41</v>
      </c>
      <c r="S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1888.93</v>
      </c>
      <c r="T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2123.71</v>
      </c>
      <c r="U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2108.09</v>
      </c>
      <c r="V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1901.83</v>
      </c>
      <c r="W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1894.31</v>
      </c>
      <c r="X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2111.61</v>
      </c>
      <c r="Y132" s="116">
        <f>VLOOKUP($A132+ROUND((COLUMN()-2)/24,5),АТС!$A$41:$F$712,6)+VLOOKUP($A132+ROUND((COLUMN()-2)/24,5),'Расчет сбытовых надбавок'!$B$43:'Расчет сбытовых надбавок'!$G$786,6)+'Иные услуги '!$C$5+'РСТ РСО-А'!$K$7</f>
        <v>1886.12</v>
      </c>
    </row>
    <row r="133" spans="1:25" x14ac:dyDescent="0.2">
      <c r="A133" s="88">
        <f>A99</f>
        <v>42052</v>
      </c>
      <c r="B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1817.16</v>
      </c>
      <c r="C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1810.6000000000001</v>
      </c>
      <c r="D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1830.5700000000002</v>
      </c>
      <c r="E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1818.8200000000002</v>
      </c>
      <c r="F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1839.7</v>
      </c>
      <c r="G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1827.77</v>
      </c>
      <c r="H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1825.8400000000001</v>
      </c>
      <c r="I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1859.18</v>
      </c>
      <c r="J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1824.71</v>
      </c>
      <c r="K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1837.12</v>
      </c>
      <c r="L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1837.23</v>
      </c>
      <c r="M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1864.92</v>
      </c>
      <c r="N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1835.8000000000002</v>
      </c>
      <c r="O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1836.21</v>
      </c>
      <c r="P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1837.37</v>
      </c>
      <c r="Q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1845.0100000000002</v>
      </c>
      <c r="R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1841.66</v>
      </c>
      <c r="S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1844.7800000000002</v>
      </c>
      <c r="T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2119.13</v>
      </c>
      <c r="U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2039.53</v>
      </c>
      <c r="V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1919.69</v>
      </c>
      <c r="W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1910.14</v>
      </c>
      <c r="X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2054.79</v>
      </c>
      <c r="Y133" s="116">
        <f>VLOOKUP($A133+ROUND((COLUMN()-2)/24,5),АТС!$A$41:$F$712,6)+VLOOKUP($A133+ROUND((COLUMN()-2)/24,5),'Расчет сбытовых надбавок'!$B$43:'Расчет сбытовых надбавок'!$G$786,6)+'Иные услуги '!$C$5+'РСТ РСО-А'!$K$7</f>
        <v>1885.7600000000002</v>
      </c>
    </row>
    <row r="134" spans="1:25" x14ac:dyDescent="0.2">
      <c r="A134" s="88">
        <f>A100</f>
        <v>42053</v>
      </c>
      <c r="B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1831.25</v>
      </c>
      <c r="C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1810.54</v>
      </c>
      <c r="D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1830.5900000000001</v>
      </c>
      <c r="E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1818.81</v>
      </c>
      <c r="F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1839.7400000000002</v>
      </c>
      <c r="G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1827.8200000000002</v>
      </c>
      <c r="H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1826.88</v>
      </c>
      <c r="I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1858.6599999999999</v>
      </c>
      <c r="J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1823.83</v>
      </c>
      <c r="K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1840.2800000000002</v>
      </c>
      <c r="L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1841.77</v>
      </c>
      <c r="M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1906.77</v>
      </c>
      <c r="N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1893.21</v>
      </c>
      <c r="O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1914.63</v>
      </c>
      <c r="P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1938.42</v>
      </c>
      <c r="Q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1961.47</v>
      </c>
      <c r="R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1975.43</v>
      </c>
      <c r="S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1908.67</v>
      </c>
      <c r="T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2148.6800000000003</v>
      </c>
      <c r="U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2085.25</v>
      </c>
      <c r="V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1979.71</v>
      </c>
      <c r="W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1956.0300000000002</v>
      </c>
      <c r="X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2085.71</v>
      </c>
      <c r="Y134" s="116">
        <f>VLOOKUP($A134+ROUND((COLUMN()-2)/24,5),АТС!$A$41:$F$712,6)+VLOOKUP($A134+ROUND((COLUMN()-2)/24,5),'Расчет сбытовых надбавок'!$B$43:'Расчет сбытовых надбавок'!$G$786,6)+'Иные услуги '!$C$5+'РСТ РСО-А'!$K$7</f>
        <v>1945.77</v>
      </c>
    </row>
    <row r="135" spans="1:25" x14ac:dyDescent="0.2">
      <c r="A135" s="88">
        <f>A101</f>
        <v>42054</v>
      </c>
      <c r="B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1829.27</v>
      </c>
      <c r="C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1811.49</v>
      </c>
      <c r="D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1831.64</v>
      </c>
      <c r="E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1819.83</v>
      </c>
      <c r="F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1840.72</v>
      </c>
      <c r="G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1828.87</v>
      </c>
      <c r="H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1822.3600000000001</v>
      </c>
      <c r="I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1859.54</v>
      </c>
      <c r="J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1824.6399999999999</v>
      </c>
      <c r="K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1841.15</v>
      </c>
      <c r="L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1841.38</v>
      </c>
      <c r="M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1910.45</v>
      </c>
      <c r="N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1895.47</v>
      </c>
      <c r="O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1914.4</v>
      </c>
      <c r="P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1902.41</v>
      </c>
      <c r="Q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1926.31</v>
      </c>
      <c r="R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1966.23</v>
      </c>
      <c r="S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1914.71</v>
      </c>
      <c r="T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2014.6</v>
      </c>
      <c r="U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2072</v>
      </c>
      <c r="V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2018.4900000000002</v>
      </c>
      <c r="W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1944.18</v>
      </c>
      <c r="X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2076.94</v>
      </c>
      <c r="Y135" s="116">
        <f>VLOOKUP($A135+ROUND((COLUMN()-2)/24,5),АТС!$A$41:$F$712,6)+VLOOKUP($A135+ROUND((COLUMN()-2)/24,5),'Расчет сбытовых надбавок'!$B$43:'Расчет сбытовых надбавок'!$G$786,6)+'Иные услуги '!$C$5+'РСТ РСО-А'!$K$7</f>
        <v>1949.46</v>
      </c>
    </row>
    <row r="136" spans="1:25" x14ac:dyDescent="0.2">
      <c r="A136" s="88">
        <f>A102</f>
        <v>42055</v>
      </c>
      <c r="B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1830.48</v>
      </c>
      <c r="C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1823.06</v>
      </c>
      <c r="D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1844.15</v>
      </c>
      <c r="E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1863.67</v>
      </c>
      <c r="F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1860.27</v>
      </c>
      <c r="G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1847.48</v>
      </c>
      <c r="H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1814.9099999999999</v>
      </c>
      <c r="I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1892.81</v>
      </c>
      <c r="J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1854.65</v>
      </c>
      <c r="K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1840.14</v>
      </c>
      <c r="L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1840.62</v>
      </c>
      <c r="M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1902.46</v>
      </c>
      <c r="N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1890.5</v>
      </c>
      <c r="O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1867.3300000000002</v>
      </c>
      <c r="P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1894.74</v>
      </c>
      <c r="Q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1866.65</v>
      </c>
      <c r="R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1915.85</v>
      </c>
      <c r="S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1903.47</v>
      </c>
      <c r="T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1991.4</v>
      </c>
      <c r="U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2065.67</v>
      </c>
      <c r="V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1950.7800000000002</v>
      </c>
      <c r="W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1930.08</v>
      </c>
      <c r="X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2050.6</v>
      </c>
      <c r="Y136" s="116">
        <f>VLOOKUP($A136+ROUND((COLUMN()-2)/24,5),АТС!$A$41:$F$712,6)+VLOOKUP($A136+ROUND((COLUMN()-2)/24,5),'Расчет сбытовых надбавок'!$B$43:'Расчет сбытовых надбавок'!$G$786,6)+'Иные услуги '!$C$5+'РСТ РСО-А'!$K$7</f>
        <v>1947.87</v>
      </c>
    </row>
    <row r="137" spans="1:25" x14ac:dyDescent="0.2">
      <c r="A137" s="88">
        <f>A103</f>
        <v>42056</v>
      </c>
      <c r="B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1827.18</v>
      </c>
      <c r="C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1813.49</v>
      </c>
      <c r="D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1855.5900000000001</v>
      </c>
      <c r="E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1832.5</v>
      </c>
      <c r="F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1842.21</v>
      </c>
      <c r="G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1859.25</v>
      </c>
      <c r="H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1808.3200000000002</v>
      </c>
      <c r="I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1826.13</v>
      </c>
      <c r="J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1835.43</v>
      </c>
      <c r="K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1808.1</v>
      </c>
      <c r="L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1837.63</v>
      </c>
      <c r="M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1843.87</v>
      </c>
      <c r="N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1832.02</v>
      </c>
      <c r="O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1807.65</v>
      </c>
      <c r="P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1838.1200000000001</v>
      </c>
      <c r="Q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1807.87</v>
      </c>
      <c r="R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1849.18</v>
      </c>
      <c r="S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1837.76</v>
      </c>
      <c r="T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1921.7</v>
      </c>
      <c r="U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1895.63</v>
      </c>
      <c r="V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1866.68</v>
      </c>
      <c r="W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1841.6200000000001</v>
      </c>
      <c r="X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1841.8200000000002</v>
      </c>
      <c r="Y137" s="116">
        <f>VLOOKUP($A137+ROUND((COLUMN()-2)/24,5),АТС!$A$41:$F$712,6)+VLOOKUP($A137+ROUND((COLUMN()-2)/24,5),'Расчет сбытовых надбавок'!$B$43:'Расчет сбытовых надбавок'!$G$786,6)+'Иные услуги '!$C$5+'РСТ РСО-А'!$K$7</f>
        <v>1901.8600000000001</v>
      </c>
    </row>
    <row r="138" spans="1:25" x14ac:dyDescent="0.2">
      <c r="A138" s="88">
        <f>A104</f>
        <v>42057</v>
      </c>
      <c r="B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1824.53</v>
      </c>
      <c r="C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1820.18</v>
      </c>
      <c r="D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1859.06</v>
      </c>
      <c r="E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1855.37</v>
      </c>
      <c r="F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1855.68</v>
      </c>
      <c r="G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1859.01</v>
      </c>
      <c r="H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1822.5700000000002</v>
      </c>
      <c r="I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1822.04</v>
      </c>
      <c r="J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1839.5500000000002</v>
      </c>
      <c r="K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1824.56</v>
      </c>
      <c r="L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1826.1</v>
      </c>
      <c r="M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1844.03</v>
      </c>
      <c r="N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1832.2800000000002</v>
      </c>
      <c r="O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1807.67</v>
      </c>
      <c r="P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1819.93</v>
      </c>
      <c r="Q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1807.3700000000001</v>
      </c>
      <c r="R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1831.6200000000001</v>
      </c>
      <c r="S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1840.08</v>
      </c>
      <c r="T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1925.9</v>
      </c>
      <c r="U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1898.94</v>
      </c>
      <c r="V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1868.98</v>
      </c>
      <c r="W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1842.95</v>
      </c>
      <c r="X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1844.1</v>
      </c>
      <c r="Y138" s="116">
        <f>VLOOKUP($A138+ROUND((COLUMN()-2)/24,5),АТС!$A$41:$F$712,6)+VLOOKUP($A138+ROUND((COLUMN()-2)/24,5),'Расчет сбытовых надбавок'!$B$43:'Расчет сбытовых надбавок'!$G$786,6)+'Иные услуги '!$C$5+'РСТ РСО-А'!$K$7</f>
        <v>1911.7</v>
      </c>
    </row>
    <row r="139" spans="1:25" x14ac:dyDescent="0.2">
      <c r="A139" s="88">
        <f>A105</f>
        <v>42058</v>
      </c>
      <c r="B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1824.1100000000001</v>
      </c>
      <c r="C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1819.8200000000002</v>
      </c>
      <c r="D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1858.3899999999999</v>
      </c>
      <c r="E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1854.77</v>
      </c>
      <c r="F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1855.1399999999999</v>
      </c>
      <c r="G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1858.7</v>
      </c>
      <c r="H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1822.6399999999999</v>
      </c>
      <c r="I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1828.64</v>
      </c>
      <c r="J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1827.9099999999999</v>
      </c>
      <c r="K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1825.43</v>
      </c>
      <c r="L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1824.3400000000001</v>
      </c>
      <c r="M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1841.88</v>
      </c>
      <c r="N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1832.3899999999999</v>
      </c>
      <c r="O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1807.45</v>
      </c>
      <c r="P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1819.69</v>
      </c>
      <c r="Q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1807.6</v>
      </c>
      <c r="R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1829.22</v>
      </c>
      <c r="S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1838.21</v>
      </c>
      <c r="T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1923.42</v>
      </c>
      <c r="U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1897.48</v>
      </c>
      <c r="V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1861.14</v>
      </c>
      <c r="W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1836.56</v>
      </c>
      <c r="X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1837.24</v>
      </c>
      <c r="Y139" s="116">
        <f>VLOOKUP($A139+ROUND((COLUMN()-2)/24,5),АТС!$A$41:$F$712,6)+VLOOKUP($A139+ROUND((COLUMN()-2)/24,5),'Расчет сбытовых надбавок'!$B$43:'Расчет сбытовых надбавок'!$G$786,6)+'Иные услуги '!$C$5+'РСТ РСО-А'!$K$7</f>
        <v>1872.85</v>
      </c>
    </row>
    <row r="140" spans="1:25" x14ac:dyDescent="0.2">
      <c r="A140" s="88">
        <f>A106</f>
        <v>42059</v>
      </c>
      <c r="B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1822.56</v>
      </c>
      <c r="C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1819.6599999999999</v>
      </c>
      <c r="D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1843.75</v>
      </c>
      <c r="E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1853.23</v>
      </c>
      <c r="F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1840.38</v>
      </c>
      <c r="G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1846.87</v>
      </c>
      <c r="H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1814.5500000000002</v>
      </c>
      <c r="I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1852.8500000000001</v>
      </c>
      <c r="J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1823.8400000000001</v>
      </c>
      <c r="K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1845.18</v>
      </c>
      <c r="L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1844.92</v>
      </c>
      <c r="M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1915.0500000000002</v>
      </c>
      <c r="N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1902.73</v>
      </c>
      <c r="O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1877.0100000000002</v>
      </c>
      <c r="P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1909.5700000000002</v>
      </c>
      <c r="Q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1903.2400000000002</v>
      </c>
      <c r="R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1913.65</v>
      </c>
      <c r="S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1919.63</v>
      </c>
      <c r="T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2001.85</v>
      </c>
      <c r="U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1999.38</v>
      </c>
      <c r="V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1966.67</v>
      </c>
      <c r="W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1951.91</v>
      </c>
      <c r="X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2044.3200000000002</v>
      </c>
      <c r="Y140" s="116">
        <f>VLOOKUP($A140+ROUND((COLUMN()-2)/24,5),АТС!$A$41:$F$712,6)+VLOOKUP($A140+ROUND((COLUMN()-2)/24,5),'Расчет сбытовых надбавок'!$B$43:'Расчет сбытовых надбавок'!$G$786,6)+'Иные услуги '!$C$5+'РСТ РСО-А'!$K$7</f>
        <v>1935.29</v>
      </c>
    </row>
    <row r="141" spans="1:25" x14ac:dyDescent="0.2">
      <c r="A141" s="88">
        <f>A107</f>
        <v>42060</v>
      </c>
      <c r="B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1824.3400000000001</v>
      </c>
      <c r="C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1816.01</v>
      </c>
      <c r="D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1822.0300000000002</v>
      </c>
      <c r="E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1833.93</v>
      </c>
      <c r="F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1840.06</v>
      </c>
      <c r="G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1831.0500000000002</v>
      </c>
      <c r="H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1822.6399999999999</v>
      </c>
      <c r="I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1836.97</v>
      </c>
      <c r="J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1807.6</v>
      </c>
      <c r="K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1848.14</v>
      </c>
      <c r="L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1846.56</v>
      </c>
      <c r="M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1919.3700000000001</v>
      </c>
      <c r="N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1907.37</v>
      </c>
      <c r="O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1880.3600000000001</v>
      </c>
      <c r="P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1913.93</v>
      </c>
      <c r="Q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1907.3600000000001</v>
      </c>
      <c r="R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1919.72</v>
      </c>
      <c r="S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1923.81</v>
      </c>
      <c r="T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1995.9900000000002</v>
      </c>
      <c r="U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1998.88</v>
      </c>
      <c r="V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1962.56</v>
      </c>
      <c r="W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1951.24</v>
      </c>
      <c r="X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2044.6100000000001</v>
      </c>
      <c r="Y141" s="116">
        <f>VLOOKUP($A141+ROUND((COLUMN()-2)/24,5),АТС!$A$41:$F$712,6)+VLOOKUP($A141+ROUND((COLUMN()-2)/24,5),'Расчет сбытовых надбавок'!$B$43:'Расчет сбытовых надбавок'!$G$786,6)+'Иные услуги '!$C$5+'РСТ РСО-А'!$K$7</f>
        <v>1937.38</v>
      </c>
    </row>
    <row r="142" spans="1:25" x14ac:dyDescent="0.2">
      <c r="A142" s="88">
        <f>A108</f>
        <v>42061</v>
      </c>
      <c r="B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1828.68</v>
      </c>
      <c r="C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1810.3300000000002</v>
      </c>
      <c r="D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1830.5900000000001</v>
      </c>
      <c r="E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1833.3700000000001</v>
      </c>
      <c r="F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1839.44</v>
      </c>
      <c r="G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1830.3600000000001</v>
      </c>
      <c r="H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1825.2600000000002</v>
      </c>
      <c r="I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1863.96</v>
      </c>
      <c r="J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1856.98</v>
      </c>
      <c r="K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1849.5500000000002</v>
      </c>
      <c r="L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1845.25</v>
      </c>
      <c r="M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1843.73</v>
      </c>
      <c r="N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1844.67</v>
      </c>
      <c r="O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1844.8400000000001</v>
      </c>
      <c r="P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1844.89</v>
      </c>
      <c r="Q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1844.68</v>
      </c>
      <c r="R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1844.4700000000003</v>
      </c>
      <c r="S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1851.68</v>
      </c>
      <c r="T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1843.79</v>
      </c>
      <c r="U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1933.7</v>
      </c>
      <c r="V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1910.0900000000001</v>
      </c>
      <c r="W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1931.0700000000002</v>
      </c>
      <c r="X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2095.92</v>
      </c>
      <c r="Y142" s="116">
        <f>VLOOKUP($A142+ROUND((COLUMN()-2)/24,5),АТС!$A$41:$F$712,6)+VLOOKUP($A142+ROUND((COLUMN()-2)/24,5),'Расчет сбытовых надбавок'!$B$43:'Расчет сбытовых надбавок'!$G$786,6)+'Иные услуги '!$C$5+'РСТ РСО-А'!$K$7</f>
        <v>1935.95</v>
      </c>
    </row>
    <row r="143" spans="1:25" x14ac:dyDescent="0.2">
      <c r="A143" s="88">
        <f>A109</f>
        <v>42062</v>
      </c>
      <c r="B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1834.8000000000002</v>
      </c>
      <c r="C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1810.38</v>
      </c>
      <c r="D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1830.2600000000002</v>
      </c>
      <c r="E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1833.06</v>
      </c>
      <c r="F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1839.47</v>
      </c>
      <c r="G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1830.52</v>
      </c>
      <c r="H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1822.1</v>
      </c>
      <c r="I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1881.31</v>
      </c>
      <c r="J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1868.38</v>
      </c>
      <c r="K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1846.3600000000001</v>
      </c>
      <c r="L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1846.56</v>
      </c>
      <c r="M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1845.3899999999999</v>
      </c>
      <c r="N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1843.65</v>
      </c>
      <c r="O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1846.33</v>
      </c>
      <c r="P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1846.23</v>
      </c>
      <c r="Q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1844.01</v>
      </c>
      <c r="R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1842.45</v>
      </c>
      <c r="S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1853.67</v>
      </c>
      <c r="T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1847.3000000000002</v>
      </c>
      <c r="U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1937.89</v>
      </c>
      <c r="V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1912.18</v>
      </c>
      <c r="W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1910.7</v>
      </c>
      <c r="X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2008.31</v>
      </c>
      <c r="Y143" s="116">
        <f>VLOOKUP($A143+ROUND((COLUMN()-2)/24,5),АТС!$A$41:$F$712,6)+VLOOKUP($A143+ROUND((COLUMN()-2)/24,5),'Расчет сбытовых надбавок'!$B$43:'Расчет сбытовых надбавок'!$G$786,6)+'Иные услуги '!$C$5+'РСТ РСО-А'!$K$7</f>
        <v>1889.93</v>
      </c>
    </row>
    <row r="144" spans="1:25" x14ac:dyDescent="0.2">
      <c r="A144" s="88">
        <f>A110</f>
        <v>42063</v>
      </c>
      <c r="B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1817.7800000000002</v>
      </c>
      <c r="C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1819.52</v>
      </c>
      <c r="D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1823.88</v>
      </c>
      <c r="E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1829.9</v>
      </c>
      <c r="F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1836.0700000000002</v>
      </c>
      <c r="G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1830.17</v>
      </c>
      <c r="H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1808.53</v>
      </c>
      <c r="I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1828.5700000000002</v>
      </c>
      <c r="J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1836.96</v>
      </c>
      <c r="K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1848.52</v>
      </c>
      <c r="L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1809.16</v>
      </c>
      <c r="M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1815.63</v>
      </c>
      <c r="N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1812.1200000000001</v>
      </c>
      <c r="O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1820.68</v>
      </c>
      <c r="P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1832.52</v>
      </c>
      <c r="Q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1841.92</v>
      </c>
      <c r="R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1838.72</v>
      </c>
      <c r="S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1823.7800000000002</v>
      </c>
      <c r="T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1873.33</v>
      </c>
      <c r="U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1930.8000000000002</v>
      </c>
      <c r="V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1909.21</v>
      </c>
      <c r="W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1857.3</v>
      </c>
      <c r="X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1829.94</v>
      </c>
      <c r="Y144" s="116">
        <f>VLOOKUP($A144+ROUND((COLUMN()-2)/24,5),АТС!$A$41:$F$712,6)+VLOOKUP($A144+ROUND((COLUMN()-2)/24,5),'Расчет сбытовых надбавок'!$B$43:'Расчет сбытовых надбавок'!$G$786,6)+'Иные услуги '!$C$5+'РСТ РСО-А'!$K$7</f>
        <v>1892.31</v>
      </c>
    </row>
    <row r="145" spans="1:27" x14ac:dyDescent="0.2">
      <c r="A145" s="94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</row>
    <row r="146" spans="1:27" s="120" customFormat="1" ht="19.5" customHeight="1" x14ac:dyDescent="0.25">
      <c r="A146" s="119" t="s">
        <v>153</v>
      </c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</row>
    <row r="147" spans="1:27" ht="15.75" customHeight="1" x14ac:dyDescent="0.25">
      <c r="A147" s="96" t="s">
        <v>156</v>
      </c>
      <c r="B147" s="87"/>
      <c r="C147" s="87"/>
      <c r="D147" s="87"/>
      <c r="AA147" s="89"/>
    </row>
    <row r="148" spans="1:27" ht="12.75" x14ac:dyDescent="0.2">
      <c r="A148" s="169" t="s">
        <v>49</v>
      </c>
      <c r="B148" s="180" t="s">
        <v>128</v>
      </c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2"/>
    </row>
    <row r="149" spans="1:27" ht="12.75" x14ac:dyDescent="0.2">
      <c r="A149" s="170"/>
      <c r="B149" s="183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5"/>
    </row>
    <row r="150" spans="1:27" ht="12.75" x14ac:dyDescent="0.2">
      <c r="A150" s="170"/>
      <c r="B150" s="172" t="s">
        <v>129</v>
      </c>
      <c r="C150" s="163" t="s">
        <v>130</v>
      </c>
      <c r="D150" s="163" t="s">
        <v>131</v>
      </c>
      <c r="E150" s="163" t="s">
        <v>132</v>
      </c>
      <c r="F150" s="163" t="s">
        <v>133</v>
      </c>
      <c r="G150" s="163" t="s">
        <v>134</v>
      </c>
      <c r="H150" s="163" t="s">
        <v>135</v>
      </c>
      <c r="I150" s="163" t="s">
        <v>136</v>
      </c>
      <c r="J150" s="163" t="s">
        <v>137</v>
      </c>
      <c r="K150" s="163" t="s">
        <v>138</v>
      </c>
      <c r="L150" s="163" t="s">
        <v>139</v>
      </c>
      <c r="M150" s="163" t="s">
        <v>140</v>
      </c>
      <c r="N150" s="174" t="s">
        <v>141</v>
      </c>
      <c r="O150" s="163" t="s">
        <v>142</v>
      </c>
      <c r="P150" s="163" t="s">
        <v>143</v>
      </c>
      <c r="Q150" s="163" t="s">
        <v>144</v>
      </c>
      <c r="R150" s="163" t="s">
        <v>145</v>
      </c>
      <c r="S150" s="163" t="s">
        <v>146</v>
      </c>
      <c r="T150" s="163" t="s">
        <v>147</v>
      </c>
      <c r="U150" s="163" t="s">
        <v>148</v>
      </c>
      <c r="V150" s="163" t="s">
        <v>149</v>
      </c>
      <c r="W150" s="163" t="s">
        <v>150</v>
      </c>
      <c r="X150" s="163" t="s">
        <v>151</v>
      </c>
      <c r="Y150" s="163" t="s">
        <v>152</v>
      </c>
    </row>
    <row r="151" spans="1:27" ht="12.75" x14ac:dyDescent="0.2">
      <c r="A151" s="171"/>
      <c r="B151" s="173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75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</row>
    <row r="152" spans="1:27" x14ac:dyDescent="0.2">
      <c r="A152" s="88">
        <f>A117</f>
        <v>42036</v>
      </c>
      <c r="B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2209.14</v>
      </c>
      <c r="C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2239.9900000000002</v>
      </c>
      <c r="D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2274.38</v>
      </c>
      <c r="E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2282.6400000000003</v>
      </c>
      <c r="F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2278.5300000000002</v>
      </c>
      <c r="G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2274.7600000000002</v>
      </c>
      <c r="H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2251.0500000000002</v>
      </c>
      <c r="I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2244.0700000000002</v>
      </c>
      <c r="J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2209.25</v>
      </c>
      <c r="K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2316</v>
      </c>
      <c r="L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2244.7800000000002</v>
      </c>
      <c r="M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2224.2200000000003</v>
      </c>
      <c r="N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2220.56</v>
      </c>
      <c r="O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2227.3000000000002</v>
      </c>
      <c r="P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2234.1</v>
      </c>
      <c r="Q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2237.58</v>
      </c>
      <c r="R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2212.13</v>
      </c>
      <c r="S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2363.0100000000002</v>
      </c>
      <c r="T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2407.37</v>
      </c>
      <c r="U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2364.19</v>
      </c>
      <c r="V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2315.94</v>
      </c>
      <c r="W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2255.1</v>
      </c>
      <c r="X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2231.83</v>
      </c>
      <c r="Y152" s="116">
        <f>VLOOKUP($A152+ROUND((COLUMN()-2)/24,5),АТС!$A$41:$F$712,6)+VLOOKUP($A152+ROUND((COLUMN()-2)/24,5),'Расчет сбытовых надбавок'!$B$43:'Расчет сбытовых надбавок'!$G$786,3)+'Иные услуги '!$C$5+'РСТ РСО-А'!$L$7</f>
        <v>2300.9700000000003</v>
      </c>
    </row>
    <row r="153" spans="1:27" x14ac:dyDescent="0.2">
      <c r="A153" s="88">
        <f>A152+1</f>
        <v>42037</v>
      </c>
      <c r="B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2207.2600000000002</v>
      </c>
      <c r="C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2239.9900000000002</v>
      </c>
      <c r="D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2257.5</v>
      </c>
      <c r="E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2261.2399999999998</v>
      </c>
      <c r="F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2272.4899999999998</v>
      </c>
      <c r="G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2254.29</v>
      </c>
      <c r="H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2223.87</v>
      </c>
      <c r="I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2303.02</v>
      </c>
      <c r="J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2298.17</v>
      </c>
      <c r="K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2223.7600000000002</v>
      </c>
      <c r="L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2258.06</v>
      </c>
      <c r="M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2237.48</v>
      </c>
      <c r="N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2238.16</v>
      </c>
      <c r="O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2239.09</v>
      </c>
      <c r="P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2238.15</v>
      </c>
      <c r="Q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2237.8500000000004</v>
      </c>
      <c r="R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2219.71</v>
      </c>
      <c r="S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2273.71</v>
      </c>
      <c r="T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2350.25</v>
      </c>
      <c r="U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2311.5500000000002</v>
      </c>
      <c r="V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2265.15</v>
      </c>
      <c r="W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2288.8200000000002</v>
      </c>
      <c r="X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2398.11</v>
      </c>
      <c r="Y153" s="116">
        <f>VLOOKUP($A153+ROUND((COLUMN()-2)/24,5),АТС!$A$41:$F$712,6)+VLOOKUP($A153+ROUND((COLUMN()-2)/24,5),'Расчет сбытовых надбавок'!$B$43:'Расчет сбытовых надбавок'!$G$786,3)+'Иные услуги '!$C$5+'РСТ РСО-А'!$L$7</f>
        <v>2281.6000000000004</v>
      </c>
    </row>
    <row r="154" spans="1:27" x14ac:dyDescent="0.2">
      <c r="A154" s="88">
        <f t="shared" ref="A154:A179" si="1">A153+1</f>
        <v>42038</v>
      </c>
      <c r="B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2228.17</v>
      </c>
      <c r="C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2222.64</v>
      </c>
      <c r="D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2232.4</v>
      </c>
      <c r="E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2239.37</v>
      </c>
      <c r="F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2242.6</v>
      </c>
      <c r="G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2232.89</v>
      </c>
      <c r="H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2214.77</v>
      </c>
      <c r="I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2281.69</v>
      </c>
      <c r="J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2254.19</v>
      </c>
      <c r="K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2223.46</v>
      </c>
      <c r="L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2256.34</v>
      </c>
      <c r="M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2258.4899999999998</v>
      </c>
      <c r="N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2245.4899999999998</v>
      </c>
      <c r="O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2253.3200000000002</v>
      </c>
      <c r="P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2240.09</v>
      </c>
      <c r="Q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2258.77</v>
      </c>
      <c r="R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2249.16</v>
      </c>
      <c r="S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2270.3000000000002</v>
      </c>
      <c r="T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2348.0100000000002</v>
      </c>
      <c r="U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2302.67</v>
      </c>
      <c r="V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2261.15</v>
      </c>
      <c r="W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2281.35</v>
      </c>
      <c r="X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2400.1</v>
      </c>
      <c r="Y154" s="116">
        <f>VLOOKUP($A154+ROUND((COLUMN()-2)/24,5),АТС!$A$41:$F$712,6)+VLOOKUP($A154+ROUND((COLUMN()-2)/24,5),'Расчет сбытовых надбавок'!$B$43:'Расчет сбытовых надбавок'!$G$786,3)+'Иные услуги '!$C$5+'РСТ РСО-А'!$L$7</f>
        <v>2281.34</v>
      </c>
    </row>
    <row r="155" spans="1:27" x14ac:dyDescent="0.2">
      <c r="A155" s="88">
        <f t="shared" si="1"/>
        <v>42039</v>
      </c>
      <c r="B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2223.0100000000002</v>
      </c>
      <c r="C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2228.96</v>
      </c>
      <c r="D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2242.5</v>
      </c>
      <c r="E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2249.33</v>
      </c>
      <c r="F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2249.63</v>
      </c>
      <c r="G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2239.17</v>
      </c>
      <c r="H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2206.9300000000003</v>
      </c>
      <c r="I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2289.98</v>
      </c>
      <c r="J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2279.85</v>
      </c>
      <c r="K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2228.3000000000002</v>
      </c>
      <c r="L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2210.3900000000003</v>
      </c>
      <c r="M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2247.31</v>
      </c>
      <c r="N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2224.59</v>
      </c>
      <c r="O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2216.5300000000002</v>
      </c>
      <c r="P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2208.9300000000003</v>
      </c>
      <c r="Q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2216.4</v>
      </c>
      <c r="R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2237.94</v>
      </c>
      <c r="S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2251.6</v>
      </c>
      <c r="T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2348.4</v>
      </c>
      <c r="U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2292.67</v>
      </c>
      <c r="V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2249.5500000000002</v>
      </c>
      <c r="W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2272.2800000000002</v>
      </c>
      <c r="X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2381.5700000000002</v>
      </c>
      <c r="Y155" s="116">
        <f>VLOOKUP($A155+ROUND((COLUMN()-2)/24,5),АТС!$A$41:$F$712,6)+VLOOKUP($A155+ROUND((COLUMN()-2)/24,5),'Расчет сбытовых надбавок'!$B$43:'Расчет сбытовых надбавок'!$G$786,3)+'Иные услуги '!$C$5+'РСТ РСО-А'!$L$7</f>
        <v>2267.6</v>
      </c>
    </row>
    <row r="156" spans="1:27" x14ac:dyDescent="0.2">
      <c r="A156" s="88">
        <f t="shared" si="1"/>
        <v>42040</v>
      </c>
      <c r="B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2223.19</v>
      </c>
      <c r="C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2221.9</v>
      </c>
      <c r="D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2231.5100000000002</v>
      </c>
      <c r="E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2238.13</v>
      </c>
      <c r="F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2241.9300000000003</v>
      </c>
      <c r="G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2231.94</v>
      </c>
      <c r="H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2221.06</v>
      </c>
      <c r="I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2270.66</v>
      </c>
      <c r="J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2262.0699999999997</v>
      </c>
      <c r="K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2208.7200000000003</v>
      </c>
      <c r="L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2226.11</v>
      </c>
      <c r="M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2246.9</v>
      </c>
      <c r="N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2225.08</v>
      </c>
      <c r="O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2240.85</v>
      </c>
      <c r="P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2249.92</v>
      </c>
      <c r="Q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2234.42</v>
      </c>
      <c r="R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2238.37</v>
      </c>
      <c r="S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2254.7200000000003</v>
      </c>
      <c r="T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2336.4899999999998</v>
      </c>
      <c r="U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2292.92</v>
      </c>
      <c r="V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2247.8200000000002</v>
      </c>
      <c r="W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2270.42</v>
      </c>
      <c r="X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2369.6</v>
      </c>
      <c r="Y156" s="116">
        <f>VLOOKUP($A156+ROUND((COLUMN()-2)/24,5),АТС!$A$41:$F$712,6)+VLOOKUP($A156+ROUND((COLUMN()-2)/24,5),'Расчет сбытовых надбавок'!$B$43:'Расчет сбытовых надбавок'!$G$786,3)+'Иные услуги '!$C$5+'РСТ РСО-А'!$L$7</f>
        <v>2265.0700000000002</v>
      </c>
    </row>
    <row r="157" spans="1:27" x14ac:dyDescent="0.2">
      <c r="A157" s="88">
        <f t="shared" si="1"/>
        <v>42041</v>
      </c>
      <c r="B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2215.2399999999998</v>
      </c>
      <c r="C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2249.15</v>
      </c>
      <c r="D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2256.29</v>
      </c>
      <c r="E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2262.8000000000002</v>
      </c>
      <c r="F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2266.69</v>
      </c>
      <c r="G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2248.56</v>
      </c>
      <c r="H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2212.3000000000002</v>
      </c>
      <c r="I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2288.8000000000002</v>
      </c>
      <c r="J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2304.58</v>
      </c>
      <c r="K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2223.31</v>
      </c>
      <c r="L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2228.27</v>
      </c>
      <c r="M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2252.1400000000003</v>
      </c>
      <c r="N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2226.6</v>
      </c>
      <c r="O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2245.46</v>
      </c>
      <c r="P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2253.3000000000002</v>
      </c>
      <c r="Q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2233.5</v>
      </c>
      <c r="R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2236.89</v>
      </c>
      <c r="S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2248.9700000000003</v>
      </c>
      <c r="T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2351.23</v>
      </c>
      <c r="U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2297.04</v>
      </c>
      <c r="V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2253.2399999999998</v>
      </c>
      <c r="W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2274.92</v>
      </c>
      <c r="X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2389.92</v>
      </c>
      <c r="Y157" s="116">
        <f>VLOOKUP($A157+ROUND((COLUMN()-2)/24,5),АТС!$A$41:$F$712,6)+VLOOKUP($A157+ROUND((COLUMN()-2)/24,5),'Расчет сбытовых надбавок'!$B$43:'Расчет сбытовых надбавок'!$G$786,3)+'Иные услуги '!$C$5+'РСТ РСО-А'!$L$7</f>
        <v>2275.9700000000003</v>
      </c>
    </row>
    <row r="158" spans="1:27" x14ac:dyDescent="0.2">
      <c r="A158" s="88">
        <f t="shared" si="1"/>
        <v>42042</v>
      </c>
      <c r="B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2240.5300000000002</v>
      </c>
      <c r="C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2262.52</v>
      </c>
      <c r="D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2277.23</v>
      </c>
      <c r="E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2293.86</v>
      </c>
      <c r="F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2293.87</v>
      </c>
      <c r="G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2281.42</v>
      </c>
      <c r="H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2244.02</v>
      </c>
      <c r="I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2219.87</v>
      </c>
      <c r="J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2246.4899999999998</v>
      </c>
      <c r="K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2223.5</v>
      </c>
      <c r="L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2231.7600000000002</v>
      </c>
      <c r="M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2238.5300000000002</v>
      </c>
      <c r="N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2207.5500000000002</v>
      </c>
      <c r="O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2211.6400000000003</v>
      </c>
      <c r="P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2210.29</v>
      </c>
      <c r="Q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2206.9899999999998</v>
      </c>
      <c r="R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2230.7399999999998</v>
      </c>
      <c r="S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2249.0299999999997</v>
      </c>
      <c r="T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2265.69</v>
      </c>
      <c r="U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2239.15</v>
      </c>
      <c r="V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2253.8500000000004</v>
      </c>
      <c r="W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2234.2600000000002</v>
      </c>
      <c r="X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2257.88</v>
      </c>
      <c r="Y158" s="116">
        <f>VLOOKUP($A158+ROUND((COLUMN()-2)/24,5),АТС!$A$41:$F$712,6)+VLOOKUP($A158+ROUND((COLUMN()-2)/24,5),'Расчет сбытовых надбавок'!$B$43:'Расчет сбытовых надбавок'!$G$786,3)+'Иные услуги '!$C$5+'РСТ РСО-А'!$L$7</f>
        <v>2233.38</v>
      </c>
    </row>
    <row r="159" spans="1:27" x14ac:dyDescent="0.2">
      <c r="A159" s="88">
        <f t="shared" si="1"/>
        <v>42043</v>
      </c>
      <c r="B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2227.7200000000003</v>
      </c>
      <c r="C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2211.08</v>
      </c>
      <c r="D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2238.56</v>
      </c>
      <c r="E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2268.91</v>
      </c>
      <c r="F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2268.9700000000003</v>
      </c>
      <c r="G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2281.0500000000002</v>
      </c>
      <c r="H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2228.4900000000002</v>
      </c>
      <c r="I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2225.23</v>
      </c>
      <c r="J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2232.5300000000002</v>
      </c>
      <c r="K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2274.4300000000003</v>
      </c>
      <c r="L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2231.0100000000002</v>
      </c>
      <c r="M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2220.9300000000003</v>
      </c>
      <c r="N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2237.7400000000002</v>
      </c>
      <c r="O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2234.27</v>
      </c>
      <c r="P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2237.6400000000003</v>
      </c>
      <c r="Q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2220.9300000000003</v>
      </c>
      <c r="R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2228.38</v>
      </c>
      <c r="S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2245.34</v>
      </c>
      <c r="T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2263.23</v>
      </c>
      <c r="U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2262.2600000000002</v>
      </c>
      <c r="V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2256.5600000000004</v>
      </c>
      <c r="W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2237.66</v>
      </c>
      <c r="X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2256.16</v>
      </c>
      <c r="Y159" s="116">
        <f>VLOOKUP($A159+ROUND((COLUMN()-2)/24,5),АТС!$A$41:$F$712,6)+VLOOKUP($A159+ROUND((COLUMN()-2)/24,5),'Расчет сбытовых надбавок'!$B$43:'Расчет сбытовых надбавок'!$G$786,3)+'Иные услуги '!$C$5+'РСТ РСО-А'!$L$7</f>
        <v>2238.4300000000003</v>
      </c>
    </row>
    <row r="160" spans="1:27" x14ac:dyDescent="0.2">
      <c r="A160" s="88">
        <f t="shared" si="1"/>
        <v>42044</v>
      </c>
      <c r="B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2233.33</v>
      </c>
      <c r="C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2231.44</v>
      </c>
      <c r="D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2211.25</v>
      </c>
      <c r="E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2227.27</v>
      </c>
      <c r="F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2219.6000000000004</v>
      </c>
      <c r="G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2226.62</v>
      </c>
      <c r="H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2237.4700000000003</v>
      </c>
      <c r="I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2241.15</v>
      </c>
      <c r="J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2206.83</v>
      </c>
      <c r="K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2245.54</v>
      </c>
      <c r="L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2245.1000000000004</v>
      </c>
      <c r="M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2240.6400000000003</v>
      </c>
      <c r="N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2241.4300000000003</v>
      </c>
      <c r="O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2234.86</v>
      </c>
      <c r="P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2241.02</v>
      </c>
      <c r="Q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2228.84</v>
      </c>
      <c r="R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2233.6000000000004</v>
      </c>
      <c r="S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2249.84</v>
      </c>
      <c r="T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2243.1000000000004</v>
      </c>
      <c r="U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2252.7600000000002</v>
      </c>
      <c r="V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2249.52</v>
      </c>
      <c r="W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2239.4</v>
      </c>
      <c r="X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2338.4499999999998</v>
      </c>
      <c r="Y160" s="116">
        <f>VLOOKUP($A160+ROUND((COLUMN()-2)/24,5),АТС!$A$41:$F$712,6)+VLOOKUP($A160+ROUND((COLUMN()-2)/24,5),'Расчет сбытовых надбавок'!$B$43:'Расчет сбытовых надбавок'!$G$786,3)+'Иные услуги '!$C$5+'РСТ РСО-А'!$L$7</f>
        <v>2234.4499999999998</v>
      </c>
    </row>
    <row r="161" spans="1:25" x14ac:dyDescent="0.2">
      <c r="A161" s="88">
        <f t="shared" si="1"/>
        <v>42045</v>
      </c>
      <c r="B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2232.06</v>
      </c>
      <c r="C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2229.6800000000003</v>
      </c>
      <c r="D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2210.3900000000003</v>
      </c>
      <c r="E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2225.69</v>
      </c>
      <c r="F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2218.4700000000003</v>
      </c>
      <c r="G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2226.3200000000002</v>
      </c>
      <c r="H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2244.9300000000003</v>
      </c>
      <c r="I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2243.31</v>
      </c>
      <c r="J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2206.65</v>
      </c>
      <c r="K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2251.2799999999997</v>
      </c>
      <c r="L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2252.83</v>
      </c>
      <c r="M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2248.65</v>
      </c>
      <c r="N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2246.92</v>
      </c>
      <c r="O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2241.54</v>
      </c>
      <c r="P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2249.9300000000003</v>
      </c>
      <c r="Q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2230.96</v>
      </c>
      <c r="R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2236.5100000000002</v>
      </c>
      <c r="S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2248.6800000000003</v>
      </c>
      <c r="T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2250.46</v>
      </c>
      <c r="U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2259.25</v>
      </c>
      <c r="V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2251.73</v>
      </c>
      <c r="W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2239.1000000000004</v>
      </c>
      <c r="X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2339.31</v>
      </c>
      <c r="Y161" s="116">
        <f>VLOOKUP($A161+ROUND((COLUMN()-2)/24,5),АТС!$A$41:$F$712,6)+VLOOKUP($A161+ROUND((COLUMN()-2)/24,5),'Расчет сбытовых надбавок'!$B$43:'Расчет сбытовых надбавок'!$G$786,3)+'Иные услуги '!$C$5+'РСТ РСО-А'!$L$7</f>
        <v>2233.77</v>
      </c>
    </row>
    <row r="162" spans="1:25" x14ac:dyDescent="0.2">
      <c r="A162" s="88">
        <f t="shared" si="1"/>
        <v>42046</v>
      </c>
      <c r="B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2230.56</v>
      </c>
      <c r="C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2243.42</v>
      </c>
      <c r="D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2243.1400000000003</v>
      </c>
      <c r="E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2243.12</v>
      </c>
      <c r="F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2250.38</v>
      </c>
      <c r="G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2250.6000000000004</v>
      </c>
      <c r="H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2223.62</v>
      </c>
      <c r="I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2250.5699999999997</v>
      </c>
      <c r="J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2224.9499999999998</v>
      </c>
      <c r="K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2242.9499999999998</v>
      </c>
      <c r="L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2242.61</v>
      </c>
      <c r="M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2240.1</v>
      </c>
      <c r="N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2240.13</v>
      </c>
      <c r="O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2212.4300000000003</v>
      </c>
      <c r="P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2212.2600000000002</v>
      </c>
      <c r="Q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2211.9899999999998</v>
      </c>
      <c r="R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2213.13</v>
      </c>
      <c r="S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2247.58</v>
      </c>
      <c r="T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2322.7799999999997</v>
      </c>
      <c r="U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2267.5700000000002</v>
      </c>
      <c r="V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2252.9899999999998</v>
      </c>
      <c r="W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2239.13</v>
      </c>
      <c r="X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2345.02</v>
      </c>
      <c r="Y162" s="116">
        <f>VLOOKUP($A162+ROUND((COLUMN()-2)/24,5),АТС!$A$41:$F$712,6)+VLOOKUP($A162+ROUND((COLUMN()-2)/24,5),'Расчет сбытовых надбавок'!$B$43:'Расчет сбытовых надбавок'!$G$786,3)+'Иные услуги '!$C$5+'РСТ РСО-А'!$L$7</f>
        <v>2288.15</v>
      </c>
    </row>
    <row r="163" spans="1:25" x14ac:dyDescent="0.2">
      <c r="A163" s="88">
        <f t="shared" si="1"/>
        <v>42047</v>
      </c>
      <c r="B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2220.66</v>
      </c>
      <c r="C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2243.7200000000003</v>
      </c>
      <c r="D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2243.52</v>
      </c>
      <c r="E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2261.5</v>
      </c>
      <c r="F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2272.79</v>
      </c>
      <c r="G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2250.87</v>
      </c>
      <c r="H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2223.8200000000002</v>
      </c>
      <c r="I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2279.7200000000003</v>
      </c>
      <c r="J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2264.23</v>
      </c>
      <c r="K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2243.98</v>
      </c>
      <c r="L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2243.38</v>
      </c>
      <c r="M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2240.84</v>
      </c>
      <c r="N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2241.64</v>
      </c>
      <c r="O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2234.4900000000002</v>
      </c>
      <c r="P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2241.0100000000002</v>
      </c>
      <c r="Q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2223.5</v>
      </c>
      <c r="R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2237.59</v>
      </c>
      <c r="S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2246.7800000000002</v>
      </c>
      <c r="T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2293.84</v>
      </c>
      <c r="U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2242.66</v>
      </c>
      <c r="V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2243.8199999999997</v>
      </c>
      <c r="W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2235.6400000000003</v>
      </c>
      <c r="X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2340.14</v>
      </c>
      <c r="Y163" s="116">
        <f>VLOOKUP($A163+ROUND((COLUMN()-2)/24,5),АТС!$A$41:$F$712,6)+VLOOKUP($A163+ROUND((COLUMN()-2)/24,5),'Расчет сбытовых надбавок'!$B$43:'Расчет сбытовых надбавок'!$G$786,3)+'Иные услуги '!$C$5+'РСТ РСО-А'!$L$7</f>
        <v>2284.48</v>
      </c>
    </row>
    <row r="164" spans="1:25" x14ac:dyDescent="0.2">
      <c r="A164" s="88">
        <f t="shared" si="1"/>
        <v>42048</v>
      </c>
      <c r="B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2223.02</v>
      </c>
      <c r="C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2223.2600000000002</v>
      </c>
      <c r="D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2229.77</v>
      </c>
      <c r="E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2243.37</v>
      </c>
      <c r="F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2257.79</v>
      </c>
      <c r="G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2229.9499999999998</v>
      </c>
      <c r="H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2217.8000000000002</v>
      </c>
      <c r="I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2254.5</v>
      </c>
      <c r="J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2225.2200000000003</v>
      </c>
      <c r="K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2249.38</v>
      </c>
      <c r="L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2249.21</v>
      </c>
      <c r="M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2245.71</v>
      </c>
      <c r="N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2245.16</v>
      </c>
      <c r="O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2238.9300000000003</v>
      </c>
      <c r="P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2245.91</v>
      </c>
      <c r="Q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2227.1400000000003</v>
      </c>
      <c r="R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2242.17</v>
      </c>
      <c r="S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2255.9</v>
      </c>
      <c r="T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2312.79</v>
      </c>
      <c r="U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2283.21</v>
      </c>
      <c r="V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2249.38</v>
      </c>
      <c r="W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2239.3200000000002</v>
      </c>
      <c r="X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2370.08</v>
      </c>
      <c r="Y164" s="116">
        <f>VLOOKUP($A164+ROUND((COLUMN()-2)/24,5),АТС!$A$41:$F$712,6)+VLOOKUP($A164+ROUND((COLUMN()-2)/24,5),'Расчет сбытовых надбавок'!$B$43:'Расчет сбытовых надбавок'!$G$786,3)+'Иные услуги '!$C$5+'РСТ РСО-А'!$L$7</f>
        <v>2323.91</v>
      </c>
    </row>
    <row r="165" spans="1:25" x14ac:dyDescent="0.2">
      <c r="A165" s="88">
        <f t="shared" si="1"/>
        <v>42049</v>
      </c>
      <c r="B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2221.0100000000002</v>
      </c>
      <c r="C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2232.59</v>
      </c>
      <c r="D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2254.8200000000002</v>
      </c>
      <c r="E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2270.33</v>
      </c>
      <c r="F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2270.6</v>
      </c>
      <c r="G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2254.9899999999998</v>
      </c>
      <c r="H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2222.79</v>
      </c>
      <c r="I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2249.37</v>
      </c>
      <c r="J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2317.63</v>
      </c>
      <c r="K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2239.13</v>
      </c>
      <c r="L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2240.5700000000002</v>
      </c>
      <c r="M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2241</v>
      </c>
      <c r="N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2233.87</v>
      </c>
      <c r="O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2240.98</v>
      </c>
      <c r="P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2257.41</v>
      </c>
      <c r="Q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2248.16</v>
      </c>
      <c r="R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2254.3200000000002</v>
      </c>
      <c r="S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2273.9499999999998</v>
      </c>
      <c r="T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2335.17</v>
      </c>
      <c r="U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2300.89</v>
      </c>
      <c r="V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2246.7200000000003</v>
      </c>
      <c r="W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2241.1000000000004</v>
      </c>
      <c r="X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2245.33</v>
      </c>
      <c r="Y165" s="116">
        <f>VLOOKUP($A165+ROUND((COLUMN()-2)/24,5),АТС!$A$41:$F$712,6)+VLOOKUP($A165+ROUND((COLUMN()-2)/24,5),'Расчет сбытовых надбавок'!$B$43:'Расчет сбытовых надбавок'!$G$786,3)+'Иные услуги '!$C$5+'РСТ РСО-А'!$L$7</f>
        <v>2286.1800000000003</v>
      </c>
    </row>
    <row r="166" spans="1:25" x14ac:dyDescent="0.2">
      <c r="A166" s="88">
        <f t="shared" si="1"/>
        <v>42050</v>
      </c>
      <c r="B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2221.88</v>
      </c>
      <c r="C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2233.65</v>
      </c>
      <c r="D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2255.37</v>
      </c>
      <c r="E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2270.98</v>
      </c>
      <c r="F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2271.35</v>
      </c>
      <c r="G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2255.96</v>
      </c>
      <c r="H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2223.35</v>
      </c>
      <c r="I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2248.67</v>
      </c>
      <c r="J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2301.35</v>
      </c>
      <c r="K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2236.59</v>
      </c>
      <c r="L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2237.27</v>
      </c>
      <c r="M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2237.7400000000002</v>
      </c>
      <c r="N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2232.29</v>
      </c>
      <c r="O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2238.91</v>
      </c>
      <c r="P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2252.73</v>
      </c>
      <c r="Q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2244.96</v>
      </c>
      <c r="R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2248.6800000000003</v>
      </c>
      <c r="S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2284.9300000000003</v>
      </c>
      <c r="T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2332.7200000000003</v>
      </c>
      <c r="U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2315.79</v>
      </c>
      <c r="V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2285.5600000000004</v>
      </c>
      <c r="W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2239.38</v>
      </c>
      <c r="X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2243.27</v>
      </c>
      <c r="Y166" s="116">
        <f>VLOOKUP($A166+ROUND((COLUMN()-2)/24,5),АТС!$A$41:$F$712,6)+VLOOKUP($A166+ROUND((COLUMN()-2)/24,5),'Расчет сбытовых надбавок'!$B$43:'Расчет сбытовых надбавок'!$G$786,3)+'Иные услуги '!$C$5+'РСТ РСО-А'!$L$7</f>
        <v>2284.0700000000002</v>
      </c>
    </row>
    <row r="167" spans="1:25" x14ac:dyDescent="0.2">
      <c r="A167" s="88">
        <f t="shared" si="1"/>
        <v>42051</v>
      </c>
      <c r="B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2220.02</v>
      </c>
      <c r="C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2209.83</v>
      </c>
      <c r="D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2232.83</v>
      </c>
      <c r="E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2219.23</v>
      </c>
      <c r="F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2243.1000000000004</v>
      </c>
      <c r="G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2229.65</v>
      </c>
      <c r="H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2223.5100000000002</v>
      </c>
      <c r="I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2264.4899999999998</v>
      </c>
      <c r="J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2225.08</v>
      </c>
      <c r="K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2286.8900000000003</v>
      </c>
      <c r="L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2242.1800000000003</v>
      </c>
      <c r="M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2305.2600000000002</v>
      </c>
      <c r="N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2299.04</v>
      </c>
      <c r="O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2305.98</v>
      </c>
      <c r="P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2312.73</v>
      </c>
      <c r="Q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2381.7399999999998</v>
      </c>
      <c r="R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2358.2800000000002</v>
      </c>
      <c r="S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2298.83</v>
      </c>
      <c r="T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2564.83</v>
      </c>
      <c r="U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2547.13</v>
      </c>
      <c r="V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2313.4499999999998</v>
      </c>
      <c r="W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2304.92</v>
      </c>
      <c r="X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2551.12</v>
      </c>
      <c r="Y167" s="116">
        <f>VLOOKUP($A167+ROUND((COLUMN()-2)/24,5),АТС!$A$41:$F$712,6)+VLOOKUP($A167+ROUND((COLUMN()-2)/24,5),'Расчет сбытовых надбавок'!$B$43:'Расчет сбытовых надбавок'!$G$786,3)+'Иные услуги '!$C$5+'РСТ РСО-А'!$L$7</f>
        <v>2295.64</v>
      </c>
    </row>
    <row r="168" spans="1:25" x14ac:dyDescent="0.2">
      <c r="A168" s="88">
        <f t="shared" si="1"/>
        <v>42052</v>
      </c>
      <c r="B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2217.5100000000002</v>
      </c>
      <c r="C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2210.08</v>
      </c>
      <c r="D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2232.6999999999998</v>
      </c>
      <c r="E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2219.4</v>
      </c>
      <c r="F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2243.0500000000002</v>
      </c>
      <c r="G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2229.54</v>
      </c>
      <c r="H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2227.35</v>
      </c>
      <c r="I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2265.12</v>
      </c>
      <c r="J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2226.06</v>
      </c>
      <c r="K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2240.13</v>
      </c>
      <c r="L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2240.25</v>
      </c>
      <c r="M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2271.62</v>
      </c>
      <c r="N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2238.63</v>
      </c>
      <c r="O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2239.1000000000004</v>
      </c>
      <c r="P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2240.41</v>
      </c>
      <c r="Q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2249.06</v>
      </c>
      <c r="R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2245.27</v>
      </c>
      <c r="S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2248.81</v>
      </c>
      <c r="T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2559.6400000000003</v>
      </c>
      <c r="U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2469.46</v>
      </c>
      <c r="V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2333.6800000000003</v>
      </c>
      <c r="W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2322.86</v>
      </c>
      <c r="X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2486.75</v>
      </c>
      <c r="Y168" s="116">
        <f>VLOOKUP($A168+ROUND((COLUMN()-2)/24,5),АТС!$A$41:$F$712,6)+VLOOKUP($A168+ROUND((COLUMN()-2)/24,5),'Расчет сбытовых надбавок'!$B$43:'Расчет сбытовых надбавок'!$G$786,3)+'Иные услуги '!$C$5+'РСТ РСО-А'!$L$7</f>
        <v>2295.2400000000002</v>
      </c>
    </row>
    <row r="169" spans="1:25" x14ac:dyDescent="0.2">
      <c r="A169" s="88">
        <f t="shared" si="1"/>
        <v>42053</v>
      </c>
      <c r="B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2233.48</v>
      </c>
      <c r="C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2210.0100000000002</v>
      </c>
      <c r="D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2232.73</v>
      </c>
      <c r="E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2219.39</v>
      </c>
      <c r="F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2243.1000000000004</v>
      </c>
      <c r="G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2229.59</v>
      </c>
      <c r="H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2228.5300000000002</v>
      </c>
      <c r="I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2264.5299999999997</v>
      </c>
      <c r="J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2225.0700000000002</v>
      </c>
      <c r="K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2243.71</v>
      </c>
      <c r="L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2245.3900000000003</v>
      </c>
      <c r="M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2319.0500000000002</v>
      </c>
      <c r="N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2303.6800000000003</v>
      </c>
      <c r="O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2327.94</v>
      </c>
      <c r="P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2354.9</v>
      </c>
      <c r="Q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2381.0100000000002</v>
      </c>
      <c r="R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2396.83</v>
      </c>
      <c r="S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2321.19</v>
      </c>
      <c r="T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2593.12</v>
      </c>
      <c r="U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2521.2600000000002</v>
      </c>
      <c r="V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2401.6800000000003</v>
      </c>
      <c r="W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2374.8500000000004</v>
      </c>
      <c r="X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2521.7799999999997</v>
      </c>
      <c r="Y169" s="116">
        <f>VLOOKUP($A169+ROUND((COLUMN()-2)/24,5),АТС!$A$41:$F$712,6)+VLOOKUP($A169+ROUND((COLUMN()-2)/24,5),'Расчет сбытовых надбавок'!$B$43:'Расчет сбытовых надбавок'!$G$786,3)+'Иные услуги '!$C$5+'РСТ РСО-А'!$L$7</f>
        <v>2363.23</v>
      </c>
    </row>
    <row r="170" spans="1:25" x14ac:dyDescent="0.2">
      <c r="A170" s="88">
        <f t="shared" si="1"/>
        <v>42054</v>
      </c>
      <c r="B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2231.23</v>
      </c>
      <c r="C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2211.09</v>
      </c>
      <c r="D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2233.92</v>
      </c>
      <c r="E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2220.54</v>
      </c>
      <c r="F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2244.1999999999998</v>
      </c>
      <c r="G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2230.7799999999997</v>
      </c>
      <c r="H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2223.4</v>
      </c>
      <c r="I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2265.5300000000002</v>
      </c>
      <c r="J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2225.9899999999998</v>
      </c>
      <c r="K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2244.69</v>
      </c>
      <c r="L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2244.9499999999998</v>
      </c>
      <c r="M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2323.21</v>
      </c>
      <c r="N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2306.23</v>
      </c>
      <c r="O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2327.69</v>
      </c>
      <c r="P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2314.1000000000004</v>
      </c>
      <c r="Q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2341.1800000000003</v>
      </c>
      <c r="R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2386.41</v>
      </c>
      <c r="S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2328.04</v>
      </c>
      <c r="T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2441.2200000000003</v>
      </c>
      <c r="U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2506.25</v>
      </c>
      <c r="V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2445.62</v>
      </c>
      <c r="W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2361.4300000000003</v>
      </c>
      <c r="X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2511.8500000000004</v>
      </c>
      <c r="Y170" s="116">
        <f>VLOOKUP($A170+ROUND((COLUMN()-2)/24,5),АТС!$A$41:$F$712,6)+VLOOKUP($A170+ROUND((COLUMN()-2)/24,5),'Расчет сбытовых надбавок'!$B$43:'Расчет сбытовых надбавок'!$G$786,3)+'Иные услуги '!$C$5+'РСТ РСО-А'!$L$7</f>
        <v>2367.4</v>
      </c>
    </row>
    <row r="171" spans="1:25" x14ac:dyDescent="0.2">
      <c r="A171" s="88">
        <f t="shared" si="1"/>
        <v>42055</v>
      </c>
      <c r="B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2232.6</v>
      </c>
      <c r="C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2224.1999999999998</v>
      </c>
      <c r="D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2248.09</v>
      </c>
      <c r="E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2270.21</v>
      </c>
      <c r="F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2266.36</v>
      </c>
      <c r="G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2251.86</v>
      </c>
      <c r="H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2214.9700000000003</v>
      </c>
      <c r="I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2303.23</v>
      </c>
      <c r="J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2259.9899999999998</v>
      </c>
      <c r="K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2243.5500000000002</v>
      </c>
      <c r="L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2244.09</v>
      </c>
      <c r="M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2314.16</v>
      </c>
      <c r="N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2300.61</v>
      </c>
      <c r="O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2274.36</v>
      </c>
      <c r="P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2305.41</v>
      </c>
      <c r="Q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2273.59</v>
      </c>
      <c r="R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2329.33</v>
      </c>
      <c r="S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2315.3000000000002</v>
      </c>
      <c r="T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2414.9300000000003</v>
      </c>
      <c r="U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2499.0700000000002</v>
      </c>
      <c r="V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2368.9</v>
      </c>
      <c r="W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2345.4499999999998</v>
      </c>
      <c r="X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2482</v>
      </c>
      <c r="Y171" s="116">
        <f>VLOOKUP($A171+ROUND((COLUMN()-2)/24,5),АТС!$A$41:$F$712,6)+VLOOKUP($A171+ROUND((COLUMN()-2)/24,5),'Расчет сбытовых надбавок'!$B$43:'Расчет сбытовых надбавок'!$G$786,3)+'Иные услуги '!$C$5+'РСТ РСО-А'!$L$7</f>
        <v>2365.61</v>
      </c>
    </row>
    <row r="172" spans="1:25" x14ac:dyDescent="0.2">
      <c r="A172" s="88">
        <f t="shared" si="1"/>
        <v>42056</v>
      </c>
      <c r="B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2228.86</v>
      </c>
      <c r="C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2213.36</v>
      </c>
      <c r="D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2261.0500000000002</v>
      </c>
      <c r="E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2234.89</v>
      </c>
      <c r="F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2245.9</v>
      </c>
      <c r="G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2265.1999999999998</v>
      </c>
      <c r="H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2207.4900000000002</v>
      </c>
      <c r="I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2227.67</v>
      </c>
      <c r="J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2238.21</v>
      </c>
      <c r="K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2207.25</v>
      </c>
      <c r="L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2240.71</v>
      </c>
      <c r="M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2247.77</v>
      </c>
      <c r="N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2234.3500000000004</v>
      </c>
      <c r="O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2206.73</v>
      </c>
      <c r="P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2241.2600000000002</v>
      </c>
      <c r="Q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2206.9899999999998</v>
      </c>
      <c r="R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2253.79</v>
      </c>
      <c r="S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2240.85</v>
      </c>
      <c r="T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2335.96</v>
      </c>
      <c r="U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2306.42</v>
      </c>
      <c r="V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2273.62</v>
      </c>
      <c r="W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2245.2200000000003</v>
      </c>
      <c r="X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2245.46</v>
      </c>
      <c r="Y172" s="116">
        <f>VLOOKUP($A172+ROUND((COLUMN()-2)/24,5),АТС!$A$41:$F$712,6)+VLOOKUP($A172+ROUND((COLUMN()-2)/24,5),'Расчет сбытовых надбавок'!$B$43:'Расчет сбытовых надбавок'!$G$786,3)+'Иные услуги '!$C$5+'РСТ РСО-А'!$L$7</f>
        <v>2313.4700000000003</v>
      </c>
    </row>
    <row r="173" spans="1:25" x14ac:dyDescent="0.2">
      <c r="A173" s="88">
        <f t="shared" si="1"/>
        <v>42057</v>
      </c>
      <c r="B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2225.87</v>
      </c>
      <c r="C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2220.9300000000003</v>
      </c>
      <c r="D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2264.98</v>
      </c>
      <c r="E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2260.81</v>
      </c>
      <c r="F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2261.15</v>
      </c>
      <c r="G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2264.9300000000003</v>
      </c>
      <c r="H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2223.65</v>
      </c>
      <c r="I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2223.04</v>
      </c>
      <c r="J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2242.88</v>
      </c>
      <c r="K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2225.8900000000003</v>
      </c>
      <c r="L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2227.65</v>
      </c>
      <c r="M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2247.96</v>
      </c>
      <c r="N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2234.6400000000003</v>
      </c>
      <c r="O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2206.7600000000002</v>
      </c>
      <c r="P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2220.65</v>
      </c>
      <c r="Q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2206.4300000000003</v>
      </c>
      <c r="R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2233.8900000000003</v>
      </c>
      <c r="S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2243.48</v>
      </c>
      <c r="T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2340.7200000000003</v>
      </c>
      <c r="U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2310.17</v>
      </c>
      <c r="V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2276.2200000000003</v>
      </c>
      <c r="W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2246.73</v>
      </c>
      <c r="X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2248.0300000000002</v>
      </c>
      <c r="Y173" s="116">
        <f>VLOOKUP($A173+ROUND((COLUMN()-2)/24,5),АТС!$A$41:$F$712,6)+VLOOKUP($A173+ROUND((COLUMN()-2)/24,5),'Расчет сбытовых надбавок'!$B$43:'Расчет сбытовых надбавок'!$G$786,3)+'Иные услуги '!$C$5+'РСТ РСО-А'!$L$7</f>
        <v>2324.63</v>
      </c>
    </row>
    <row r="174" spans="1:25" x14ac:dyDescent="0.2">
      <c r="A174" s="88">
        <f t="shared" si="1"/>
        <v>42058</v>
      </c>
      <c r="B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2225.39</v>
      </c>
      <c r="C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2220.5300000000002</v>
      </c>
      <c r="D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2264.2200000000003</v>
      </c>
      <c r="E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2260.12</v>
      </c>
      <c r="F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2260.54</v>
      </c>
      <c r="G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2264.58</v>
      </c>
      <c r="H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2223.7200000000003</v>
      </c>
      <c r="I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2230.52</v>
      </c>
      <c r="J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2229.6999999999998</v>
      </c>
      <c r="K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2226.8900000000003</v>
      </c>
      <c r="L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2225.65</v>
      </c>
      <c r="M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2245.52</v>
      </c>
      <c r="N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2234.7600000000002</v>
      </c>
      <c r="O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2206.5100000000002</v>
      </c>
      <c r="P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2220.38</v>
      </c>
      <c r="Q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2206.6800000000003</v>
      </c>
      <c r="R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2231.1800000000003</v>
      </c>
      <c r="S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2241.37</v>
      </c>
      <c r="T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2337.91</v>
      </c>
      <c r="U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2308.52</v>
      </c>
      <c r="V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2267.34</v>
      </c>
      <c r="W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2239.4899999999998</v>
      </c>
      <c r="X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2240.2600000000002</v>
      </c>
      <c r="Y174" s="116">
        <f>VLOOKUP($A174+ROUND((COLUMN()-2)/24,5),АТС!$A$41:$F$712,6)+VLOOKUP($A174+ROUND((COLUMN()-2)/24,5),'Расчет сбытовых надбавок'!$B$43:'Расчет сбытовых надбавок'!$G$786,3)+'Иные услуги '!$C$5+'РСТ РСО-А'!$L$7</f>
        <v>2280.61</v>
      </c>
    </row>
    <row r="175" spans="1:25" x14ac:dyDescent="0.2">
      <c r="A175" s="88">
        <f t="shared" si="1"/>
        <v>42059</v>
      </c>
      <c r="B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2223.63</v>
      </c>
      <c r="C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2220.34</v>
      </c>
      <c r="D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2247.64</v>
      </c>
      <c r="E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2258.38</v>
      </c>
      <c r="F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2243.8199999999997</v>
      </c>
      <c r="G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2251.17</v>
      </c>
      <c r="H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2214.5500000000002</v>
      </c>
      <c r="I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2257.9499999999998</v>
      </c>
      <c r="J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2225.08</v>
      </c>
      <c r="K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2249.2600000000002</v>
      </c>
      <c r="L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2248.9700000000003</v>
      </c>
      <c r="M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2328.42</v>
      </c>
      <c r="N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2314.4700000000003</v>
      </c>
      <c r="O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2285.3200000000002</v>
      </c>
      <c r="P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2322.21</v>
      </c>
      <c r="Q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2315.0500000000002</v>
      </c>
      <c r="R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2326.84</v>
      </c>
      <c r="S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2333.61</v>
      </c>
      <c r="T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2426.77</v>
      </c>
      <c r="U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2423.9700000000003</v>
      </c>
      <c r="V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2386.91</v>
      </c>
      <c r="W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2370.19</v>
      </c>
      <c r="X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2474.88</v>
      </c>
      <c r="Y175" s="116">
        <f>VLOOKUP($A175+ROUND((COLUMN()-2)/24,5),АТС!$A$41:$F$712,6)+VLOOKUP($A175+ROUND((COLUMN()-2)/24,5),'Расчет сбытовых надбавок'!$B$43:'Расчет сбытовых надбавок'!$G$786,3)+'Иные услуги '!$C$5+'РСТ РСО-А'!$L$7</f>
        <v>2351.35</v>
      </c>
    </row>
    <row r="176" spans="1:25" x14ac:dyDescent="0.2">
      <c r="A176" s="88">
        <f t="shared" si="1"/>
        <v>42060</v>
      </c>
      <c r="B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2225.65</v>
      </c>
      <c r="C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2216.21</v>
      </c>
      <c r="D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2223.0300000000002</v>
      </c>
      <c r="E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2236.5100000000002</v>
      </c>
      <c r="F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2243.4499999999998</v>
      </c>
      <c r="G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2233.2600000000002</v>
      </c>
      <c r="H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2223.7200000000003</v>
      </c>
      <c r="I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2239.96</v>
      </c>
      <c r="J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2206.6800000000003</v>
      </c>
      <c r="K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2252.61</v>
      </c>
      <c r="L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2250.8200000000002</v>
      </c>
      <c r="M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2333.3200000000002</v>
      </c>
      <c r="N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2319.7200000000003</v>
      </c>
      <c r="O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2289.12</v>
      </c>
      <c r="P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2327.16</v>
      </c>
      <c r="Q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2319.71</v>
      </c>
      <c r="R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2333.71</v>
      </c>
      <c r="S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2338.3500000000004</v>
      </c>
      <c r="T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2420.13</v>
      </c>
      <c r="U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2423.41</v>
      </c>
      <c r="V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2382.25</v>
      </c>
      <c r="W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2369.4300000000003</v>
      </c>
      <c r="X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2475.21</v>
      </c>
      <c r="Y176" s="116">
        <f>VLOOKUP($A176+ROUND((COLUMN()-2)/24,5),АТС!$A$41:$F$712,6)+VLOOKUP($A176+ROUND((COLUMN()-2)/24,5),'Расчет сбытовых надбавок'!$B$43:'Расчет сбытовых надбавок'!$G$786,3)+'Иные услуги '!$C$5+'РСТ РСО-А'!$L$7</f>
        <v>2353.7200000000003</v>
      </c>
    </row>
    <row r="177" spans="1:25" x14ac:dyDescent="0.2">
      <c r="A177" s="88">
        <f t="shared" si="1"/>
        <v>42061</v>
      </c>
      <c r="B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2230.5700000000002</v>
      </c>
      <c r="C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2209.7800000000002</v>
      </c>
      <c r="D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2232.73</v>
      </c>
      <c r="E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2235.88</v>
      </c>
      <c r="F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2242.75</v>
      </c>
      <c r="G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2232.4700000000003</v>
      </c>
      <c r="H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2226.69</v>
      </c>
      <c r="I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2270.54</v>
      </c>
      <c r="J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2262.63</v>
      </c>
      <c r="K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2254.21</v>
      </c>
      <c r="L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2249.33</v>
      </c>
      <c r="M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2247.62</v>
      </c>
      <c r="N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2248.6800000000003</v>
      </c>
      <c r="O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2248.88</v>
      </c>
      <c r="P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2248.9300000000003</v>
      </c>
      <c r="Q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2248.6999999999998</v>
      </c>
      <c r="R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2248.4499999999998</v>
      </c>
      <c r="S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2256.62</v>
      </c>
      <c r="T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2247.69</v>
      </c>
      <c r="U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2349.56</v>
      </c>
      <c r="V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2322.8000000000002</v>
      </c>
      <c r="W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2346.58</v>
      </c>
      <c r="X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2533.3500000000004</v>
      </c>
      <c r="Y177" s="116">
        <f>VLOOKUP($A177+ROUND((COLUMN()-2)/24,5),АТС!$A$41:$F$712,6)+VLOOKUP($A177+ROUND((COLUMN()-2)/24,5),'Расчет сбытовых надбавок'!$B$43:'Расчет сбытовых надбавок'!$G$786,3)+'Иные услуги '!$C$5+'РСТ РСО-А'!$L$7</f>
        <v>2352.1</v>
      </c>
    </row>
    <row r="178" spans="1:25" x14ac:dyDescent="0.2">
      <c r="A178" s="88">
        <f t="shared" si="1"/>
        <v>42062</v>
      </c>
      <c r="B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2237.5</v>
      </c>
      <c r="C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2209.83</v>
      </c>
      <c r="D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2232.36</v>
      </c>
      <c r="E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2235.5299999999997</v>
      </c>
      <c r="F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2242.79</v>
      </c>
      <c r="G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2232.65</v>
      </c>
      <c r="H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2223.11</v>
      </c>
      <c r="I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2290.19</v>
      </c>
      <c r="J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2275.5500000000002</v>
      </c>
      <c r="K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2250.6000000000004</v>
      </c>
      <c r="L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2250.8200000000002</v>
      </c>
      <c r="M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2249.4899999999998</v>
      </c>
      <c r="N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2247.5300000000002</v>
      </c>
      <c r="O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2250.56</v>
      </c>
      <c r="P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2250.4499999999998</v>
      </c>
      <c r="Q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2247.9300000000003</v>
      </c>
      <c r="R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2246.17</v>
      </c>
      <c r="S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2258.88</v>
      </c>
      <c r="T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2251.67</v>
      </c>
      <c r="U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2354.3000000000002</v>
      </c>
      <c r="V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2325.17</v>
      </c>
      <c r="W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2323.4900000000002</v>
      </c>
      <c r="X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2434.08</v>
      </c>
      <c r="Y178" s="116">
        <f>VLOOKUP($A178+ROUND((COLUMN()-2)/24,5),АТС!$A$41:$F$712,6)+VLOOKUP($A178+ROUND((COLUMN()-2)/24,5),'Расчет сбытовых надбавок'!$B$43:'Расчет сбытовых надбавок'!$G$786,3)+'Иные услуги '!$C$5+'РСТ РСО-А'!$L$7</f>
        <v>2299.96</v>
      </c>
    </row>
    <row r="179" spans="1:25" x14ac:dyDescent="0.2">
      <c r="A179" s="88">
        <f t="shared" si="1"/>
        <v>42063</v>
      </c>
      <c r="B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2218.2200000000003</v>
      </c>
      <c r="C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2220.1800000000003</v>
      </c>
      <c r="D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2225.13</v>
      </c>
      <c r="E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2231.94</v>
      </c>
      <c r="F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2238.94</v>
      </c>
      <c r="G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2232.25</v>
      </c>
      <c r="H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2207.7399999999998</v>
      </c>
      <c r="I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2230.44</v>
      </c>
      <c r="J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2239.94</v>
      </c>
      <c r="K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2253.04</v>
      </c>
      <c r="L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2208.4499999999998</v>
      </c>
      <c r="M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2215.7800000000002</v>
      </c>
      <c r="N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2211.8000000000002</v>
      </c>
      <c r="O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2221.5</v>
      </c>
      <c r="P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2234.91</v>
      </c>
      <c r="Q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2245.5700000000002</v>
      </c>
      <c r="R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2241.94</v>
      </c>
      <c r="S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2225.0100000000002</v>
      </c>
      <c r="T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2281.16</v>
      </c>
      <c r="U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2346.27</v>
      </c>
      <c r="V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2321.81</v>
      </c>
      <c r="W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2262.9899999999998</v>
      </c>
      <c r="X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2231.9899999999998</v>
      </c>
      <c r="Y179" s="116">
        <f>VLOOKUP($A179+ROUND((COLUMN()-2)/24,5),АТС!$A$41:$F$712,6)+VLOOKUP($A179+ROUND((COLUMN()-2)/24,5),'Расчет сбытовых надбавок'!$B$43:'Расчет сбытовых надбавок'!$G$786,3)+'Иные услуги '!$C$5+'РСТ РСО-А'!$L$7</f>
        <v>2302.66</v>
      </c>
    </row>
    <row r="181" spans="1:25" x14ac:dyDescent="0.25">
      <c r="A181" s="96" t="s">
        <v>157</v>
      </c>
    </row>
    <row r="182" spans="1:25" ht="12.75" x14ac:dyDescent="0.2">
      <c r="A182" s="169" t="s">
        <v>49</v>
      </c>
      <c r="B182" s="180" t="s">
        <v>128</v>
      </c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2"/>
    </row>
    <row r="183" spans="1:25" ht="12.75" x14ac:dyDescent="0.2">
      <c r="A183" s="170"/>
      <c r="B183" s="183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5" ht="12.75" x14ac:dyDescent="0.2">
      <c r="A184" s="170"/>
      <c r="B184" s="172" t="s">
        <v>129</v>
      </c>
      <c r="C184" s="163" t="s">
        <v>130</v>
      </c>
      <c r="D184" s="163" t="s">
        <v>131</v>
      </c>
      <c r="E184" s="163" t="s">
        <v>132</v>
      </c>
      <c r="F184" s="163" t="s">
        <v>133</v>
      </c>
      <c r="G184" s="163" t="s">
        <v>134</v>
      </c>
      <c r="H184" s="163" t="s">
        <v>135</v>
      </c>
      <c r="I184" s="163" t="s">
        <v>136</v>
      </c>
      <c r="J184" s="163" t="s">
        <v>137</v>
      </c>
      <c r="K184" s="163" t="s">
        <v>138</v>
      </c>
      <c r="L184" s="163" t="s">
        <v>139</v>
      </c>
      <c r="M184" s="163" t="s">
        <v>140</v>
      </c>
      <c r="N184" s="174" t="s">
        <v>141</v>
      </c>
      <c r="O184" s="163" t="s">
        <v>142</v>
      </c>
      <c r="P184" s="163" t="s">
        <v>143</v>
      </c>
      <c r="Q184" s="163" t="s">
        <v>144</v>
      </c>
      <c r="R184" s="163" t="s">
        <v>145</v>
      </c>
      <c r="S184" s="163" t="s">
        <v>146</v>
      </c>
      <c r="T184" s="163" t="s">
        <v>147</v>
      </c>
      <c r="U184" s="163" t="s">
        <v>148</v>
      </c>
      <c r="V184" s="163" t="s">
        <v>149</v>
      </c>
      <c r="W184" s="163" t="s">
        <v>150</v>
      </c>
      <c r="X184" s="163" t="s">
        <v>151</v>
      </c>
      <c r="Y184" s="163" t="s">
        <v>152</v>
      </c>
    </row>
    <row r="185" spans="1:25" ht="12.75" x14ac:dyDescent="0.2">
      <c r="A185" s="171"/>
      <c r="B185" s="173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75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</row>
    <row r="186" spans="1:25" x14ac:dyDescent="0.2">
      <c r="A186" s="88">
        <f>A152</f>
        <v>42036</v>
      </c>
      <c r="B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2199.3200000000002</v>
      </c>
      <c r="C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2229.71</v>
      </c>
      <c r="D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2263.58</v>
      </c>
      <c r="E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2271.7200000000003</v>
      </c>
      <c r="F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2267.67</v>
      </c>
      <c r="G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2263.96</v>
      </c>
      <c r="H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2240.6000000000004</v>
      </c>
      <c r="I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2233.7200000000003</v>
      </c>
      <c r="J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2199.4300000000003</v>
      </c>
      <c r="K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2304.5700000000002</v>
      </c>
      <c r="L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2234.42</v>
      </c>
      <c r="M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2214.17</v>
      </c>
      <c r="N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2210.5700000000002</v>
      </c>
      <c r="O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2217.21</v>
      </c>
      <c r="P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2223.91</v>
      </c>
      <c r="Q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2227.33</v>
      </c>
      <c r="R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2202.27</v>
      </c>
      <c r="S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2350.87</v>
      </c>
      <c r="T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2394.56</v>
      </c>
      <c r="U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2352.0300000000002</v>
      </c>
      <c r="V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2304.5100000000002</v>
      </c>
      <c r="W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2244.59</v>
      </c>
      <c r="X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2221.67</v>
      </c>
      <c r="Y186" s="116">
        <f>VLOOKUP($A186+ROUND((COLUMN()-2)/24,5),АТС!$A$41:$F$712,6)+VLOOKUP($A186+ROUND((COLUMN()-2)/24,5),'Расчет сбытовых надбавок'!$B$43:'Расчет сбытовых надбавок'!$G$786,4)+'Иные услуги '!$C$5+'РСТ РСО-А'!$L$7</f>
        <v>2289.7600000000002</v>
      </c>
    </row>
    <row r="187" spans="1:25" x14ac:dyDescent="0.2">
      <c r="A187" s="88">
        <f>A153</f>
        <v>42037</v>
      </c>
      <c r="B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2197.4700000000003</v>
      </c>
      <c r="C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2229.71</v>
      </c>
      <c r="D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2246.9499999999998</v>
      </c>
      <c r="E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2250.63</v>
      </c>
      <c r="F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2261.7200000000003</v>
      </c>
      <c r="G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2243.79</v>
      </c>
      <c r="H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2213.8200000000002</v>
      </c>
      <c r="I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2291.7799999999997</v>
      </c>
      <c r="J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2287.0100000000002</v>
      </c>
      <c r="K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2213.71</v>
      </c>
      <c r="L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2247.5</v>
      </c>
      <c r="M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2227.23</v>
      </c>
      <c r="N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2227.91</v>
      </c>
      <c r="O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2228.81</v>
      </c>
      <c r="P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2227.8900000000003</v>
      </c>
      <c r="Q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2227.59</v>
      </c>
      <c r="R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2209.73</v>
      </c>
      <c r="S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2262.92</v>
      </c>
      <c r="T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2338.3000000000002</v>
      </c>
      <c r="U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2300.19</v>
      </c>
      <c r="V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2254.4900000000002</v>
      </c>
      <c r="W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2277.8000000000002</v>
      </c>
      <c r="X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2385.4499999999998</v>
      </c>
      <c r="Y187" s="116">
        <f>VLOOKUP($A187+ROUND((COLUMN()-2)/24,5),АТС!$A$41:$F$712,6)+VLOOKUP($A187+ROUND((COLUMN()-2)/24,5),'Расчет сбытовых надбавок'!$B$43:'Расчет сбытовых надбавок'!$G$786,4)+'Иные услуги '!$C$5+'РСТ РСО-А'!$L$7</f>
        <v>2270.69</v>
      </c>
    </row>
    <row r="188" spans="1:25" x14ac:dyDescent="0.2">
      <c r="A188" s="88">
        <f>A154</f>
        <v>42038</v>
      </c>
      <c r="B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2218.0699999999997</v>
      </c>
      <c r="C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2212.61</v>
      </c>
      <c r="D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2222.23</v>
      </c>
      <c r="E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2229.09</v>
      </c>
      <c r="F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2232.27</v>
      </c>
      <c r="G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2222.71</v>
      </c>
      <c r="H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2204.87</v>
      </c>
      <c r="I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2270.77</v>
      </c>
      <c r="J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2243.69</v>
      </c>
      <c r="K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2213.42</v>
      </c>
      <c r="L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2245.81</v>
      </c>
      <c r="M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2247.9300000000003</v>
      </c>
      <c r="N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2235.12</v>
      </c>
      <c r="O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2242.84</v>
      </c>
      <c r="P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2229.8000000000002</v>
      </c>
      <c r="Q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2248.1999999999998</v>
      </c>
      <c r="R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2238.7399999999998</v>
      </c>
      <c r="S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2259.56</v>
      </c>
      <c r="T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2336.1000000000004</v>
      </c>
      <c r="U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2291.4499999999998</v>
      </c>
      <c r="V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2250.5500000000002</v>
      </c>
      <c r="W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2270.4499999999998</v>
      </c>
      <c r="X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2387.41</v>
      </c>
      <c r="Y188" s="116">
        <f>VLOOKUP($A188+ROUND((COLUMN()-2)/24,5),АТС!$A$41:$F$712,6)+VLOOKUP($A188+ROUND((COLUMN()-2)/24,5),'Расчет сбытовых надбавок'!$B$43:'Расчет сбытовых надбавок'!$G$786,4)+'Иные услуги '!$C$5+'РСТ РСО-А'!$L$7</f>
        <v>2270.44</v>
      </c>
    </row>
    <row r="189" spans="1:25" x14ac:dyDescent="0.2">
      <c r="A189" s="88">
        <f>A155</f>
        <v>42039</v>
      </c>
      <c r="B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2212.98</v>
      </c>
      <c r="C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2218.84</v>
      </c>
      <c r="D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2232.17</v>
      </c>
      <c r="E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2238.91</v>
      </c>
      <c r="F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2239.1999999999998</v>
      </c>
      <c r="G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2228.9</v>
      </c>
      <c r="H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2197.1400000000003</v>
      </c>
      <c r="I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2278.9499999999998</v>
      </c>
      <c r="J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2268.96</v>
      </c>
      <c r="K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2218.19</v>
      </c>
      <c r="L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2200.5500000000002</v>
      </c>
      <c r="M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2236.91</v>
      </c>
      <c r="N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2214.54</v>
      </c>
      <c r="O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2206.59</v>
      </c>
      <c r="P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2199.11</v>
      </c>
      <c r="Q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2206.4700000000003</v>
      </c>
      <c r="R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2227.69</v>
      </c>
      <c r="S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2241.14</v>
      </c>
      <c r="T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2336.4899999999998</v>
      </c>
      <c r="U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2281.59</v>
      </c>
      <c r="V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2239.13</v>
      </c>
      <c r="W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2261.5100000000002</v>
      </c>
      <c r="X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2369.15</v>
      </c>
      <c r="Y189" s="116">
        <f>VLOOKUP($A189+ROUND((COLUMN()-2)/24,5),АТС!$A$41:$F$712,6)+VLOOKUP($A189+ROUND((COLUMN()-2)/24,5),'Расчет сбытовых надбавок'!$B$43:'Расчет сбытовых надбавок'!$G$786,4)+'Иные услуги '!$C$5+'РСТ РСО-А'!$L$7</f>
        <v>2256.9</v>
      </c>
    </row>
    <row r="190" spans="1:25" x14ac:dyDescent="0.2">
      <c r="A190" s="88">
        <f>A156</f>
        <v>42040</v>
      </c>
      <c r="B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2213.16</v>
      </c>
      <c r="C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2211.8900000000003</v>
      </c>
      <c r="D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2221.35</v>
      </c>
      <c r="E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2227.87</v>
      </c>
      <c r="F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2231.62</v>
      </c>
      <c r="G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2221.7800000000002</v>
      </c>
      <c r="H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2211.06</v>
      </c>
      <c r="I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2259.92</v>
      </c>
      <c r="J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2251.46</v>
      </c>
      <c r="K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2198.91</v>
      </c>
      <c r="L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2216.04</v>
      </c>
      <c r="M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2236.5100000000002</v>
      </c>
      <c r="N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2215.02</v>
      </c>
      <c r="O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2230.5500000000002</v>
      </c>
      <c r="P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2239.4899999999998</v>
      </c>
      <c r="Q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2224.2200000000003</v>
      </c>
      <c r="R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2228.11</v>
      </c>
      <c r="S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2244.21</v>
      </c>
      <c r="T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2324.75</v>
      </c>
      <c r="U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2281.83</v>
      </c>
      <c r="V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2237.42</v>
      </c>
      <c r="W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2259.6800000000003</v>
      </c>
      <c r="X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2357.36</v>
      </c>
      <c r="Y190" s="116">
        <f>VLOOKUP($A190+ROUND((COLUMN()-2)/24,5),АТС!$A$41:$F$712,6)+VLOOKUP($A190+ROUND((COLUMN()-2)/24,5),'Расчет сбытовых надбавок'!$B$43:'Расчет сбытовых надбавок'!$G$786,4)+'Иные услуги '!$C$5+'РСТ РСО-А'!$L$7</f>
        <v>2254.41</v>
      </c>
    </row>
    <row r="191" spans="1:25" x14ac:dyDescent="0.2">
      <c r="A191" s="88">
        <f>A157</f>
        <v>42041</v>
      </c>
      <c r="B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2205.33</v>
      </c>
      <c r="C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2238.73</v>
      </c>
      <c r="D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2245.7600000000002</v>
      </c>
      <c r="E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2252.17</v>
      </c>
      <c r="F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2256</v>
      </c>
      <c r="G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2238.15</v>
      </c>
      <c r="H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2202.44</v>
      </c>
      <c r="I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2277.79</v>
      </c>
      <c r="J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2293.3199999999997</v>
      </c>
      <c r="K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2213.2800000000002</v>
      </c>
      <c r="L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2218.16</v>
      </c>
      <c r="M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2241.6800000000003</v>
      </c>
      <c r="N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2216.52</v>
      </c>
      <c r="O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2235.09</v>
      </c>
      <c r="P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2242.81</v>
      </c>
      <c r="Q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2223.31</v>
      </c>
      <c r="R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2226.65</v>
      </c>
      <c r="S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2238.5500000000002</v>
      </c>
      <c r="T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2339.27</v>
      </c>
      <c r="U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2285.9</v>
      </c>
      <c r="V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2242.75</v>
      </c>
      <c r="W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2264.11</v>
      </c>
      <c r="X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2377.38</v>
      </c>
      <c r="Y191" s="116">
        <f>VLOOKUP($A191+ROUND((COLUMN()-2)/24,5),АТС!$A$41:$F$712,6)+VLOOKUP($A191+ROUND((COLUMN()-2)/24,5),'Расчет сбытовых надбавок'!$B$43:'Расчет сбытовых надбавок'!$G$786,4)+'Иные услуги '!$C$5+'РСТ РСО-А'!$L$7</f>
        <v>2265.1400000000003</v>
      </c>
    </row>
    <row r="192" spans="1:25" x14ac:dyDescent="0.2">
      <c r="A192" s="88">
        <f>A158</f>
        <v>42042</v>
      </c>
      <c r="B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2230.2399999999998</v>
      </c>
      <c r="C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2251.89</v>
      </c>
      <c r="D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2266.39</v>
      </c>
      <c r="E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2282.77</v>
      </c>
      <c r="F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2282.7800000000002</v>
      </c>
      <c r="G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2270.5100000000002</v>
      </c>
      <c r="H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2233.67</v>
      </c>
      <c r="I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2209.88</v>
      </c>
      <c r="J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2236.1000000000004</v>
      </c>
      <c r="K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2213.46</v>
      </c>
      <c r="L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2221.6000000000004</v>
      </c>
      <c r="M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2228.27</v>
      </c>
      <c r="N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2197.7600000000002</v>
      </c>
      <c r="O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2201.7800000000002</v>
      </c>
      <c r="P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2200.4499999999998</v>
      </c>
      <c r="Q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2197.1999999999998</v>
      </c>
      <c r="R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2220.59</v>
      </c>
      <c r="S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2238.61</v>
      </c>
      <c r="T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2255.02</v>
      </c>
      <c r="U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2228.87</v>
      </c>
      <c r="V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2243.36</v>
      </c>
      <c r="W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2224.06</v>
      </c>
      <c r="X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2247.3200000000002</v>
      </c>
      <c r="Y192" s="116">
        <f>VLOOKUP($A192+ROUND((COLUMN()-2)/24,5),АТС!$A$41:$F$712,6)+VLOOKUP($A192+ROUND((COLUMN()-2)/24,5),'Расчет сбытовых надбавок'!$B$43:'Расчет сбытовых надбавок'!$G$786,4)+'Иные услуги '!$C$5+'РСТ РСО-А'!$L$7</f>
        <v>2223.19</v>
      </c>
    </row>
    <row r="193" spans="1:25" x14ac:dyDescent="0.2">
      <c r="A193" s="88">
        <f>A159</f>
        <v>42043</v>
      </c>
      <c r="B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2217.62</v>
      </c>
      <c r="C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2201.23</v>
      </c>
      <c r="D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2228.29</v>
      </c>
      <c r="E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2258.19</v>
      </c>
      <c r="F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2258.25</v>
      </c>
      <c r="G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2270.1400000000003</v>
      </c>
      <c r="H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2218.38</v>
      </c>
      <c r="I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2215.17</v>
      </c>
      <c r="J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2222.36</v>
      </c>
      <c r="K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2263.63</v>
      </c>
      <c r="L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2220.86</v>
      </c>
      <c r="M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2210.9300000000003</v>
      </c>
      <c r="N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2227.48</v>
      </c>
      <c r="O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2224.0700000000002</v>
      </c>
      <c r="P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2227.3900000000003</v>
      </c>
      <c r="Q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2210.9300000000003</v>
      </c>
      <c r="R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2218.27</v>
      </c>
      <c r="S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2234.98</v>
      </c>
      <c r="T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2252.59</v>
      </c>
      <c r="U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2251.6400000000003</v>
      </c>
      <c r="V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2246.0300000000002</v>
      </c>
      <c r="W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2227.41</v>
      </c>
      <c r="X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2245.63</v>
      </c>
      <c r="Y193" s="116">
        <f>VLOOKUP($A193+ROUND((COLUMN()-2)/24,5),АТС!$A$41:$F$712,6)+VLOOKUP($A193+ROUND((COLUMN()-2)/24,5),'Расчет сбытовых надбавок'!$B$43:'Расчет сбытовых надбавок'!$G$786,4)+'Иные услуги '!$C$5+'РСТ РСО-А'!$L$7</f>
        <v>2228.17</v>
      </c>
    </row>
    <row r="194" spans="1:25" x14ac:dyDescent="0.2">
      <c r="A194" s="88">
        <f>A160</f>
        <v>42044</v>
      </c>
      <c r="B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2223.1400000000003</v>
      </c>
      <c r="C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2221.2800000000002</v>
      </c>
      <c r="D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2201.4</v>
      </c>
      <c r="E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2217.17</v>
      </c>
      <c r="F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2209.62</v>
      </c>
      <c r="G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2216.5299999999997</v>
      </c>
      <c r="H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2227.2200000000003</v>
      </c>
      <c r="I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2230.84</v>
      </c>
      <c r="J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2197.04</v>
      </c>
      <c r="K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2235.17</v>
      </c>
      <c r="L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2234.7400000000002</v>
      </c>
      <c r="M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2230.3500000000004</v>
      </c>
      <c r="N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2231.12</v>
      </c>
      <c r="O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2224.66</v>
      </c>
      <c r="P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2230.7200000000003</v>
      </c>
      <c r="Q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2218.7200000000003</v>
      </c>
      <c r="R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2223.41</v>
      </c>
      <c r="S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2239.4</v>
      </c>
      <c r="T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2232.77</v>
      </c>
      <c r="U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2242.2800000000002</v>
      </c>
      <c r="V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2239.09</v>
      </c>
      <c r="W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2229.13</v>
      </c>
      <c r="X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2326.6800000000003</v>
      </c>
      <c r="Y194" s="116">
        <f>VLOOKUP($A194+ROUND((COLUMN()-2)/24,5),АТС!$A$41:$F$712,6)+VLOOKUP($A194+ROUND((COLUMN()-2)/24,5),'Расчет сбытовых надбавок'!$B$43:'Расчет сбытовых надбавок'!$G$786,4)+'Иные услуги '!$C$5+'РСТ РСО-А'!$L$7</f>
        <v>2224.2399999999998</v>
      </c>
    </row>
    <row r="195" spans="1:25" x14ac:dyDescent="0.2">
      <c r="A195" s="88">
        <f>A161</f>
        <v>42045</v>
      </c>
      <c r="B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2221.9</v>
      </c>
      <c r="C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2219.5500000000002</v>
      </c>
      <c r="D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2200.5500000000002</v>
      </c>
      <c r="E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2215.62</v>
      </c>
      <c r="F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2208.5</v>
      </c>
      <c r="G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2216.2399999999998</v>
      </c>
      <c r="H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2234.5700000000002</v>
      </c>
      <c r="I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2232.9700000000003</v>
      </c>
      <c r="J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2196.86</v>
      </c>
      <c r="K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2240.83</v>
      </c>
      <c r="L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2242.35</v>
      </c>
      <c r="M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2238.23</v>
      </c>
      <c r="N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2236.5300000000002</v>
      </c>
      <c r="O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2231.23</v>
      </c>
      <c r="P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2239.5</v>
      </c>
      <c r="Q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2220.81</v>
      </c>
      <c r="R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2226.2800000000002</v>
      </c>
      <c r="S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2238.27</v>
      </c>
      <c r="T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2240.02</v>
      </c>
      <c r="U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2248.6800000000003</v>
      </c>
      <c r="V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2241.27</v>
      </c>
      <c r="W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2228.83</v>
      </c>
      <c r="X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2327.5300000000002</v>
      </c>
      <c r="Y195" s="116">
        <f>VLOOKUP($A195+ROUND((COLUMN()-2)/24,5),АТС!$A$41:$F$712,6)+VLOOKUP($A195+ROUND((COLUMN()-2)/24,5),'Расчет сбытовых надбавок'!$B$43:'Расчет сбытовых надбавок'!$G$786,4)+'Иные услуги '!$C$5+'РСТ РСО-А'!$L$7</f>
        <v>2223.58</v>
      </c>
    </row>
    <row r="196" spans="1:25" x14ac:dyDescent="0.2">
      <c r="A196" s="88">
        <f>A162</f>
        <v>42046</v>
      </c>
      <c r="B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2220.41</v>
      </c>
      <c r="C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2233.08</v>
      </c>
      <c r="D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2232.8000000000002</v>
      </c>
      <c r="E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2232.79</v>
      </c>
      <c r="F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2239.94</v>
      </c>
      <c r="G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2240.15</v>
      </c>
      <c r="H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2213.58</v>
      </c>
      <c r="I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2240.13</v>
      </c>
      <c r="J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2214.89</v>
      </c>
      <c r="K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2232.62</v>
      </c>
      <c r="L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2232.2800000000002</v>
      </c>
      <c r="M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2229.8200000000002</v>
      </c>
      <c r="N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2229.84</v>
      </c>
      <c r="O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2202.56</v>
      </c>
      <c r="P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2202.3900000000003</v>
      </c>
      <c r="Q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2202.12</v>
      </c>
      <c r="R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2203.25</v>
      </c>
      <c r="S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2237.1800000000003</v>
      </c>
      <c r="T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2311.25</v>
      </c>
      <c r="U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2256.87</v>
      </c>
      <c r="V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2242.5100000000002</v>
      </c>
      <c r="W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2228.86</v>
      </c>
      <c r="X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2333.15</v>
      </c>
      <c r="Y196" s="116">
        <f>VLOOKUP($A196+ROUND((COLUMN()-2)/24,5),АТС!$A$41:$F$712,6)+VLOOKUP($A196+ROUND((COLUMN()-2)/24,5),'Расчет сбытовых надбавок'!$B$43:'Расчет сбытовых надбавок'!$G$786,4)+'Иные услуги '!$C$5+'РСТ РСО-А'!$L$7</f>
        <v>2277.14</v>
      </c>
    </row>
    <row r="197" spans="1:25" x14ac:dyDescent="0.2">
      <c r="A197" s="88">
        <f>A163</f>
        <v>42047</v>
      </c>
      <c r="B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2210.67</v>
      </c>
      <c r="C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2233.38</v>
      </c>
      <c r="D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2233.1800000000003</v>
      </c>
      <c r="E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2250.8900000000003</v>
      </c>
      <c r="F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2262.0100000000002</v>
      </c>
      <c r="G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2240.42</v>
      </c>
      <c r="H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2213.7800000000002</v>
      </c>
      <c r="I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2268.84</v>
      </c>
      <c r="J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2253.58</v>
      </c>
      <c r="K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2233.6400000000003</v>
      </c>
      <c r="L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2233.04</v>
      </c>
      <c r="M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2230.54</v>
      </c>
      <c r="N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2231.33</v>
      </c>
      <c r="O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2224.29</v>
      </c>
      <c r="P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2230.71</v>
      </c>
      <c r="Q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2213.46</v>
      </c>
      <c r="R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2227.34</v>
      </c>
      <c r="S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2236.3900000000003</v>
      </c>
      <c r="T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2282.7399999999998</v>
      </c>
      <c r="U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2232.33</v>
      </c>
      <c r="V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2233.48</v>
      </c>
      <c r="W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2225.42</v>
      </c>
      <c r="X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2328.35</v>
      </c>
      <c r="Y197" s="116">
        <f>VLOOKUP($A197+ROUND((COLUMN()-2)/24,5),АТС!$A$41:$F$712,6)+VLOOKUP($A197+ROUND((COLUMN()-2)/24,5),'Расчет сбытовых надбавок'!$B$43:'Расчет сбытовых надбавок'!$G$786,4)+'Иные услуги '!$C$5+'РСТ РСО-А'!$L$7</f>
        <v>2273.5300000000002</v>
      </c>
    </row>
    <row r="198" spans="1:25" x14ac:dyDescent="0.2">
      <c r="A198" s="88">
        <f>A164</f>
        <v>42048</v>
      </c>
      <c r="B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2212.9899999999998</v>
      </c>
      <c r="C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2213.23</v>
      </c>
      <c r="D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2219.6400000000003</v>
      </c>
      <c r="E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2233.0300000000002</v>
      </c>
      <c r="F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2247.2400000000002</v>
      </c>
      <c r="G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2219.8200000000002</v>
      </c>
      <c r="H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2207.85</v>
      </c>
      <c r="I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2244</v>
      </c>
      <c r="J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2215.15</v>
      </c>
      <c r="K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2238.96</v>
      </c>
      <c r="L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2238.79</v>
      </c>
      <c r="M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2235.34</v>
      </c>
      <c r="N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2234.8000000000002</v>
      </c>
      <c r="O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2228.66</v>
      </c>
      <c r="P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2235.54</v>
      </c>
      <c r="Q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2217.0500000000002</v>
      </c>
      <c r="R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2231.8500000000004</v>
      </c>
      <c r="S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2245.38</v>
      </c>
      <c r="T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2301.41</v>
      </c>
      <c r="U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2272.27</v>
      </c>
      <c r="V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2238.96</v>
      </c>
      <c r="W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2229.04</v>
      </c>
      <c r="X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2357.84</v>
      </c>
      <c r="Y198" s="116">
        <f>VLOOKUP($A198+ROUND((COLUMN()-2)/24,5),АТС!$A$41:$F$712,6)+VLOOKUP($A198+ROUND((COLUMN()-2)/24,5),'Расчет сбытовых надбавок'!$B$43:'Расчет сбытовых надбавок'!$G$786,4)+'Иные услуги '!$C$5+'РСТ РСО-А'!$L$7</f>
        <v>2312.36</v>
      </c>
    </row>
    <row r="199" spans="1:25" x14ac:dyDescent="0.2">
      <c r="A199" s="88">
        <f>A165</f>
        <v>42049</v>
      </c>
      <c r="B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2211.0100000000002</v>
      </c>
      <c r="C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2222.42</v>
      </c>
      <c r="D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2244.31</v>
      </c>
      <c r="E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2259.59</v>
      </c>
      <c r="F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2259.86</v>
      </c>
      <c r="G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2244.48</v>
      </c>
      <c r="H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2212.7600000000002</v>
      </c>
      <c r="I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2238.94</v>
      </c>
      <c r="J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2306.1800000000003</v>
      </c>
      <c r="K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2228.86</v>
      </c>
      <c r="L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2230.2799999999997</v>
      </c>
      <c r="M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2230.6999999999998</v>
      </c>
      <c r="N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2223.6800000000003</v>
      </c>
      <c r="O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2230.6800000000003</v>
      </c>
      <c r="P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2246.86</v>
      </c>
      <c r="Q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2237.75</v>
      </c>
      <c r="R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2243.8200000000002</v>
      </c>
      <c r="S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2263.16</v>
      </c>
      <c r="T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2323.46</v>
      </c>
      <c r="U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2289.69</v>
      </c>
      <c r="V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2236.33</v>
      </c>
      <c r="W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2230.8000000000002</v>
      </c>
      <c r="X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2234.9700000000003</v>
      </c>
      <c r="Y199" s="116">
        <f>VLOOKUP($A199+ROUND((COLUMN()-2)/24,5),АТС!$A$41:$F$712,6)+VLOOKUP($A199+ROUND((COLUMN()-2)/24,5),'Расчет сбытовых надбавок'!$B$43:'Расчет сбытовых надбавок'!$G$786,4)+'Иные услуги '!$C$5+'РСТ РСО-А'!$L$7</f>
        <v>2275.1999999999998</v>
      </c>
    </row>
    <row r="200" spans="1:25" x14ac:dyDescent="0.2">
      <c r="A200" s="88">
        <f>A166</f>
        <v>42050</v>
      </c>
      <c r="B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2211.87</v>
      </c>
      <c r="C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2223.46</v>
      </c>
      <c r="D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2244.86</v>
      </c>
      <c r="E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2260.23</v>
      </c>
      <c r="F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2260.59</v>
      </c>
      <c r="G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2245.44</v>
      </c>
      <c r="H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2213.3200000000002</v>
      </c>
      <c r="I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2238.25</v>
      </c>
      <c r="J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2290.14</v>
      </c>
      <c r="K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2226.36</v>
      </c>
      <c r="L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2227.02</v>
      </c>
      <c r="M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2227.48</v>
      </c>
      <c r="N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2222.12</v>
      </c>
      <c r="O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2228.64</v>
      </c>
      <c r="P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2242.2600000000002</v>
      </c>
      <c r="Q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2234.6</v>
      </c>
      <c r="R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2238.27</v>
      </c>
      <c r="S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2273.9700000000003</v>
      </c>
      <c r="T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2321.04</v>
      </c>
      <c r="U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2304.37</v>
      </c>
      <c r="V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2274.59</v>
      </c>
      <c r="W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2229.1000000000004</v>
      </c>
      <c r="X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2232.94</v>
      </c>
      <c r="Y200" s="116">
        <f>VLOOKUP($A200+ROUND((COLUMN()-2)/24,5),АТС!$A$41:$F$712,6)+VLOOKUP($A200+ROUND((COLUMN()-2)/24,5),'Расчет сбытовых надбавок'!$B$43:'Расчет сбытовых надбавок'!$G$786,4)+'Иные услуги '!$C$5+'РСТ РСО-А'!$L$7</f>
        <v>2273.12</v>
      </c>
    </row>
    <row r="201" spans="1:25" x14ac:dyDescent="0.2">
      <c r="A201" s="88">
        <f>A167</f>
        <v>42051</v>
      </c>
      <c r="B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2210.04</v>
      </c>
      <c r="C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2199.9899999999998</v>
      </c>
      <c r="D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2222.65</v>
      </c>
      <c r="E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2209.25</v>
      </c>
      <c r="F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2232.77</v>
      </c>
      <c r="G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2219.52</v>
      </c>
      <c r="H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2213.4700000000003</v>
      </c>
      <c r="I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2253.84</v>
      </c>
      <c r="J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2215.02</v>
      </c>
      <c r="K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2275.9</v>
      </c>
      <c r="L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2231.86</v>
      </c>
      <c r="M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2294</v>
      </c>
      <c r="N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2287.87</v>
      </c>
      <c r="O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2294.6999999999998</v>
      </c>
      <c r="P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2301.3500000000004</v>
      </c>
      <c r="Q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2369.3199999999997</v>
      </c>
      <c r="R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2346.2200000000003</v>
      </c>
      <c r="S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2287.66</v>
      </c>
      <c r="T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2549.66</v>
      </c>
      <c r="U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2532.23</v>
      </c>
      <c r="V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2302.06</v>
      </c>
      <c r="W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2293.66</v>
      </c>
      <c r="X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2536.16</v>
      </c>
      <c r="Y201" s="116">
        <f>VLOOKUP($A201+ROUND((COLUMN()-2)/24,5),АТС!$A$41:$F$712,6)+VLOOKUP($A201+ROUND((COLUMN()-2)/24,5),'Расчет сбытовых надбавок'!$B$43:'Расчет сбытовых надбавок'!$G$786,4)+'Иные услуги '!$C$5+'РСТ РСО-А'!$L$7</f>
        <v>2284.52</v>
      </c>
    </row>
    <row r="202" spans="1:25" x14ac:dyDescent="0.2">
      <c r="A202" s="88">
        <f>A168</f>
        <v>42052</v>
      </c>
      <c r="B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2207.56</v>
      </c>
      <c r="C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2200.25</v>
      </c>
      <c r="D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2222.5300000000002</v>
      </c>
      <c r="E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2209.42</v>
      </c>
      <c r="F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2232.7200000000003</v>
      </c>
      <c r="G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2219.41</v>
      </c>
      <c r="H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2217.2600000000002</v>
      </c>
      <c r="I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2254.4499999999998</v>
      </c>
      <c r="J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2215.9900000000002</v>
      </c>
      <c r="K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2229.84</v>
      </c>
      <c r="L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2229.96</v>
      </c>
      <c r="M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2260.86</v>
      </c>
      <c r="N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2228.37</v>
      </c>
      <c r="O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2228.83</v>
      </c>
      <c r="P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2230.12</v>
      </c>
      <c r="Q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2238.6400000000003</v>
      </c>
      <c r="R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2234.91</v>
      </c>
      <c r="S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2238.3900000000003</v>
      </c>
      <c r="T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2544.5500000000002</v>
      </c>
      <c r="U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2455.7200000000003</v>
      </c>
      <c r="V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2321.98</v>
      </c>
      <c r="W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2311.33</v>
      </c>
      <c r="X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2472.75</v>
      </c>
      <c r="Y202" s="116">
        <f>VLOOKUP($A202+ROUND((COLUMN()-2)/24,5),АТС!$A$41:$F$712,6)+VLOOKUP($A202+ROUND((COLUMN()-2)/24,5),'Расчет сбытовых надбавок'!$B$43:'Расчет сбытовых надбавок'!$G$786,4)+'Иные услуги '!$C$5+'РСТ РСО-А'!$L$7</f>
        <v>2284.12</v>
      </c>
    </row>
    <row r="203" spans="1:25" x14ac:dyDescent="0.2">
      <c r="A203" s="88">
        <f>A169</f>
        <v>42053</v>
      </c>
      <c r="B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2223.29</v>
      </c>
      <c r="C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2200.1800000000003</v>
      </c>
      <c r="D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2222.5500000000002</v>
      </c>
      <c r="E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2209.41</v>
      </c>
      <c r="F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2232.77</v>
      </c>
      <c r="G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2219.46</v>
      </c>
      <c r="H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2218.42</v>
      </c>
      <c r="I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2253.87</v>
      </c>
      <c r="J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2215.0100000000002</v>
      </c>
      <c r="K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2233.37</v>
      </c>
      <c r="L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2235.0300000000002</v>
      </c>
      <c r="M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2307.5700000000002</v>
      </c>
      <c r="N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2292.44</v>
      </c>
      <c r="O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2316.34</v>
      </c>
      <c r="P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2342.88</v>
      </c>
      <c r="Q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2368.61</v>
      </c>
      <c r="R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2384.19</v>
      </c>
      <c r="S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2309.69</v>
      </c>
      <c r="T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2577.52</v>
      </c>
      <c r="U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2506.75</v>
      </c>
      <c r="V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2388.96</v>
      </c>
      <c r="W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2362.54</v>
      </c>
      <c r="X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2507.25</v>
      </c>
      <c r="Y203" s="116">
        <f>VLOOKUP($A203+ROUND((COLUMN()-2)/24,5),АТС!$A$41:$F$712,6)+VLOOKUP($A203+ROUND((COLUMN()-2)/24,5),'Расчет сбытовых надбавок'!$B$43:'Расчет сбытовых надбавок'!$G$786,4)+'Иные услуги '!$C$5+'РСТ РСО-А'!$L$7</f>
        <v>2351.09</v>
      </c>
    </row>
    <row r="204" spans="1:25" x14ac:dyDescent="0.2">
      <c r="A204" s="88">
        <f>A170</f>
        <v>42054</v>
      </c>
      <c r="B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2221.08</v>
      </c>
      <c r="C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2201.2399999999998</v>
      </c>
      <c r="D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2223.7200000000003</v>
      </c>
      <c r="E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2210.5500000000002</v>
      </c>
      <c r="F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2233.85</v>
      </c>
      <c r="G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2220.63</v>
      </c>
      <c r="H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2213.36</v>
      </c>
      <c r="I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2254.86</v>
      </c>
      <c r="J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2215.92</v>
      </c>
      <c r="K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2234.34</v>
      </c>
      <c r="L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2234.59</v>
      </c>
      <c r="M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2311.67</v>
      </c>
      <c r="N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2294.9499999999998</v>
      </c>
      <c r="O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2316.08</v>
      </c>
      <c r="P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2302.6999999999998</v>
      </c>
      <c r="Q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2329.37</v>
      </c>
      <c r="R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2373.9300000000003</v>
      </c>
      <c r="S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2316.4300000000003</v>
      </c>
      <c r="T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2427.9</v>
      </c>
      <c r="U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2491.96</v>
      </c>
      <c r="V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2432.2399999999998</v>
      </c>
      <c r="W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2349.31</v>
      </c>
      <c r="X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2497.4700000000003</v>
      </c>
      <c r="Y204" s="116">
        <f>VLOOKUP($A204+ROUND((COLUMN()-2)/24,5),АТС!$A$41:$F$712,6)+VLOOKUP($A204+ROUND((COLUMN()-2)/24,5),'Расчет сбытовых надбавок'!$B$43:'Расчет сбытовых надбавок'!$G$786,4)+'Иные услуги '!$C$5+'РСТ РСО-А'!$L$7</f>
        <v>2355.1999999999998</v>
      </c>
    </row>
    <row r="205" spans="1:25" x14ac:dyDescent="0.2">
      <c r="A205" s="88">
        <f>A171</f>
        <v>42055</v>
      </c>
      <c r="B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2222.4300000000003</v>
      </c>
      <c r="C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2214.15</v>
      </c>
      <c r="D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2237.69</v>
      </c>
      <c r="E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2259.4700000000003</v>
      </c>
      <c r="F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2255.67</v>
      </c>
      <c r="G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2241.4</v>
      </c>
      <c r="H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2205.06</v>
      </c>
      <c r="I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2291.9900000000002</v>
      </c>
      <c r="J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2249.4</v>
      </c>
      <c r="K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2233.21</v>
      </c>
      <c r="L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2233.75</v>
      </c>
      <c r="M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2302.7600000000002</v>
      </c>
      <c r="N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2289.41</v>
      </c>
      <c r="O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2263.5600000000004</v>
      </c>
      <c r="P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2294.1400000000003</v>
      </c>
      <c r="Q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2262.8000000000002</v>
      </c>
      <c r="R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2317.6999999999998</v>
      </c>
      <c r="S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2303.88</v>
      </c>
      <c r="T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2402.0100000000002</v>
      </c>
      <c r="U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2484.89</v>
      </c>
      <c r="V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2356.6800000000003</v>
      </c>
      <c r="W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2333.5700000000002</v>
      </c>
      <c r="X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2468.0700000000002</v>
      </c>
      <c r="Y205" s="116">
        <f>VLOOKUP($A205+ROUND((COLUMN()-2)/24,5),АТС!$A$41:$F$712,6)+VLOOKUP($A205+ROUND((COLUMN()-2)/24,5),'Расчет сбытовых надбавок'!$B$43:'Расчет сбытовых надбавок'!$G$786,4)+'Иные услуги '!$C$5+'РСТ РСО-А'!$L$7</f>
        <v>2353.44</v>
      </c>
    </row>
    <row r="206" spans="1:25" x14ac:dyDescent="0.2">
      <c r="A206" s="88">
        <f>A172</f>
        <v>42056</v>
      </c>
      <c r="B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2218.7399999999998</v>
      </c>
      <c r="C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2203.48</v>
      </c>
      <c r="D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2250.4499999999998</v>
      </c>
      <c r="E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2224.6800000000003</v>
      </c>
      <c r="F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2235.52</v>
      </c>
      <c r="G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2254.54</v>
      </c>
      <c r="H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2197.6999999999998</v>
      </c>
      <c r="I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2217.5700000000002</v>
      </c>
      <c r="J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2227.96</v>
      </c>
      <c r="K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2197.46</v>
      </c>
      <c r="L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2230.41</v>
      </c>
      <c r="M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2237.37</v>
      </c>
      <c r="N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2224.15</v>
      </c>
      <c r="O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2196.9499999999998</v>
      </c>
      <c r="P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2230.9499999999998</v>
      </c>
      <c r="Q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2197.1999999999998</v>
      </c>
      <c r="R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2243.3000000000002</v>
      </c>
      <c r="S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2230.5500000000002</v>
      </c>
      <c r="T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2324.23</v>
      </c>
      <c r="U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2295.13</v>
      </c>
      <c r="V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2262.83</v>
      </c>
      <c r="W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2234.86</v>
      </c>
      <c r="X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2235.09</v>
      </c>
      <c r="Y206" s="116">
        <f>VLOOKUP($A206+ROUND((COLUMN()-2)/24,5),АТС!$A$41:$F$712,6)+VLOOKUP($A206+ROUND((COLUMN()-2)/24,5),'Расчет сбытовых надбавок'!$B$43:'Расчет сбытовых надбавок'!$G$786,4)+'Иные услуги '!$C$5+'РСТ РСО-А'!$L$7</f>
        <v>2302.08</v>
      </c>
    </row>
    <row r="207" spans="1:25" x14ac:dyDescent="0.2">
      <c r="A207" s="88">
        <f>A173</f>
        <v>42057</v>
      </c>
      <c r="B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2215.79</v>
      </c>
      <c r="C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2210.9300000000003</v>
      </c>
      <c r="D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2254.3200000000002</v>
      </c>
      <c r="E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2250.21</v>
      </c>
      <c r="F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2250.5500000000002</v>
      </c>
      <c r="G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2254.27</v>
      </c>
      <c r="H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2213.61</v>
      </c>
      <c r="I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2213.0100000000002</v>
      </c>
      <c r="J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2232.5500000000002</v>
      </c>
      <c r="K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2215.8200000000002</v>
      </c>
      <c r="L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2217.5500000000002</v>
      </c>
      <c r="M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2237.5500000000002</v>
      </c>
      <c r="N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2224.44</v>
      </c>
      <c r="O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2196.9700000000003</v>
      </c>
      <c r="P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2210.66</v>
      </c>
      <c r="Q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2196.65</v>
      </c>
      <c r="R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2223.6999999999998</v>
      </c>
      <c r="S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2233.14</v>
      </c>
      <c r="T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2328.92</v>
      </c>
      <c r="U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2298.83</v>
      </c>
      <c r="V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2265.3900000000003</v>
      </c>
      <c r="W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2236.34</v>
      </c>
      <c r="X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2237.63</v>
      </c>
      <c r="Y207" s="116">
        <f>VLOOKUP($A207+ROUND((COLUMN()-2)/24,5),АТС!$A$41:$F$712,6)+VLOOKUP($A207+ROUND((COLUMN()-2)/24,5),'Расчет сбытовых надбавок'!$B$43:'Расчет сбытовых надбавок'!$G$786,4)+'Иные услуги '!$C$5+'РСТ РСО-А'!$L$7</f>
        <v>2313.0700000000002</v>
      </c>
    </row>
    <row r="208" spans="1:25" x14ac:dyDescent="0.2">
      <c r="A208" s="88">
        <f>A174</f>
        <v>42058</v>
      </c>
      <c r="B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2215.3200000000002</v>
      </c>
      <c r="C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2210.54</v>
      </c>
      <c r="D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2253.5700000000002</v>
      </c>
      <c r="E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2249.5300000000002</v>
      </c>
      <c r="F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2249.94</v>
      </c>
      <c r="G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2253.92</v>
      </c>
      <c r="H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2213.6800000000003</v>
      </c>
      <c r="I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2220.38</v>
      </c>
      <c r="J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2219.5700000000002</v>
      </c>
      <c r="K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2216.8000000000002</v>
      </c>
      <c r="L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2215.58</v>
      </c>
      <c r="M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2235.15</v>
      </c>
      <c r="N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2224.56</v>
      </c>
      <c r="O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2196.73</v>
      </c>
      <c r="P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2210.3900000000003</v>
      </c>
      <c r="Q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2196.9</v>
      </c>
      <c r="R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2221.0300000000002</v>
      </c>
      <c r="S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2231.06</v>
      </c>
      <c r="T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2326.15</v>
      </c>
      <c r="U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2297.1999999999998</v>
      </c>
      <c r="V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2256.6400000000003</v>
      </c>
      <c r="W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2229.21</v>
      </c>
      <c r="X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2229.9700000000003</v>
      </c>
      <c r="Y208" s="116">
        <f>VLOOKUP($A208+ROUND((COLUMN()-2)/24,5),АТС!$A$41:$F$712,6)+VLOOKUP($A208+ROUND((COLUMN()-2)/24,5),'Расчет сбытовых надбавок'!$B$43:'Расчет сбытовых надбавок'!$G$786,4)+'Иные услуги '!$C$5+'РСТ РСО-А'!$L$7</f>
        <v>2269.71</v>
      </c>
    </row>
    <row r="209" spans="1:27" x14ac:dyDescent="0.2">
      <c r="A209" s="88">
        <f>A175</f>
        <v>42059</v>
      </c>
      <c r="B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2213.59</v>
      </c>
      <c r="C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2210.35</v>
      </c>
      <c r="D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2237.2399999999998</v>
      </c>
      <c r="E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2247.8200000000002</v>
      </c>
      <c r="F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2233.48</v>
      </c>
      <c r="G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2240.7200000000003</v>
      </c>
      <c r="H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2204.65</v>
      </c>
      <c r="I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2247.3900000000003</v>
      </c>
      <c r="J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2215.02</v>
      </c>
      <c r="K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2238.84</v>
      </c>
      <c r="L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2238.5500000000002</v>
      </c>
      <c r="M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2316.81</v>
      </c>
      <c r="N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2303.06</v>
      </c>
      <c r="O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2274.35</v>
      </c>
      <c r="P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2310.69</v>
      </c>
      <c r="Q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2303.63</v>
      </c>
      <c r="R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2315.25</v>
      </c>
      <c r="S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2321.92</v>
      </c>
      <c r="T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2413.67</v>
      </c>
      <c r="U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2410.92</v>
      </c>
      <c r="V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2374.41</v>
      </c>
      <c r="W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2357.9499999999998</v>
      </c>
      <c r="X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2461.0600000000004</v>
      </c>
      <c r="Y209" s="116">
        <f>VLOOKUP($A209+ROUND((COLUMN()-2)/24,5),АТС!$A$41:$F$712,6)+VLOOKUP($A209+ROUND((COLUMN()-2)/24,5),'Расчет сбытовых надбавок'!$B$43:'Расчет сбытовых надбавок'!$G$786,4)+'Иные услуги '!$C$5+'РСТ РСО-А'!$L$7</f>
        <v>2339.39</v>
      </c>
    </row>
    <row r="210" spans="1:27" x14ac:dyDescent="0.2">
      <c r="A210" s="88">
        <f>A176</f>
        <v>42060</v>
      </c>
      <c r="B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2215.58</v>
      </c>
      <c r="C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2206.2799999999997</v>
      </c>
      <c r="D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2213</v>
      </c>
      <c r="E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2226.2800000000002</v>
      </c>
      <c r="F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2233.12</v>
      </c>
      <c r="G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2223.0700000000002</v>
      </c>
      <c r="H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2213.6800000000003</v>
      </c>
      <c r="I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2229.67</v>
      </c>
      <c r="J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2196.9</v>
      </c>
      <c r="K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2242.1400000000003</v>
      </c>
      <c r="L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2240.37</v>
      </c>
      <c r="M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2321.63</v>
      </c>
      <c r="N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2308.2399999999998</v>
      </c>
      <c r="O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2278.1000000000004</v>
      </c>
      <c r="P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2315.56</v>
      </c>
      <c r="Q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2308.2200000000003</v>
      </c>
      <c r="R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2322.02</v>
      </c>
      <c r="S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2326.59</v>
      </c>
      <c r="T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2407.13</v>
      </c>
      <c r="U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2410.36</v>
      </c>
      <c r="V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2369.83</v>
      </c>
      <c r="W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2357.1999999999998</v>
      </c>
      <c r="X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2461.3900000000003</v>
      </c>
      <c r="Y210" s="116">
        <f>VLOOKUP($A210+ROUND((COLUMN()-2)/24,5),АТС!$A$41:$F$712,6)+VLOOKUP($A210+ROUND((COLUMN()-2)/24,5),'Расчет сбытовых надбавок'!$B$43:'Расчет сбытовых надбавок'!$G$786,4)+'Иные услуги '!$C$5+'РСТ РСО-А'!$L$7</f>
        <v>2341.7200000000003</v>
      </c>
    </row>
    <row r="211" spans="1:27" x14ac:dyDescent="0.2">
      <c r="A211" s="88">
        <f>A177</f>
        <v>42061</v>
      </c>
      <c r="B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2220.42</v>
      </c>
      <c r="C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2199.9499999999998</v>
      </c>
      <c r="D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2222.5500000000002</v>
      </c>
      <c r="E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2225.66</v>
      </c>
      <c r="F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2232.4300000000003</v>
      </c>
      <c r="G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2222.3000000000002</v>
      </c>
      <c r="H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2216.6000000000004</v>
      </c>
      <c r="I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2259.8000000000002</v>
      </c>
      <c r="J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2252</v>
      </c>
      <c r="K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2243.71</v>
      </c>
      <c r="L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2238.91</v>
      </c>
      <c r="M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2237.2200000000003</v>
      </c>
      <c r="N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2238.27</v>
      </c>
      <c r="O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2238.46</v>
      </c>
      <c r="P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2238.5100000000002</v>
      </c>
      <c r="Q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2238.2799999999997</v>
      </c>
      <c r="R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2238.04</v>
      </c>
      <c r="S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2246.09</v>
      </c>
      <c r="T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2237.29</v>
      </c>
      <c r="U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2337.62</v>
      </c>
      <c r="V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2311.27</v>
      </c>
      <c r="W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2334.69</v>
      </c>
      <c r="X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2518.65</v>
      </c>
      <c r="Y211" s="116">
        <f>VLOOKUP($A211+ROUND((COLUMN()-2)/24,5),АТС!$A$41:$F$712,6)+VLOOKUP($A211+ROUND((COLUMN()-2)/24,5),'Расчет сбытовых надбавок'!$B$43:'Расчет сбытовых надбавок'!$G$786,4)+'Иные услуги '!$C$5+'РСТ РСО-А'!$L$7</f>
        <v>2340.13</v>
      </c>
    </row>
    <row r="212" spans="1:27" x14ac:dyDescent="0.2">
      <c r="A212" s="88">
        <f>A178</f>
        <v>42062</v>
      </c>
      <c r="B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2227.25</v>
      </c>
      <c r="C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2199.9899999999998</v>
      </c>
      <c r="D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2222.19</v>
      </c>
      <c r="E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2225.31</v>
      </c>
      <c r="F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2232.46</v>
      </c>
      <c r="G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2222.48</v>
      </c>
      <c r="H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2213.0700000000002</v>
      </c>
      <c r="I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2279.15</v>
      </c>
      <c r="J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2264.73</v>
      </c>
      <c r="K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2240.15</v>
      </c>
      <c r="L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2240.37</v>
      </c>
      <c r="M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2239.06</v>
      </c>
      <c r="N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2237.13</v>
      </c>
      <c r="O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2240.12</v>
      </c>
      <c r="P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2240.0100000000002</v>
      </c>
      <c r="Q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2237.5299999999997</v>
      </c>
      <c r="R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2235.79</v>
      </c>
      <c r="S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2248.31</v>
      </c>
      <c r="T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2241.1999999999998</v>
      </c>
      <c r="U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2342.29</v>
      </c>
      <c r="V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2313.6000000000004</v>
      </c>
      <c r="W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2311.9499999999998</v>
      </c>
      <c r="X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2420.88</v>
      </c>
      <c r="Y212" s="116">
        <f>VLOOKUP($A212+ROUND((COLUMN()-2)/24,5),АТС!$A$41:$F$712,6)+VLOOKUP($A212+ROUND((COLUMN()-2)/24,5),'Расчет сбытовых надбавок'!$B$43:'Расчет сбытовых надбавок'!$G$786,4)+'Иные услуги '!$C$5+'РСТ РСО-А'!$L$7</f>
        <v>2288.77</v>
      </c>
      <c r="AA212" s="89"/>
    </row>
    <row r="213" spans="1:27" x14ac:dyDescent="0.2">
      <c r="A213" s="88">
        <f>A179</f>
        <v>42063</v>
      </c>
      <c r="B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2208.2600000000002</v>
      </c>
      <c r="C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2210.1999999999998</v>
      </c>
      <c r="D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2215.0700000000002</v>
      </c>
      <c r="E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2221.7800000000002</v>
      </c>
      <c r="F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2228.67</v>
      </c>
      <c r="G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2222.08</v>
      </c>
      <c r="H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2197.94</v>
      </c>
      <c r="I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2220.3000000000002</v>
      </c>
      <c r="J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2229.66</v>
      </c>
      <c r="K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2242.56</v>
      </c>
      <c r="L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2198.6400000000003</v>
      </c>
      <c r="M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2205.86</v>
      </c>
      <c r="N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2201.94</v>
      </c>
      <c r="O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2211.4899999999998</v>
      </c>
      <c r="P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2224.6999999999998</v>
      </c>
      <c r="Q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2235.1999999999998</v>
      </c>
      <c r="R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2231.63</v>
      </c>
      <c r="S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2214.9499999999998</v>
      </c>
      <c r="T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2270.25</v>
      </c>
      <c r="U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2334.38</v>
      </c>
      <c r="V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2310.29</v>
      </c>
      <c r="W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2252.36</v>
      </c>
      <c r="X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2221.83</v>
      </c>
      <c r="Y213" s="116">
        <f>VLOOKUP($A213+ROUND((COLUMN()-2)/24,5),АТС!$A$41:$F$712,6)+VLOOKUP($A213+ROUND((COLUMN()-2)/24,5),'Расчет сбытовых надбавок'!$B$43:'Расчет сбытовых надбавок'!$G$786,4)+'Иные услуги '!$C$5+'РСТ РСО-А'!$L$7</f>
        <v>2291.4300000000003</v>
      </c>
    </row>
    <row r="214" spans="1:27" x14ac:dyDescent="0.2">
      <c r="A214" s="94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</row>
    <row r="215" spans="1:27" x14ac:dyDescent="0.25">
      <c r="A215" s="96" t="s">
        <v>158</v>
      </c>
    </row>
    <row r="216" spans="1:27" ht="12.75" x14ac:dyDescent="0.2">
      <c r="A216" s="169" t="s">
        <v>49</v>
      </c>
      <c r="B216" s="180" t="s">
        <v>128</v>
      </c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2"/>
    </row>
    <row r="217" spans="1:27" ht="12.75" x14ac:dyDescent="0.2">
      <c r="A217" s="170"/>
      <c r="B217" s="183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7" ht="12.75" x14ac:dyDescent="0.2">
      <c r="A218" s="170"/>
      <c r="B218" s="172" t="s">
        <v>129</v>
      </c>
      <c r="C218" s="163" t="s">
        <v>130</v>
      </c>
      <c r="D218" s="163" t="s">
        <v>131</v>
      </c>
      <c r="E218" s="163" t="s">
        <v>132</v>
      </c>
      <c r="F218" s="163" t="s">
        <v>133</v>
      </c>
      <c r="G218" s="163" t="s">
        <v>134</v>
      </c>
      <c r="H218" s="163" t="s">
        <v>135</v>
      </c>
      <c r="I218" s="163" t="s">
        <v>136</v>
      </c>
      <c r="J218" s="163" t="s">
        <v>137</v>
      </c>
      <c r="K218" s="163" t="s">
        <v>138</v>
      </c>
      <c r="L218" s="163" t="s">
        <v>139</v>
      </c>
      <c r="M218" s="163" t="s">
        <v>140</v>
      </c>
      <c r="N218" s="174" t="s">
        <v>141</v>
      </c>
      <c r="O218" s="163" t="s">
        <v>142</v>
      </c>
      <c r="P218" s="163" t="s">
        <v>143</v>
      </c>
      <c r="Q218" s="163" t="s">
        <v>144</v>
      </c>
      <c r="R218" s="163" t="s">
        <v>145</v>
      </c>
      <c r="S218" s="163" t="s">
        <v>146</v>
      </c>
      <c r="T218" s="163" t="s">
        <v>147</v>
      </c>
      <c r="U218" s="163" t="s">
        <v>148</v>
      </c>
      <c r="V218" s="163" t="s">
        <v>149</v>
      </c>
      <c r="W218" s="163" t="s">
        <v>150</v>
      </c>
      <c r="X218" s="163" t="s">
        <v>151</v>
      </c>
      <c r="Y218" s="163" t="s">
        <v>152</v>
      </c>
    </row>
    <row r="219" spans="1:27" ht="12.75" x14ac:dyDescent="0.2">
      <c r="A219" s="171"/>
      <c r="B219" s="173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75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</row>
    <row r="220" spans="1:27" x14ac:dyDescent="0.2">
      <c r="A220" s="88">
        <f>A186</f>
        <v>42036</v>
      </c>
      <c r="B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2163.89</v>
      </c>
      <c r="C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2192.6000000000004</v>
      </c>
      <c r="D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2224.61</v>
      </c>
      <c r="E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2232.3000000000002</v>
      </c>
      <c r="F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2228.4700000000003</v>
      </c>
      <c r="G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2224.96</v>
      </c>
      <c r="H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2202.8900000000003</v>
      </c>
      <c r="I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2196.3900000000003</v>
      </c>
      <c r="J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2163.9899999999998</v>
      </c>
      <c r="K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2263.34</v>
      </c>
      <c r="L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2197.06</v>
      </c>
      <c r="M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2177.92</v>
      </c>
      <c r="N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2174.52</v>
      </c>
      <c r="O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2180.79</v>
      </c>
      <c r="P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2187.12</v>
      </c>
      <c r="Q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2190.3500000000004</v>
      </c>
      <c r="R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2166.67</v>
      </c>
      <c r="S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2307.09</v>
      </c>
      <c r="T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2348.37</v>
      </c>
      <c r="U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2308.19</v>
      </c>
      <c r="V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2263.2800000000002</v>
      </c>
      <c r="W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2206.66</v>
      </c>
      <c r="X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2185.0100000000002</v>
      </c>
      <c r="Y220" s="116">
        <f>VLOOKUP($A220+ROUND((COLUMN()-2)/24,5),АТС!$A$41:$F$712,6)+VLOOKUP($A220+ROUND((COLUMN()-2)/24,5),'Расчет сбытовых надбавок'!$B$43:'Расчет сбытовых надбавок'!$G$786,5)+'Иные услуги '!$C$5+'РСТ РСО-А'!$L$7</f>
        <v>2249.35</v>
      </c>
    </row>
    <row r="221" spans="1:27" x14ac:dyDescent="0.2">
      <c r="A221" s="88">
        <f>A187</f>
        <v>42037</v>
      </c>
      <c r="B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2162.1400000000003</v>
      </c>
      <c r="C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2192.6000000000004</v>
      </c>
      <c r="D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2208.8900000000003</v>
      </c>
      <c r="E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2212.37</v>
      </c>
      <c r="F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2222.85</v>
      </c>
      <c r="G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2205.91</v>
      </c>
      <c r="H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2177.59</v>
      </c>
      <c r="I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2251.2600000000002</v>
      </c>
      <c r="J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2246.7400000000002</v>
      </c>
      <c r="K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2177.4900000000002</v>
      </c>
      <c r="L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2209.42</v>
      </c>
      <c r="M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2190.2600000000002</v>
      </c>
      <c r="N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2190.9</v>
      </c>
      <c r="O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2191.7600000000002</v>
      </c>
      <c r="P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2190.8900000000003</v>
      </c>
      <c r="Q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2190.6000000000004</v>
      </c>
      <c r="R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2173.7200000000003</v>
      </c>
      <c r="S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2223.98</v>
      </c>
      <c r="T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2295.21</v>
      </c>
      <c r="U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2259.19</v>
      </c>
      <c r="V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2216.02</v>
      </c>
      <c r="W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2238.04</v>
      </c>
      <c r="X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2339.7600000000002</v>
      </c>
      <c r="Y221" s="116">
        <f>VLOOKUP($A221+ROUND((COLUMN()-2)/24,5),АТС!$A$41:$F$712,6)+VLOOKUP($A221+ROUND((COLUMN()-2)/24,5),'Расчет сбытовых надбавок'!$B$43:'Расчет сбытовых надбавок'!$G$786,5)+'Иные услуги '!$C$5+'РСТ РСО-А'!$L$7</f>
        <v>2231.3200000000002</v>
      </c>
    </row>
    <row r="222" spans="1:27" x14ac:dyDescent="0.2">
      <c r="A222" s="88">
        <f>A188</f>
        <v>42038</v>
      </c>
      <c r="B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2181.6</v>
      </c>
      <c r="C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2176.4499999999998</v>
      </c>
      <c r="D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2185.5300000000002</v>
      </c>
      <c r="E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2192.02</v>
      </c>
      <c r="F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2195.02</v>
      </c>
      <c r="G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2185.9899999999998</v>
      </c>
      <c r="H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2169.13</v>
      </c>
      <c r="I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2231.4</v>
      </c>
      <c r="J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2205.8200000000002</v>
      </c>
      <c r="K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2177.2200000000003</v>
      </c>
      <c r="L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2207.8200000000002</v>
      </c>
      <c r="M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2209.8200000000002</v>
      </c>
      <c r="N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2197.7200000000003</v>
      </c>
      <c r="O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2205.0100000000002</v>
      </c>
      <c r="P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2192.69</v>
      </c>
      <c r="Q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2210.08</v>
      </c>
      <c r="R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2201.13</v>
      </c>
      <c r="S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2220.8000000000002</v>
      </c>
      <c r="T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2293.13</v>
      </c>
      <c r="U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2250.94</v>
      </c>
      <c r="V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2212.29</v>
      </c>
      <c r="W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2231.1</v>
      </c>
      <c r="X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2341.61</v>
      </c>
      <c r="Y222" s="116">
        <f>VLOOKUP($A222+ROUND((COLUMN()-2)/24,5),АТС!$A$41:$F$712,6)+VLOOKUP($A222+ROUND((COLUMN()-2)/24,5),'Расчет сбытовых надбавок'!$B$43:'Расчет сбытовых надбавок'!$G$786,5)+'Иные услуги '!$C$5+'РСТ РСО-А'!$L$7</f>
        <v>2231.08</v>
      </c>
    </row>
    <row r="223" spans="1:27" x14ac:dyDescent="0.2">
      <c r="A223" s="88">
        <f>A189</f>
        <v>42039</v>
      </c>
      <c r="B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2176.79</v>
      </c>
      <c r="C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2182.33</v>
      </c>
      <c r="D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2194.9300000000003</v>
      </c>
      <c r="E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2201.29</v>
      </c>
      <c r="F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2201.5700000000002</v>
      </c>
      <c r="G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2191.84</v>
      </c>
      <c r="H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2161.83</v>
      </c>
      <c r="I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2239.13</v>
      </c>
      <c r="J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2229.69</v>
      </c>
      <c r="K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2181.7200000000003</v>
      </c>
      <c r="L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2165.0500000000002</v>
      </c>
      <c r="M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2199.41</v>
      </c>
      <c r="N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2178.27</v>
      </c>
      <c r="O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2170.7600000000002</v>
      </c>
      <c r="P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2163.69</v>
      </c>
      <c r="Q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2170.65</v>
      </c>
      <c r="R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2190.69</v>
      </c>
      <c r="S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2203.41</v>
      </c>
      <c r="T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2293.5</v>
      </c>
      <c r="U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2241.63</v>
      </c>
      <c r="V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2201.5</v>
      </c>
      <c r="W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2222.65</v>
      </c>
      <c r="X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2324.36</v>
      </c>
      <c r="Y223" s="116">
        <f>VLOOKUP($A223+ROUND((COLUMN()-2)/24,5),АТС!$A$41:$F$712,6)+VLOOKUP($A223+ROUND((COLUMN()-2)/24,5),'Расчет сбытовых надбавок'!$B$43:'Расчет сбытовых надбавок'!$G$786,5)+'Иные услуги '!$C$5+'РСТ РСО-А'!$L$7</f>
        <v>2218.29</v>
      </c>
    </row>
    <row r="224" spans="1:27" x14ac:dyDescent="0.2">
      <c r="A224" s="88">
        <f>A190</f>
        <v>42040</v>
      </c>
      <c r="B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2176.96</v>
      </c>
      <c r="C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2175.77</v>
      </c>
      <c r="D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2184.71</v>
      </c>
      <c r="E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2190.87</v>
      </c>
      <c r="F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2194.41</v>
      </c>
      <c r="G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2185.11</v>
      </c>
      <c r="H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2174.98</v>
      </c>
      <c r="I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2221.15</v>
      </c>
      <c r="J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2213.15</v>
      </c>
      <c r="K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2163.5</v>
      </c>
      <c r="L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2179.6800000000003</v>
      </c>
      <c r="M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2199.0300000000002</v>
      </c>
      <c r="N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2178.7200000000003</v>
      </c>
      <c r="O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2193.4</v>
      </c>
      <c r="P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2201.84</v>
      </c>
      <c r="Q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2187.42</v>
      </c>
      <c r="R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2191.09</v>
      </c>
      <c r="S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2206.3100000000004</v>
      </c>
      <c r="T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2282.41</v>
      </c>
      <c r="U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2241.86</v>
      </c>
      <c r="V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2199.8900000000003</v>
      </c>
      <c r="W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2220.92</v>
      </c>
      <c r="X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2313.2200000000003</v>
      </c>
      <c r="Y224" s="116">
        <f>VLOOKUP($A224+ROUND((COLUMN()-2)/24,5),АТС!$A$41:$F$712,6)+VLOOKUP($A224+ROUND((COLUMN()-2)/24,5),'Расчет сбытовых надбавок'!$B$43:'Расчет сбытовых надбавок'!$G$786,5)+'Иные услуги '!$C$5+'РСТ РСО-А'!$L$7</f>
        <v>2215.94</v>
      </c>
    </row>
    <row r="225" spans="1:25" x14ac:dyDescent="0.2">
      <c r="A225" s="88">
        <f>A191</f>
        <v>42041</v>
      </c>
      <c r="B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2169.56</v>
      </c>
      <c r="C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2201.12</v>
      </c>
      <c r="D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2207.77</v>
      </c>
      <c r="E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2213.8200000000002</v>
      </c>
      <c r="F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2217.4499999999998</v>
      </c>
      <c r="G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2200.5700000000002</v>
      </c>
      <c r="H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2166.83</v>
      </c>
      <c r="I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2238.0300000000002</v>
      </c>
      <c r="J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2252.71</v>
      </c>
      <c r="K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2177.08</v>
      </c>
      <c r="L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2181.69</v>
      </c>
      <c r="M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2203.91</v>
      </c>
      <c r="N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2180.14</v>
      </c>
      <c r="O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2197.69</v>
      </c>
      <c r="P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2204.98</v>
      </c>
      <c r="Q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2186.56</v>
      </c>
      <c r="R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2189.71</v>
      </c>
      <c r="S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2200.9499999999998</v>
      </c>
      <c r="T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2296.12</v>
      </c>
      <c r="U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2245.69</v>
      </c>
      <c r="V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2204.9300000000003</v>
      </c>
      <c r="W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2225.11</v>
      </c>
      <c r="X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2332.1400000000003</v>
      </c>
      <c r="Y225" s="116">
        <f>VLOOKUP($A225+ROUND((COLUMN()-2)/24,5),АТС!$A$41:$F$712,6)+VLOOKUP($A225+ROUND((COLUMN()-2)/24,5),'Расчет сбытовых надбавок'!$B$43:'Расчет сбытовых надбавок'!$G$786,5)+'Иные услуги '!$C$5+'РСТ РСО-А'!$L$7</f>
        <v>2226.08</v>
      </c>
    </row>
    <row r="226" spans="1:25" x14ac:dyDescent="0.2">
      <c r="A226" s="88">
        <f>A192</f>
        <v>42042</v>
      </c>
      <c r="B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2193.1</v>
      </c>
      <c r="C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2213.56</v>
      </c>
      <c r="D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2227.2600000000002</v>
      </c>
      <c r="E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2242.7400000000002</v>
      </c>
      <c r="F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2242.75</v>
      </c>
      <c r="G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2231.15</v>
      </c>
      <c r="H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2196.3500000000004</v>
      </c>
      <c r="I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2173.87</v>
      </c>
      <c r="J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2198.6400000000003</v>
      </c>
      <c r="K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2177.25</v>
      </c>
      <c r="L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2184.94</v>
      </c>
      <c r="M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2191.2399999999998</v>
      </c>
      <c r="N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2162.41</v>
      </c>
      <c r="O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2166.2200000000003</v>
      </c>
      <c r="P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2164.96</v>
      </c>
      <c r="Q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2161.89</v>
      </c>
      <c r="R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2183.9899999999998</v>
      </c>
      <c r="S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2201.0100000000002</v>
      </c>
      <c r="T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2216.52</v>
      </c>
      <c r="U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2191.81</v>
      </c>
      <c r="V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2205.5</v>
      </c>
      <c r="W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2187.27</v>
      </c>
      <c r="X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2209.2399999999998</v>
      </c>
      <c r="Y226" s="116">
        <f>VLOOKUP($A226+ROUND((COLUMN()-2)/24,5),АТС!$A$41:$F$712,6)+VLOOKUP($A226+ROUND((COLUMN()-2)/24,5),'Расчет сбытовых надбавок'!$B$43:'Расчет сбытовых надбавок'!$G$786,5)+'Иные услуги '!$C$5+'РСТ РСО-А'!$L$7</f>
        <v>2186.4499999999998</v>
      </c>
    </row>
    <row r="227" spans="1:25" x14ac:dyDescent="0.2">
      <c r="A227" s="88">
        <f>A193</f>
        <v>42043</v>
      </c>
      <c r="B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2181.1800000000003</v>
      </c>
      <c r="C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2165.69</v>
      </c>
      <c r="D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2191.27</v>
      </c>
      <c r="E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2219.5100000000002</v>
      </c>
      <c r="F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2219.5700000000002</v>
      </c>
      <c r="G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2230.81</v>
      </c>
      <c r="H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2181.9</v>
      </c>
      <c r="I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2178.86</v>
      </c>
      <c r="J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2185.66</v>
      </c>
      <c r="K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2224.65</v>
      </c>
      <c r="L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2184.2399999999998</v>
      </c>
      <c r="M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2174.86</v>
      </c>
      <c r="N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2190.5</v>
      </c>
      <c r="O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2187.2799999999997</v>
      </c>
      <c r="P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2190.41</v>
      </c>
      <c r="Q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2174.86</v>
      </c>
      <c r="R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2181.8000000000002</v>
      </c>
      <c r="S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2197.58</v>
      </c>
      <c r="T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2214.2200000000003</v>
      </c>
      <c r="U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2213.3200000000002</v>
      </c>
      <c r="V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2208.02</v>
      </c>
      <c r="W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2190.4300000000003</v>
      </c>
      <c r="X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2207.65</v>
      </c>
      <c r="Y227" s="116">
        <f>VLOOKUP($A227+ROUND((COLUMN()-2)/24,5),АТС!$A$41:$F$712,6)+VLOOKUP($A227+ROUND((COLUMN()-2)/24,5),'Расчет сбытовых надбавок'!$B$43:'Расчет сбытовых надбавок'!$G$786,5)+'Иные услуги '!$C$5+'РСТ РСО-А'!$L$7</f>
        <v>2191.15</v>
      </c>
    </row>
    <row r="228" spans="1:25" x14ac:dyDescent="0.2">
      <c r="A228" s="88">
        <f>A194</f>
        <v>42044</v>
      </c>
      <c r="B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2186.4</v>
      </c>
      <c r="C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2184.6400000000003</v>
      </c>
      <c r="D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2165.85</v>
      </c>
      <c r="E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2180.7600000000002</v>
      </c>
      <c r="F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2173.62</v>
      </c>
      <c r="G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2180.15</v>
      </c>
      <c r="H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2190.25</v>
      </c>
      <c r="I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2193.6800000000003</v>
      </c>
      <c r="J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2161.7399999999998</v>
      </c>
      <c r="K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2197.7600000000002</v>
      </c>
      <c r="L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2197.3500000000004</v>
      </c>
      <c r="M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2193.21</v>
      </c>
      <c r="N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2193.94</v>
      </c>
      <c r="O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2187.83</v>
      </c>
      <c r="P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2193.56</v>
      </c>
      <c r="Q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2182.2200000000003</v>
      </c>
      <c r="R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2186.65</v>
      </c>
      <c r="S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2201.7600000000002</v>
      </c>
      <c r="T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2195.4900000000002</v>
      </c>
      <c r="U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2204.48</v>
      </c>
      <c r="V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2201.4700000000003</v>
      </c>
      <c r="W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2192.0500000000002</v>
      </c>
      <c r="X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2284.23</v>
      </c>
      <c r="Y228" s="116">
        <f>VLOOKUP($A228+ROUND((COLUMN()-2)/24,5),АТС!$A$41:$F$712,6)+VLOOKUP($A228+ROUND((COLUMN()-2)/24,5),'Расчет сбытовых надбавок'!$B$43:'Расчет сбытовых надбавок'!$G$786,5)+'Иные услуги '!$C$5+'РСТ РСО-А'!$L$7</f>
        <v>2187.44</v>
      </c>
    </row>
    <row r="229" spans="1:25" x14ac:dyDescent="0.2">
      <c r="A229" s="88">
        <f>A195</f>
        <v>42045</v>
      </c>
      <c r="B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2185.2200000000003</v>
      </c>
      <c r="C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2183.0100000000002</v>
      </c>
      <c r="D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2165.0500000000002</v>
      </c>
      <c r="E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2179.29</v>
      </c>
      <c r="F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2172.5700000000002</v>
      </c>
      <c r="G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2179.88</v>
      </c>
      <c r="H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2197.19</v>
      </c>
      <c r="I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2195.69</v>
      </c>
      <c r="J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2161.5700000000002</v>
      </c>
      <c r="K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2203.11</v>
      </c>
      <c r="L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2204.5500000000002</v>
      </c>
      <c r="M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2200.65</v>
      </c>
      <c r="N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2199.04</v>
      </c>
      <c r="O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2194.04</v>
      </c>
      <c r="P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2201.85</v>
      </c>
      <c r="Q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2184.1999999999998</v>
      </c>
      <c r="R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2189.36</v>
      </c>
      <c r="S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2200.69</v>
      </c>
      <c r="T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2202.3500000000004</v>
      </c>
      <c r="U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2210.52</v>
      </c>
      <c r="V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2203.52</v>
      </c>
      <c r="W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2191.77</v>
      </c>
      <c r="X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2285.0300000000002</v>
      </c>
      <c r="Y229" s="116">
        <f>VLOOKUP($A229+ROUND((COLUMN()-2)/24,5),АТС!$A$41:$F$712,6)+VLOOKUP($A229+ROUND((COLUMN()-2)/24,5),'Расчет сбытовых надбавок'!$B$43:'Расчет сбытовых надбавок'!$G$786,5)+'Иные услуги '!$C$5+'РСТ РСО-А'!$L$7</f>
        <v>2186.81</v>
      </c>
    </row>
    <row r="230" spans="1:25" x14ac:dyDescent="0.2">
      <c r="A230" s="88">
        <f>A196</f>
        <v>42046</v>
      </c>
      <c r="B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2183.8200000000002</v>
      </c>
      <c r="C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2195.79</v>
      </c>
      <c r="D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2195.5300000000002</v>
      </c>
      <c r="E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2195.5100000000002</v>
      </c>
      <c r="F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2202.27</v>
      </c>
      <c r="G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2202.4700000000003</v>
      </c>
      <c r="H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2177.36</v>
      </c>
      <c r="I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2202.4499999999998</v>
      </c>
      <c r="J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2178.6</v>
      </c>
      <c r="K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2195.3500000000004</v>
      </c>
      <c r="L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2195.04</v>
      </c>
      <c r="M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2192.6999999999998</v>
      </c>
      <c r="N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2192.73</v>
      </c>
      <c r="O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2166.9499999999998</v>
      </c>
      <c r="P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2166.79</v>
      </c>
      <c r="Q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2166.54</v>
      </c>
      <c r="R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2167.6</v>
      </c>
      <c r="S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2199.66</v>
      </c>
      <c r="T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2269.65</v>
      </c>
      <c r="U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2218.27</v>
      </c>
      <c r="V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2204.6999999999998</v>
      </c>
      <c r="W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2191.8000000000002</v>
      </c>
      <c r="X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2290.34</v>
      </c>
      <c r="Y230" s="116">
        <f>VLOOKUP($A230+ROUND((COLUMN()-2)/24,5),АТС!$A$41:$F$712,6)+VLOOKUP($A230+ROUND((COLUMN()-2)/24,5),'Расчет сбытовых надбавок'!$B$43:'Расчет сбытовых надбавок'!$G$786,5)+'Иные услуги '!$C$5+'РСТ РСО-А'!$L$7</f>
        <v>2237.42</v>
      </c>
    </row>
    <row r="231" spans="1:25" x14ac:dyDescent="0.2">
      <c r="A231" s="88">
        <f>A197</f>
        <v>42047</v>
      </c>
      <c r="B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2174.61</v>
      </c>
      <c r="C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2196.0700000000002</v>
      </c>
      <c r="D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2195.88</v>
      </c>
      <c r="E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2212.61</v>
      </c>
      <c r="F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2223.12</v>
      </c>
      <c r="G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2202.7200000000003</v>
      </c>
      <c r="H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2177.5500000000002</v>
      </c>
      <c r="I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2229.58</v>
      </c>
      <c r="J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2215.16</v>
      </c>
      <c r="K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2196.3100000000004</v>
      </c>
      <c r="L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2195.75</v>
      </c>
      <c r="M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2193.3900000000003</v>
      </c>
      <c r="N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2194.13</v>
      </c>
      <c r="O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2187.48</v>
      </c>
      <c r="P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2193.5500000000002</v>
      </c>
      <c r="Q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2177.25</v>
      </c>
      <c r="R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2190.36</v>
      </c>
      <c r="S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2198.92</v>
      </c>
      <c r="T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2242.71</v>
      </c>
      <c r="U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2195.08</v>
      </c>
      <c r="V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2196.17</v>
      </c>
      <c r="W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2188.5500000000002</v>
      </c>
      <c r="X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2285.81</v>
      </c>
      <c r="Y231" s="116">
        <f>VLOOKUP($A231+ROUND((COLUMN()-2)/24,5),АТС!$A$41:$F$712,6)+VLOOKUP($A231+ROUND((COLUMN()-2)/24,5),'Расчет сбытовых надбавок'!$B$43:'Расчет сбытовых надбавок'!$G$786,5)+'Иные услуги '!$C$5+'РСТ РСО-А'!$L$7</f>
        <v>2234.0100000000002</v>
      </c>
    </row>
    <row r="232" spans="1:25" x14ac:dyDescent="0.2">
      <c r="A232" s="88">
        <f>A198</f>
        <v>42048</v>
      </c>
      <c r="B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2176.8000000000002</v>
      </c>
      <c r="C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2177.0299999999997</v>
      </c>
      <c r="D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2183.09</v>
      </c>
      <c r="E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2195.7400000000002</v>
      </c>
      <c r="F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2209.16</v>
      </c>
      <c r="G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2183.2600000000002</v>
      </c>
      <c r="H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2171.9499999999998</v>
      </c>
      <c r="I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2206.1</v>
      </c>
      <c r="J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2178.85</v>
      </c>
      <c r="K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2201.34</v>
      </c>
      <c r="L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2201.1800000000003</v>
      </c>
      <c r="M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2197.92</v>
      </c>
      <c r="N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2197.41</v>
      </c>
      <c r="O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2191.61</v>
      </c>
      <c r="P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2198.11</v>
      </c>
      <c r="Q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2180.6400000000003</v>
      </c>
      <c r="R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2194.62</v>
      </c>
      <c r="S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2207.41</v>
      </c>
      <c r="T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2260.35</v>
      </c>
      <c r="U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2232.8200000000002</v>
      </c>
      <c r="V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2201.34</v>
      </c>
      <c r="W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2191.9700000000003</v>
      </c>
      <c r="X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2313.67</v>
      </c>
      <c r="Y232" s="116">
        <f>VLOOKUP($A232+ROUND((COLUMN()-2)/24,5),АТС!$A$41:$F$712,6)+VLOOKUP($A232+ROUND((COLUMN()-2)/24,5),'Расчет сбытовых надбавок'!$B$43:'Расчет сбытовых надбавок'!$G$786,5)+'Иные услуги '!$C$5+'РСТ РСО-А'!$L$7</f>
        <v>2270.6999999999998</v>
      </c>
    </row>
    <row r="233" spans="1:25" x14ac:dyDescent="0.2">
      <c r="A233" s="88">
        <f>A199</f>
        <v>42049</v>
      </c>
      <c r="B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2174.9300000000003</v>
      </c>
      <c r="C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2185.71</v>
      </c>
      <c r="D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2206.4</v>
      </c>
      <c r="E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2220.84</v>
      </c>
      <c r="F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2221.09</v>
      </c>
      <c r="G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2206.56</v>
      </c>
      <c r="H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2176.59</v>
      </c>
      <c r="I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2201.33</v>
      </c>
      <c r="J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2264.86</v>
      </c>
      <c r="K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2191.8000000000002</v>
      </c>
      <c r="L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2193.14</v>
      </c>
      <c r="M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2193.54</v>
      </c>
      <c r="N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2186.9</v>
      </c>
      <c r="O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2193.52</v>
      </c>
      <c r="P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2208.81</v>
      </c>
      <c r="Q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2200.1999999999998</v>
      </c>
      <c r="R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2205.9300000000003</v>
      </c>
      <c r="S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2224.21</v>
      </c>
      <c r="T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2281.1800000000003</v>
      </c>
      <c r="U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2249.2799999999997</v>
      </c>
      <c r="V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2198.86</v>
      </c>
      <c r="W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2193.63</v>
      </c>
      <c r="X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2197.5700000000002</v>
      </c>
      <c r="Y233" s="116">
        <f>VLOOKUP($A233+ROUND((COLUMN()-2)/24,5),АТС!$A$41:$F$712,6)+VLOOKUP($A233+ROUND((COLUMN()-2)/24,5),'Расчет сбытовых надбавок'!$B$43:'Расчет сбытовых надбавок'!$G$786,5)+'Иные услуги '!$C$5+'РСТ РСО-А'!$L$7</f>
        <v>2235.58</v>
      </c>
    </row>
    <row r="234" spans="1:25" x14ac:dyDescent="0.2">
      <c r="A234" s="88">
        <f>A200</f>
        <v>42050</v>
      </c>
      <c r="B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2175.7399999999998</v>
      </c>
      <c r="C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2186.6999999999998</v>
      </c>
      <c r="D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2206.91</v>
      </c>
      <c r="E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2221.44</v>
      </c>
      <c r="F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2221.79</v>
      </c>
      <c r="G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2207.46</v>
      </c>
      <c r="H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2177.11</v>
      </c>
      <c r="I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2200.6800000000003</v>
      </c>
      <c r="J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2249.6999999999998</v>
      </c>
      <c r="K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2189.44</v>
      </c>
      <c r="L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2190.0700000000002</v>
      </c>
      <c r="M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2190.5</v>
      </c>
      <c r="N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2185.4300000000003</v>
      </c>
      <c r="O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2191.6</v>
      </c>
      <c r="P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2204.46</v>
      </c>
      <c r="Q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2197.23</v>
      </c>
      <c r="R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2200.69</v>
      </c>
      <c r="S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2234.42</v>
      </c>
      <c r="T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2278.9</v>
      </c>
      <c r="U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2263.15</v>
      </c>
      <c r="V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2235.0100000000002</v>
      </c>
      <c r="W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2192.0300000000002</v>
      </c>
      <c r="X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2195.65</v>
      </c>
      <c r="Y234" s="116">
        <f>VLOOKUP($A234+ROUND((COLUMN()-2)/24,5),АТС!$A$41:$F$712,6)+VLOOKUP($A234+ROUND((COLUMN()-2)/24,5),'Расчет сбытовых надбавок'!$B$43:'Расчет сбытовых надбавок'!$G$786,5)+'Иные услуги '!$C$5+'РСТ РСО-А'!$L$7</f>
        <v>2233.62</v>
      </c>
    </row>
    <row r="235" spans="1:25" x14ac:dyDescent="0.2">
      <c r="A235" s="88">
        <f>A201</f>
        <v>42051</v>
      </c>
      <c r="B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2174.02</v>
      </c>
      <c r="C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2164.5300000000002</v>
      </c>
      <c r="D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2185.9300000000003</v>
      </c>
      <c r="E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2173.2799999999997</v>
      </c>
      <c r="F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2195.4900000000002</v>
      </c>
      <c r="G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2182.9700000000003</v>
      </c>
      <c r="H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2177.2600000000002</v>
      </c>
      <c r="I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2215.4</v>
      </c>
      <c r="J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2178.7200000000003</v>
      </c>
      <c r="K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2236.25</v>
      </c>
      <c r="L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2194.6400000000003</v>
      </c>
      <c r="M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2253.35</v>
      </c>
      <c r="N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2247.56</v>
      </c>
      <c r="O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2254.0100000000002</v>
      </c>
      <c r="P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2260.29</v>
      </c>
      <c r="Q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2324.52</v>
      </c>
      <c r="R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2302.69</v>
      </c>
      <c r="S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2247.36</v>
      </c>
      <c r="T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2494.92</v>
      </c>
      <c r="U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2478.4499999999998</v>
      </c>
      <c r="V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2260.9700000000003</v>
      </c>
      <c r="W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2253.0300000000002</v>
      </c>
      <c r="X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2482.16</v>
      </c>
      <c r="Y235" s="116">
        <f>VLOOKUP($A235+ROUND((COLUMN()-2)/24,5),АТС!$A$41:$F$712,6)+VLOOKUP($A235+ROUND((COLUMN()-2)/24,5),'Расчет сбытовых надбавок'!$B$43:'Расчет сбытовых надбавок'!$G$786,5)+'Иные услуги '!$C$5+'РСТ РСО-А'!$L$7</f>
        <v>2244.39</v>
      </c>
    </row>
    <row r="236" spans="1:25" x14ac:dyDescent="0.2">
      <c r="A236" s="88">
        <f>A202</f>
        <v>42052</v>
      </c>
      <c r="B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2171.6800000000003</v>
      </c>
      <c r="C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2164.77</v>
      </c>
      <c r="D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2185.8200000000002</v>
      </c>
      <c r="E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2173.44</v>
      </c>
      <c r="F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2195.4499999999998</v>
      </c>
      <c r="G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2182.87</v>
      </c>
      <c r="H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2180.84</v>
      </c>
      <c r="I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2215.98</v>
      </c>
      <c r="J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2179.6400000000003</v>
      </c>
      <c r="K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2192.73</v>
      </c>
      <c r="L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2192.84</v>
      </c>
      <c r="M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2222.04</v>
      </c>
      <c r="N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2191.33</v>
      </c>
      <c r="O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2191.77</v>
      </c>
      <c r="P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2192.9899999999998</v>
      </c>
      <c r="Q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2201.04</v>
      </c>
      <c r="R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2197.5100000000002</v>
      </c>
      <c r="S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2200.8000000000002</v>
      </c>
      <c r="T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2490.09</v>
      </c>
      <c r="U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2406.16</v>
      </c>
      <c r="V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2279.79</v>
      </c>
      <c r="W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2269.73</v>
      </c>
      <c r="X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2422.25</v>
      </c>
      <c r="Y236" s="116">
        <f>VLOOKUP($A236+ROUND((COLUMN()-2)/24,5),АТС!$A$41:$F$712,6)+VLOOKUP($A236+ROUND((COLUMN()-2)/24,5),'Расчет сбытовых надбавок'!$B$43:'Расчет сбытовых надбавок'!$G$786,5)+'Иные услуги '!$C$5+'РСТ РСО-А'!$L$7</f>
        <v>2244.0100000000002</v>
      </c>
    </row>
    <row r="237" spans="1:25" x14ac:dyDescent="0.2">
      <c r="A237" s="88">
        <f>A203</f>
        <v>42053</v>
      </c>
      <c r="B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2186.54</v>
      </c>
      <c r="C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2164.6999999999998</v>
      </c>
      <c r="D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2185.84</v>
      </c>
      <c r="E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2173.42</v>
      </c>
      <c r="F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2195.4900000000002</v>
      </c>
      <c r="G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2182.92</v>
      </c>
      <c r="H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2181.9300000000003</v>
      </c>
      <c r="I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2215.44</v>
      </c>
      <c r="J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2178.71</v>
      </c>
      <c r="K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2196.06</v>
      </c>
      <c r="L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2197.63</v>
      </c>
      <c r="M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2266.17</v>
      </c>
      <c r="N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2251.87</v>
      </c>
      <c r="O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2274.46</v>
      </c>
      <c r="P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2299.54</v>
      </c>
      <c r="Q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2323.8500000000004</v>
      </c>
      <c r="R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2338.5700000000002</v>
      </c>
      <c r="S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2268.17</v>
      </c>
      <c r="T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2521.25</v>
      </c>
      <c r="U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2454.37</v>
      </c>
      <c r="V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2343.08</v>
      </c>
      <c r="W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2318.11</v>
      </c>
      <c r="X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2454.85</v>
      </c>
      <c r="Y237" s="116">
        <f>VLOOKUP($A237+ROUND((COLUMN()-2)/24,5),АТС!$A$41:$F$712,6)+VLOOKUP($A237+ROUND((COLUMN()-2)/24,5),'Расчет сбытовых надбавок'!$B$43:'Расчет сбытовых надбавок'!$G$786,5)+'Иные услуги '!$C$5+'РСТ РСО-А'!$L$7</f>
        <v>2307.29</v>
      </c>
    </row>
    <row r="238" spans="1:25" x14ac:dyDescent="0.2">
      <c r="A238" s="88">
        <f>A204</f>
        <v>42054</v>
      </c>
      <c r="B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2184.4499999999998</v>
      </c>
      <c r="C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2165.6999999999998</v>
      </c>
      <c r="D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2186.9499999999998</v>
      </c>
      <c r="E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2174.5</v>
      </c>
      <c r="F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2196.52</v>
      </c>
      <c r="G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2184.02</v>
      </c>
      <c r="H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2177.16</v>
      </c>
      <c r="I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2216.37</v>
      </c>
      <c r="J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2179.5700000000002</v>
      </c>
      <c r="K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2196.98</v>
      </c>
      <c r="L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2197.2200000000003</v>
      </c>
      <c r="M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2270.0500000000002</v>
      </c>
      <c r="N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2254.25</v>
      </c>
      <c r="O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2274.2200000000003</v>
      </c>
      <c r="P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2261.5700000000002</v>
      </c>
      <c r="Q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2286.77</v>
      </c>
      <c r="R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2328.87</v>
      </c>
      <c r="S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2274.5500000000002</v>
      </c>
      <c r="T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2379.87</v>
      </c>
      <c r="U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2440.4</v>
      </c>
      <c r="V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2383.9700000000003</v>
      </c>
      <c r="W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2305.62</v>
      </c>
      <c r="X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2445.61</v>
      </c>
      <c r="Y238" s="116">
        <f>VLOOKUP($A238+ROUND((COLUMN()-2)/24,5),АТС!$A$41:$F$712,6)+VLOOKUP($A238+ROUND((COLUMN()-2)/24,5),'Расчет сбытовых надбавок'!$B$43:'Расчет сбытовых надбавок'!$G$786,5)+'Иные услуги '!$C$5+'РСТ РСО-А'!$L$7</f>
        <v>2311.1800000000003</v>
      </c>
    </row>
    <row r="239" spans="1:25" x14ac:dyDescent="0.2">
      <c r="A239" s="88">
        <f>A205</f>
        <v>42055</v>
      </c>
      <c r="B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2185.73</v>
      </c>
      <c r="C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2177.9</v>
      </c>
      <c r="D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2200.14</v>
      </c>
      <c r="E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2220.7200000000003</v>
      </c>
      <c r="F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2217.14</v>
      </c>
      <c r="G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2203.65</v>
      </c>
      <c r="H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2169.31</v>
      </c>
      <c r="I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2251.4499999999998</v>
      </c>
      <c r="J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2211.21</v>
      </c>
      <c r="K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2195.91</v>
      </c>
      <c r="L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2196.42</v>
      </c>
      <c r="M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2261.63</v>
      </c>
      <c r="N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2249.02</v>
      </c>
      <c r="O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2224.58</v>
      </c>
      <c r="P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2253.48</v>
      </c>
      <c r="Q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2223.87</v>
      </c>
      <c r="R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2275.75</v>
      </c>
      <c r="S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2262.69</v>
      </c>
      <c r="T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2355.41</v>
      </c>
      <c r="U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2433.7200000000003</v>
      </c>
      <c r="V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2312.5700000000002</v>
      </c>
      <c r="W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2290.7399999999998</v>
      </c>
      <c r="X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2417.83</v>
      </c>
      <c r="Y239" s="116">
        <f>VLOOKUP($A239+ROUND((COLUMN()-2)/24,5),АТС!$A$41:$F$712,6)+VLOOKUP($A239+ROUND((COLUMN()-2)/24,5),'Расчет сбытовых надбавок'!$B$43:'Расчет сбытовых надбавок'!$G$786,5)+'Иные услуги '!$C$5+'РСТ РСО-А'!$L$7</f>
        <v>2309.5100000000002</v>
      </c>
    </row>
    <row r="240" spans="1:25" x14ac:dyDescent="0.2">
      <c r="A240" s="88">
        <f>A206</f>
        <v>42056</v>
      </c>
      <c r="B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2182.2399999999998</v>
      </c>
      <c r="C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2167.8200000000002</v>
      </c>
      <c r="D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2212.1999999999998</v>
      </c>
      <c r="E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2187.85</v>
      </c>
      <c r="F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2198.1</v>
      </c>
      <c r="G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2216.06</v>
      </c>
      <c r="H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2162.36</v>
      </c>
      <c r="I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2181.13</v>
      </c>
      <c r="J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2190.9499999999998</v>
      </c>
      <c r="K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2162.13</v>
      </c>
      <c r="L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2193.2600000000002</v>
      </c>
      <c r="M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2199.84</v>
      </c>
      <c r="N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2187.3500000000004</v>
      </c>
      <c r="O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2161.65</v>
      </c>
      <c r="P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2193.7800000000002</v>
      </c>
      <c r="Q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2161.89</v>
      </c>
      <c r="R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2205.44</v>
      </c>
      <c r="S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2193.4</v>
      </c>
      <c r="T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2281.91</v>
      </c>
      <c r="U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2254.42</v>
      </c>
      <c r="V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2223.9</v>
      </c>
      <c r="W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2197.4700000000003</v>
      </c>
      <c r="X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2197.69</v>
      </c>
      <c r="Y240" s="116">
        <f>VLOOKUP($A240+ROUND((COLUMN()-2)/24,5),АТС!$A$41:$F$712,6)+VLOOKUP($A240+ROUND((COLUMN()-2)/24,5),'Расчет сбытовых надбавок'!$B$43:'Расчет сбытовых надбавок'!$G$786,5)+'Иные услуги '!$C$5+'РСТ РСО-А'!$L$7</f>
        <v>2260.9899999999998</v>
      </c>
    </row>
    <row r="241" spans="1:27" x14ac:dyDescent="0.2">
      <c r="A241" s="88">
        <f>A207</f>
        <v>42057</v>
      </c>
      <c r="B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2179.4499999999998</v>
      </c>
      <c r="C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2174.86</v>
      </c>
      <c r="D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2215.86</v>
      </c>
      <c r="E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2211.9700000000003</v>
      </c>
      <c r="F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2212.29</v>
      </c>
      <c r="G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2215.81</v>
      </c>
      <c r="H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2177.3900000000003</v>
      </c>
      <c r="I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2176.83</v>
      </c>
      <c r="J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2195.29</v>
      </c>
      <c r="K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2179.48</v>
      </c>
      <c r="L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2181.11</v>
      </c>
      <c r="M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2200.02</v>
      </c>
      <c r="N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2187.62</v>
      </c>
      <c r="O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2161.67</v>
      </c>
      <c r="P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2174.6</v>
      </c>
      <c r="Q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2161.36</v>
      </c>
      <c r="R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2186.9300000000003</v>
      </c>
      <c r="S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2195.85</v>
      </c>
      <c r="T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2286.35</v>
      </c>
      <c r="U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2257.92</v>
      </c>
      <c r="V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2226.3200000000002</v>
      </c>
      <c r="W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2198.87</v>
      </c>
      <c r="X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2200.08</v>
      </c>
      <c r="Y241" s="116">
        <f>VLOOKUP($A241+ROUND((COLUMN()-2)/24,5),АТС!$A$41:$F$712,6)+VLOOKUP($A241+ROUND((COLUMN()-2)/24,5),'Расчет сбытовых надбавок'!$B$43:'Расчет сбытовых надбавок'!$G$786,5)+'Иные услуги '!$C$5+'РСТ РСО-А'!$L$7</f>
        <v>2271.37</v>
      </c>
    </row>
    <row r="242" spans="1:27" x14ac:dyDescent="0.2">
      <c r="A242" s="88">
        <f>A208</f>
        <v>42058</v>
      </c>
      <c r="B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2179.0100000000002</v>
      </c>
      <c r="C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2174.4900000000002</v>
      </c>
      <c r="D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2215.15</v>
      </c>
      <c r="E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2211.33</v>
      </c>
      <c r="F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2211.7200000000003</v>
      </c>
      <c r="G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2215.48</v>
      </c>
      <c r="H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2177.46</v>
      </c>
      <c r="I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2183.7800000000002</v>
      </c>
      <c r="J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2183.02</v>
      </c>
      <c r="K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2180.4</v>
      </c>
      <c r="L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2179.25</v>
      </c>
      <c r="M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2197.7400000000002</v>
      </c>
      <c r="N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2187.7399999999998</v>
      </c>
      <c r="O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2161.44</v>
      </c>
      <c r="P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2174.3500000000004</v>
      </c>
      <c r="Q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2161.6</v>
      </c>
      <c r="R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2184.4</v>
      </c>
      <c r="S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2193.88</v>
      </c>
      <c r="T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2283.73</v>
      </c>
      <c r="U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2256.37</v>
      </c>
      <c r="V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2218.0500000000002</v>
      </c>
      <c r="W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2192.13</v>
      </c>
      <c r="X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2192.85</v>
      </c>
      <c r="Y242" s="116">
        <f>VLOOKUP($A242+ROUND((COLUMN()-2)/24,5),АТС!$A$41:$F$712,6)+VLOOKUP($A242+ROUND((COLUMN()-2)/24,5),'Расчет сбытовых надбавок'!$B$43:'Расчет сбытовых надбавок'!$G$786,5)+'Иные услуги '!$C$5+'РСТ РСО-А'!$L$7</f>
        <v>2230.4</v>
      </c>
    </row>
    <row r="243" spans="1:27" x14ac:dyDescent="0.2">
      <c r="A243" s="88">
        <f>A209</f>
        <v>42059</v>
      </c>
      <c r="B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2177.38</v>
      </c>
      <c r="C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2174.31</v>
      </c>
      <c r="D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2199.7200000000003</v>
      </c>
      <c r="E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2209.71</v>
      </c>
      <c r="F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2196.17</v>
      </c>
      <c r="G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2203.0100000000002</v>
      </c>
      <c r="H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2168.92</v>
      </c>
      <c r="I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2209.31</v>
      </c>
      <c r="J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2178.7200000000003</v>
      </c>
      <c r="K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2201.23</v>
      </c>
      <c r="L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2200.9499999999998</v>
      </c>
      <c r="M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2274.9</v>
      </c>
      <c r="N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2261.91</v>
      </c>
      <c r="O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2234.79</v>
      </c>
      <c r="P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2269.12</v>
      </c>
      <c r="Q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2262.4499999999998</v>
      </c>
      <c r="R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2273.4300000000003</v>
      </c>
      <c r="S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2279.73</v>
      </c>
      <c r="T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2366.4300000000003</v>
      </c>
      <c r="U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2363.8200000000002</v>
      </c>
      <c r="V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2329.33</v>
      </c>
      <c r="W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2313.77</v>
      </c>
      <c r="X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2411.1999999999998</v>
      </c>
      <c r="Y243" s="116">
        <f>VLOOKUP($A243+ROUND((COLUMN()-2)/24,5),АТС!$A$41:$F$712,6)+VLOOKUP($A243+ROUND((COLUMN()-2)/24,5),'Расчет сбытовых надбавок'!$B$43:'Расчет сбытовых надбавок'!$G$786,5)+'Иные услуги '!$C$5+'РСТ РСО-А'!$L$7</f>
        <v>2296.2399999999998</v>
      </c>
      <c r="AA243" s="89"/>
    </row>
    <row r="244" spans="1:27" x14ac:dyDescent="0.2">
      <c r="A244" s="88">
        <f>A210</f>
        <v>42060</v>
      </c>
      <c r="B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2179.25</v>
      </c>
      <c r="C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2170.4700000000003</v>
      </c>
      <c r="D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2176.8200000000002</v>
      </c>
      <c r="E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2189.36</v>
      </c>
      <c r="F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2195.8200000000002</v>
      </c>
      <c r="G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2186.33</v>
      </c>
      <c r="H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2177.46</v>
      </c>
      <c r="I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2192.5700000000002</v>
      </c>
      <c r="J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2161.6</v>
      </c>
      <c r="K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2204.34</v>
      </c>
      <c r="L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2202.6800000000003</v>
      </c>
      <c r="M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2279.46</v>
      </c>
      <c r="N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2266.8000000000002</v>
      </c>
      <c r="O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2238.33</v>
      </c>
      <c r="P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2273.7200000000003</v>
      </c>
      <c r="Q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2266.79</v>
      </c>
      <c r="R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2279.8200000000002</v>
      </c>
      <c r="S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2284.1400000000003</v>
      </c>
      <c r="T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2360.25</v>
      </c>
      <c r="U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2363.3000000000002</v>
      </c>
      <c r="V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2325</v>
      </c>
      <c r="W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2313.06</v>
      </c>
      <c r="X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2411.5100000000002</v>
      </c>
      <c r="Y244" s="116">
        <f>VLOOKUP($A244+ROUND((COLUMN()-2)/24,5),АТС!$A$41:$F$712,6)+VLOOKUP($A244+ROUND((COLUMN()-2)/24,5),'Расчет сбытовых надбавок'!$B$43:'Расчет сбытовых надбавок'!$G$786,5)+'Иные услуги '!$C$5+'РСТ РСО-А'!$L$7</f>
        <v>2298.44</v>
      </c>
    </row>
    <row r="245" spans="1:27" x14ac:dyDescent="0.2">
      <c r="A245" s="88">
        <f>A211</f>
        <v>42061</v>
      </c>
      <c r="B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2183.83</v>
      </c>
      <c r="C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2164.48</v>
      </c>
      <c r="D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2185.84</v>
      </c>
      <c r="E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2188.7800000000002</v>
      </c>
      <c r="F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2195.17</v>
      </c>
      <c r="G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2185.6</v>
      </c>
      <c r="H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2180.2200000000003</v>
      </c>
      <c r="I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2221.0300000000002</v>
      </c>
      <c r="J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2213.67</v>
      </c>
      <c r="K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2205.83</v>
      </c>
      <c r="L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2201.29</v>
      </c>
      <c r="M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2199.6999999999998</v>
      </c>
      <c r="N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2200.69</v>
      </c>
      <c r="O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2200.87</v>
      </c>
      <c r="P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2200.92</v>
      </c>
      <c r="Q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2200.6999999999998</v>
      </c>
      <c r="R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2200.4700000000003</v>
      </c>
      <c r="S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2208.08</v>
      </c>
      <c r="T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2199.7600000000002</v>
      </c>
      <c r="U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2294.5700000000002</v>
      </c>
      <c r="V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2269.67</v>
      </c>
      <c r="W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2291.79</v>
      </c>
      <c r="X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2465.62</v>
      </c>
      <c r="Y245" s="116">
        <f>VLOOKUP($A245+ROUND((COLUMN()-2)/24,5),АТС!$A$41:$F$712,6)+VLOOKUP($A245+ROUND((COLUMN()-2)/24,5),'Расчет сбытовых надбавок'!$B$43:'Расчет сбытовых надбавок'!$G$786,5)+'Иные услуги '!$C$5+'РСТ РСО-А'!$L$7</f>
        <v>2296.9300000000003</v>
      </c>
    </row>
    <row r="246" spans="1:27" x14ac:dyDescent="0.2">
      <c r="A246" s="88">
        <f>A212</f>
        <v>42062</v>
      </c>
      <c r="B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2190.2799999999997</v>
      </c>
      <c r="C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2164.5300000000002</v>
      </c>
      <c r="D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2185.5</v>
      </c>
      <c r="E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2188.44</v>
      </c>
      <c r="F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2195.21</v>
      </c>
      <c r="G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2185.77</v>
      </c>
      <c r="H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2176.88</v>
      </c>
      <c r="I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2239.3200000000002</v>
      </c>
      <c r="J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2225.69</v>
      </c>
      <c r="K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2202.4700000000003</v>
      </c>
      <c r="L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2202.6800000000003</v>
      </c>
      <c r="M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2201.44</v>
      </c>
      <c r="N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2199.62</v>
      </c>
      <c r="O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2202.44</v>
      </c>
      <c r="P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2202.33</v>
      </c>
      <c r="Q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2199.9899999999998</v>
      </c>
      <c r="R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2198.3500000000004</v>
      </c>
      <c r="S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2210.1800000000003</v>
      </c>
      <c r="T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2203.46</v>
      </c>
      <c r="U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2298.98</v>
      </c>
      <c r="V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2271.87</v>
      </c>
      <c r="W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2270.31</v>
      </c>
      <c r="X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2373.2400000000002</v>
      </c>
      <c r="Y246" s="116">
        <f>VLOOKUP($A246+ROUND((COLUMN()-2)/24,5),АТС!$A$41:$F$712,6)+VLOOKUP($A246+ROUND((COLUMN()-2)/24,5),'Расчет сбытовых надбавок'!$B$43:'Расчет сбытовых надбавок'!$G$786,5)+'Иные услуги '!$C$5+'РСТ РСО-А'!$L$7</f>
        <v>2248.41</v>
      </c>
    </row>
    <row r="247" spans="1:27" x14ac:dyDescent="0.2">
      <c r="A247" s="88">
        <f>A213</f>
        <v>42063</v>
      </c>
      <c r="B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2172.34</v>
      </c>
      <c r="C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2174.17</v>
      </c>
      <c r="D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2178.77</v>
      </c>
      <c r="E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2185.11</v>
      </c>
      <c r="F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2191.62</v>
      </c>
      <c r="G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2185.3900000000003</v>
      </c>
      <c r="H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2162.58</v>
      </c>
      <c r="I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2183.7200000000003</v>
      </c>
      <c r="J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2192.56</v>
      </c>
      <c r="K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2204.7400000000002</v>
      </c>
      <c r="L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2163.25</v>
      </c>
      <c r="M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2170.0700000000002</v>
      </c>
      <c r="N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2166.36</v>
      </c>
      <c r="O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2175.3900000000003</v>
      </c>
      <c r="P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2187.87</v>
      </c>
      <c r="Q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2197.79</v>
      </c>
      <c r="R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2194.42</v>
      </c>
      <c r="S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2178.66</v>
      </c>
      <c r="T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2230.91</v>
      </c>
      <c r="U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2291.5100000000002</v>
      </c>
      <c r="V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2268.7400000000002</v>
      </c>
      <c r="W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2214.0100000000002</v>
      </c>
      <c r="X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2185.15</v>
      </c>
      <c r="Y247" s="116">
        <f>VLOOKUP($A247+ROUND((COLUMN()-2)/24,5),АТС!$A$41:$F$712,6)+VLOOKUP($A247+ROUND((COLUMN()-2)/24,5),'Расчет сбытовых надбавок'!$B$43:'Расчет сбытовых надбавок'!$G$786,5)+'Иные услуги '!$C$5+'РСТ РСО-А'!$L$7</f>
        <v>2250.9300000000003</v>
      </c>
    </row>
    <row r="248" spans="1:27" x14ac:dyDescent="0.2">
      <c r="A248" s="94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</row>
    <row r="249" spans="1:27" x14ac:dyDescent="0.25">
      <c r="A249" s="96" t="s">
        <v>159</v>
      </c>
    </row>
    <row r="250" spans="1:27" ht="12.75" x14ac:dyDescent="0.2">
      <c r="A250" s="169" t="s">
        <v>49</v>
      </c>
      <c r="B250" s="180" t="s">
        <v>128</v>
      </c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2"/>
    </row>
    <row r="251" spans="1:27" ht="12.75" x14ac:dyDescent="0.2">
      <c r="A251" s="170"/>
      <c r="B251" s="183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5"/>
    </row>
    <row r="252" spans="1:27" ht="12.75" x14ac:dyDescent="0.2">
      <c r="A252" s="170"/>
      <c r="B252" s="172" t="s">
        <v>129</v>
      </c>
      <c r="C252" s="163" t="s">
        <v>130</v>
      </c>
      <c r="D252" s="163" t="s">
        <v>131</v>
      </c>
      <c r="E252" s="163" t="s">
        <v>132</v>
      </c>
      <c r="F252" s="163" t="s">
        <v>133</v>
      </c>
      <c r="G252" s="163" t="s">
        <v>134</v>
      </c>
      <c r="H252" s="163" t="s">
        <v>135</v>
      </c>
      <c r="I252" s="163" t="s">
        <v>136</v>
      </c>
      <c r="J252" s="163" t="s">
        <v>137</v>
      </c>
      <c r="K252" s="163" t="s">
        <v>138</v>
      </c>
      <c r="L252" s="163" t="s">
        <v>139</v>
      </c>
      <c r="M252" s="163" t="s">
        <v>140</v>
      </c>
      <c r="N252" s="174" t="s">
        <v>141</v>
      </c>
      <c r="O252" s="163" t="s">
        <v>142</v>
      </c>
      <c r="P252" s="163" t="s">
        <v>143</v>
      </c>
      <c r="Q252" s="163" t="s">
        <v>144</v>
      </c>
      <c r="R252" s="163" t="s">
        <v>145</v>
      </c>
      <c r="S252" s="163" t="s">
        <v>146</v>
      </c>
      <c r="T252" s="163" t="s">
        <v>147</v>
      </c>
      <c r="U252" s="163" t="s">
        <v>148</v>
      </c>
      <c r="V252" s="163" t="s">
        <v>149</v>
      </c>
      <c r="W252" s="163" t="s">
        <v>150</v>
      </c>
      <c r="X252" s="163" t="s">
        <v>151</v>
      </c>
      <c r="Y252" s="163" t="s">
        <v>152</v>
      </c>
    </row>
    <row r="253" spans="1:27" ht="12.75" x14ac:dyDescent="0.2">
      <c r="A253" s="171"/>
      <c r="B253" s="173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75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</row>
    <row r="254" spans="1:27" x14ac:dyDescent="0.2">
      <c r="A254" s="88">
        <f>A220</f>
        <v>42036</v>
      </c>
      <c r="B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2132.52</v>
      </c>
      <c r="C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2159.75</v>
      </c>
      <c r="D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2190.1000000000004</v>
      </c>
      <c r="E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2197.4</v>
      </c>
      <c r="F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2193.77</v>
      </c>
      <c r="G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2190.44</v>
      </c>
      <c r="H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2169.5100000000002</v>
      </c>
      <c r="I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2163.35</v>
      </c>
      <c r="J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2132.62</v>
      </c>
      <c r="K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2226.84</v>
      </c>
      <c r="L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2163.98</v>
      </c>
      <c r="M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2145.83</v>
      </c>
      <c r="N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2142.6</v>
      </c>
      <c r="O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2148.5500000000002</v>
      </c>
      <c r="P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2154.5500000000002</v>
      </c>
      <c r="Q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2157.62</v>
      </c>
      <c r="R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2135.16</v>
      </c>
      <c r="S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2268.33</v>
      </c>
      <c r="T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2307.48</v>
      </c>
      <c r="U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2269.37</v>
      </c>
      <c r="V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2226.7800000000002</v>
      </c>
      <c r="W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2173.09</v>
      </c>
      <c r="X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2152.5500000000002</v>
      </c>
      <c r="Y254" s="116">
        <f>VLOOKUP($A254+ROUND((COLUMN()-2)/24,5),АТС!$A$41:$F$712,6)+VLOOKUP($A254+ROUND((COLUMN()-2)/24,5),'Расчет сбытовых надбавок'!$B$43:'Расчет сбытовых надбавок'!$G$786,6)+'Иные услуги '!$C$5+'РСТ РСО-А'!$L$7</f>
        <v>2213.5700000000002</v>
      </c>
    </row>
    <row r="255" spans="1:27" x14ac:dyDescent="0.2">
      <c r="A255" s="88">
        <f>A221</f>
        <v>42037</v>
      </c>
      <c r="B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2130.86</v>
      </c>
      <c r="C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2159.75</v>
      </c>
      <c r="D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2175.1999999999998</v>
      </c>
      <c r="E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2178.5</v>
      </c>
      <c r="F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2188.44</v>
      </c>
      <c r="G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2172.37</v>
      </c>
      <c r="H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2145.52</v>
      </c>
      <c r="I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2215.38</v>
      </c>
      <c r="J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2211.1000000000004</v>
      </c>
      <c r="K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2145.42</v>
      </c>
      <c r="L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2175.6999999999998</v>
      </c>
      <c r="M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2157.5300000000002</v>
      </c>
      <c r="N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2158.1400000000003</v>
      </c>
      <c r="O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2158.9499999999998</v>
      </c>
      <c r="P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2158.13</v>
      </c>
      <c r="Q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2157.86</v>
      </c>
      <c r="R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2141.85</v>
      </c>
      <c r="S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2189.5100000000002</v>
      </c>
      <c r="T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2257.06</v>
      </c>
      <c r="U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2222.91</v>
      </c>
      <c r="V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2181.96</v>
      </c>
      <c r="W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2202.84</v>
      </c>
      <c r="X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2299.31</v>
      </c>
      <c r="Y255" s="116">
        <f>VLOOKUP($A255+ROUND((COLUMN()-2)/24,5),АТС!$A$41:$F$712,6)+VLOOKUP($A255+ROUND((COLUMN()-2)/24,5),'Расчет сбытовых надбавок'!$B$43:'Расчет сбытовых надбавок'!$G$786,6)+'Иные услуги '!$C$5+'РСТ РСО-А'!$L$7</f>
        <v>2196.4700000000003</v>
      </c>
    </row>
    <row r="256" spans="1:27" x14ac:dyDescent="0.2">
      <c r="A256" s="88">
        <f>A222</f>
        <v>42038</v>
      </c>
      <c r="B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2149.3200000000002</v>
      </c>
      <c r="C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2144.4300000000003</v>
      </c>
      <c r="D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2153.0500000000002</v>
      </c>
      <c r="E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2159.1999999999998</v>
      </c>
      <c r="F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2162.0500000000002</v>
      </c>
      <c r="G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2153.48</v>
      </c>
      <c r="H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2137.4899999999998</v>
      </c>
      <c r="I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2196.5500000000002</v>
      </c>
      <c r="J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2172.29</v>
      </c>
      <c r="K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2145.16</v>
      </c>
      <c r="L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2174.1800000000003</v>
      </c>
      <c r="M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2176.08</v>
      </c>
      <c r="N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2164.6</v>
      </c>
      <c r="O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2171.52</v>
      </c>
      <c r="P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2159.84</v>
      </c>
      <c r="Q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2176.33</v>
      </c>
      <c r="R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2167.84</v>
      </c>
      <c r="S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2186.5</v>
      </c>
      <c r="T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2255.09</v>
      </c>
      <c r="U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2215.0700000000002</v>
      </c>
      <c r="V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2178.4300000000003</v>
      </c>
      <c r="W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2196.2600000000002</v>
      </c>
      <c r="X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2301.06</v>
      </c>
      <c r="Y256" s="116">
        <f>VLOOKUP($A256+ROUND((COLUMN()-2)/24,5),АТС!$A$41:$F$712,6)+VLOOKUP($A256+ROUND((COLUMN()-2)/24,5),'Расчет сбытовых надбавок'!$B$43:'Расчет сбытовых надбавок'!$G$786,6)+'Иные услуги '!$C$5+'РСТ РСО-А'!$L$7</f>
        <v>2196.25</v>
      </c>
    </row>
    <row r="257" spans="1:25" x14ac:dyDescent="0.2">
      <c r="A257" s="88">
        <f>A223</f>
        <v>42039</v>
      </c>
      <c r="B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2144.7600000000002</v>
      </c>
      <c r="C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2150.0100000000002</v>
      </c>
      <c r="D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2161.96</v>
      </c>
      <c r="E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2168</v>
      </c>
      <c r="F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2168.2600000000002</v>
      </c>
      <c r="G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2159.0300000000002</v>
      </c>
      <c r="H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2130.5700000000002</v>
      </c>
      <c r="I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2203.87</v>
      </c>
      <c r="J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2194.9300000000003</v>
      </c>
      <c r="K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2149.4300000000003</v>
      </c>
      <c r="L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2133.62</v>
      </c>
      <c r="M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2166.21</v>
      </c>
      <c r="N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2146.16</v>
      </c>
      <c r="O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2139.04</v>
      </c>
      <c r="P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2132.33</v>
      </c>
      <c r="Q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2138.9300000000003</v>
      </c>
      <c r="R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2157.94</v>
      </c>
      <c r="S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2170</v>
      </c>
      <c r="T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2255.44</v>
      </c>
      <c r="U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2206.25</v>
      </c>
      <c r="V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2168.19</v>
      </c>
      <c r="W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2188.25</v>
      </c>
      <c r="X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2284.71</v>
      </c>
      <c r="Y257" s="116">
        <f>VLOOKUP($A257+ROUND((COLUMN()-2)/24,5),АТС!$A$41:$F$712,6)+VLOOKUP($A257+ROUND((COLUMN()-2)/24,5),'Расчет сбытовых надбавок'!$B$43:'Расчет сбытовых надбавок'!$G$786,6)+'Иные услуги '!$C$5+'РСТ РСО-А'!$L$7</f>
        <v>2184.11</v>
      </c>
    </row>
    <row r="258" spans="1:25" x14ac:dyDescent="0.2">
      <c r="A258" s="88">
        <f>A224</f>
        <v>42040</v>
      </c>
      <c r="B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2144.92</v>
      </c>
      <c r="C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2143.7800000000002</v>
      </c>
      <c r="D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2152.27</v>
      </c>
      <c r="E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2158.11</v>
      </c>
      <c r="F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2161.46</v>
      </c>
      <c r="G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2152.65</v>
      </c>
      <c r="H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2143.04</v>
      </c>
      <c r="I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2186.8200000000002</v>
      </c>
      <c r="J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2179.2399999999998</v>
      </c>
      <c r="K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2132.15</v>
      </c>
      <c r="L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2147.5</v>
      </c>
      <c r="M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2165.8500000000004</v>
      </c>
      <c r="N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2146.59</v>
      </c>
      <c r="O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2160.5100000000002</v>
      </c>
      <c r="P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2168.52</v>
      </c>
      <c r="Q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2154.83</v>
      </c>
      <c r="R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2158.3200000000002</v>
      </c>
      <c r="S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2172.75</v>
      </c>
      <c r="T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2244.92</v>
      </c>
      <c r="U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2206.46</v>
      </c>
      <c r="V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2166.66</v>
      </c>
      <c r="W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2186.61</v>
      </c>
      <c r="X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2274.14</v>
      </c>
      <c r="Y258" s="116">
        <f>VLOOKUP($A258+ROUND((COLUMN()-2)/24,5),АТС!$A$41:$F$712,6)+VLOOKUP($A258+ROUND((COLUMN()-2)/24,5),'Расчет сбытовых надбавок'!$B$43:'Расчет сбытовых надбавок'!$G$786,6)+'Иные услуги '!$C$5+'РСТ РСО-А'!$L$7</f>
        <v>2181.88</v>
      </c>
    </row>
    <row r="259" spans="1:25" x14ac:dyDescent="0.2">
      <c r="A259" s="88">
        <f>A225</f>
        <v>42041</v>
      </c>
      <c r="B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2137.9</v>
      </c>
      <c r="C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2167.83</v>
      </c>
      <c r="D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2174.1400000000003</v>
      </c>
      <c r="E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2179.88</v>
      </c>
      <c r="F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2183.31</v>
      </c>
      <c r="G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2167.31</v>
      </c>
      <c r="H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2135.31</v>
      </c>
      <c r="I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2202.83</v>
      </c>
      <c r="J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2216.75</v>
      </c>
      <c r="K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2145.0300000000002</v>
      </c>
      <c r="L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2149.41</v>
      </c>
      <c r="M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2170.48</v>
      </c>
      <c r="N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2147.9300000000003</v>
      </c>
      <c r="O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2164.5700000000002</v>
      </c>
      <c r="P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2171.4899999999998</v>
      </c>
      <c r="Q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2154.02</v>
      </c>
      <c r="R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2157.0100000000002</v>
      </c>
      <c r="S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2167.67</v>
      </c>
      <c r="T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2257.9300000000003</v>
      </c>
      <c r="U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2210.1</v>
      </c>
      <c r="V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2171.44</v>
      </c>
      <c r="W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2190.58</v>
      </c>
      <c r="X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2292.08</v>
      </c>
      <c r="Y259" s="116">
        <f>VLOOKUP($A259+ROUND((COLUMN()-2)/24,5),АТС!$A$41:$F$712,6)+VLOOKUP($A259+ROUND((COLUMN()-2)/24,5),'Расчет сбытовых надбавок'!$B$43:'Расчет сбытовых надбавок'!$G$786,6)+'Иные услуги '!$C$5+'РСТ РСО-А'!$L$7</f>
        <v>2191.5</v>
      </c>
    </row>
    <row r="260" spans="1:25" x14ac:dyDescent="0.2">
      <c r="A260" s="88">
        <f>A226</f>
        <v>42042</v>
      </c>
      <c r="B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2160.23</v>
      </c>
      <c r="C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2179.63</v>
      </c>
      <c r="D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2192.62</v>
      </c>
      <c r="E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2207.3000000000002</v>
      </c>
      <c r="F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2207.31</v>
      </c>
      <c r="G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2196.31</v>
      </c>
      <c r="H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2163.3000000000002</v>
      </c>
      <c r="I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2141.9899999999998</v>
      </c>
      <c r="J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2165.48</v>
      </c>
      <c r="K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2145.19</v>
      </c>
      <c r="L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2152.48</v>
      </c>
      <c r="M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2158.46</v>
      </c>
      <c r="N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2131.12</v>
      </c>
      <c r="O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2134.73</v>
      </c>
      <c r="P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2133.54</v>
      </c>
      <c r="Q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2130.62</v>
      </c>
      <c r="R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2151.58</v>
      </c>
      <c r="S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2167.7200000000003</v>
      </c>
      <c r="T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2182.44</v>
      </c>
      <c r="U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2159</v>
      </c>
      <c r="V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2171.98</v>
      </c>
      <c r="W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2154.69</v>
      </c>
      <c r="X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2175.5300000000002</v>
      </c>
      <c r="Y260" s="116">
        <f>VLOOKUP($A260+ROUND((COLUMN()-2)/24,5),АТС!$A$41:$F$712,6)+VLOOKUP($A260+ROUND((COLUMN()-2)/24,5),'Расчет сбытовых надбавок'!$B$43:'Расчет сбытовых надбавок'!$G$786,6)+'Иные услуги '!$C$5+'РСТ РСО-А'!$L$7</f>
        <v>2153.91</v>
      </c>
    </row>
    <row r="261" spans="1:25" x14ac:dyDescent="0.2">
      <c r="A261" s="88">
        <f>A227</f>
        <v>42043</v>
      </c>
      <c r="B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2148.92</v>
      </c>
      <c r="C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2134.23</v>
      </c>
      <c r="D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2158.48</v>
      </c>
      <c r="E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2185.27</v>
      </c>
      <c r="F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2185.33</v>
      </c>
      <c r="G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2195.9899999999998</v>
      </c>
      <c r="H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2149.6000000000004</v>
      </c>
      <c r="I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2146.7200000000003</v>
      </c>
      <c r="J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2153.17</v>
      </c>
      <c r="K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2190.15</v>
      </c>
      <c r="L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2151.8200000000002</v>
      </c>
      <c r="M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2142.9300000000003</v>
      </c>
      <c r="N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2157.7600000000002</v>
      </c>
      <c r="O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2154.6999999999998</v>
      </c>
      <c r="P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2157.67</v>
      </c>
      <c r="Q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2142.9300000000003</v>
      </c>
      <c r="R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2149.5</v>
      </c>
      <c r="S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2164.4700000000003</v>
      </c>
      <c r="T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2180.2600000000002</v>
      </c>
      <c r="U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2179.4</v>
      </c>
      <c r="V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2174.38</v>
      </c>
      <c r="W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2157.69</v>
      </c>
      <c r="X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2174.02</v>
      </c>
      <c r="Y261" s="116">
        <f>VLOOKUP($A261+ROUND((COLUMN()-2)/24,5),АТС!$A$41:$F$712,6)+VLOOKUP($A261+ROUND((COLUMN()-2)/24,5),'Расчет сбытовых надбавок'!$B$43:'Расчет сбытовых надбавок'!$G$786,6)+'Иные услуги '!$C$5+'РСТ РСО-А'!$L$7</f>
        <v>2158.38</v>
      </c>
    </row>
    <row r="262" spans="1:25" x14ac:dyDescent="0.2">
      <c r="A262" s="88">
        <f>A228</f>
        <v>42044</v>
      </c>
      <c r="B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2153.87</v>
      </c>
      <c r="C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2152.1999999999998</v>
      </c>
      <c r="D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2134.38</v>
      </c>
      <c r="E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2148.52</v>
      </c>
      <c r="F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2141.75</v>
      </c>
      <c r="G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2147.94</v>
      </c>
      <c r="H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2157.52</v>
      </c>
      <c r="I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2160.77</v>
      </c>
      <c r="J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2130.48</v>
      </c>
      <c r="K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2164.65</v>
      </c>
      <c r="L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2164.2600000000002</v>
      </c>
      <c r="M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2160.33</v>
      </c>
      <c r="N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2161.02</v>
      </c>
      <c r="O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2155.2200000000003</v>
      </c>
      <c r="P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2160.66</v>
      </c>
      <c r="Q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2149.9</v>
      </c>
      <c r="R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2154.11</v>
      </c>
      <c r="S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2168.44</v>
      </c>
      <c r="T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2162.4900000000002</v>
      </c>
      <c r="U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2171.02</v>
      </c>
      <c r="V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2168.16</v>
      </c>
      <c r="W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2159.23</v>
      </c>
      <c r="X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2246.65</v>
      </c>
      <c r="Y262" s="116">
        <f>VLOOKUP($A262+ROUND((COLUMN()-2)/24,5),АТС!$A$41:$F$712,6)+VLOOKUP($A262+ROUND((COLUMN()-2)/24,5),'Расчет сбытовых надбавок'!$B$43:'Расчет сбытовых надбавок'!$G$786,6)+'Иные услуги '!$C$5+'РСТ РСО-А'!$L$7</f>
        <v>2154.86</v>
      </c>
    </row>
    <row r="263" spans="1:25" x14ac:dyDescent="0.2">
      <c r="A263" s="88">
        <f>A229</f>
        <v>42045</v>
      </c>
      <c r="B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2152.75</v>
      </c>
      <c r="C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2150.65</v>
      </c>
      <c r="D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2133.62</v>
      </c>
      <c r="E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2147.13</v>
      </c>
      <c r="F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2140.75</v>
      </c>
      <c r="G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2147.6800000000003</v>
      </c>
      <c r="H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2164.11</v>
      </c>
      <c r="I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2162.6800000000003</v>
      </c>
      <c r="J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2130.3200000000002</v>
      </c>
      <c r="K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2169.7200000000003</v>
      </c>
      <c r="L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2171.08</v>
      </c>
      <c r="M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2167.3900000000003</v>
      </c>
      <c r="N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2165.86</v>
      </c>
      <c r="O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2161.12</v>
      </c>
      <c r="P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2168.5299999999997</v>
      </c>
      <c r="Q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2151.7800000000002</v>
      </c>
      <c r="R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2156.6800000000003</v>
      </c>
      <c r="S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2167.42</v>
      </c>
      <c r="T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2168.9900000000002</v>
      </c>
      <c r="U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2176.75</v>
      </c>
      <c r="V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2170.11</v>
      </c>
      <c r="W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2158.96</v>
      </c>
      <c r="X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2247.41</v>
      </c>
      <c r="Y263" s="116">
        <f>VLOOKUP($A263+ROUND((COLUMN()-2)/24,5),АТС!$A$41:$F$712,6)+VLOOKUP($A263+ROUND((COLUMN()-2)/24,5),'Расчет сбытовых надбавок'!$B$43:'Расчет сбытовых надбавок'!$G$786,6)+'Иные услуги '!$C$5+'РСТ РСО-А'!$L$7</f>
        <v>2154.2600000000002</v>
      </c>
    </row>
    <row r="264" spans="1:25" x14ac:dyDescent="0.2">
      <c r="A264" s="88">
        <f>A230</f>
        <v>42046</v>
      </c>
      <c r="B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2151.42</v>
      </c>
      <c r="C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2162.77</v>
      </c>
      <c r="D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2162.52</v>
      </c>
      <c r="E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2162.5100000000002</v>
      </c>
      <c r="F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2168.92</v>
      </c>
      <c r="G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2169.11</v>
      </c>
      <c r="H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2145.3000000000002</v>
      </c>
      <c r="I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2169.09</v>
      </c>
      <c r="J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2146.4700000000003</v>
      </c>
      <c r="K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2162.36</v>
      </c>
      <c r="L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2162.06</v>
      </c>
      <c r="M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2159.85</v>
      </c>
      <c r="N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2159.87</v>
      </c>
      <c r="O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2135.42</v>
      </c>
      <c r="P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2135.27</v>
      </c>
      <c r="Q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2135.0300000000002</v>
      </c>
      <c r="R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2136.04</v>
      </c>
      <c r="S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2166.4499999999998</v>
      </c>
      <c r="T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2232.8200000000002</v>
      </c>
      <c r="U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2184.09</v>
      </c>
      <c r="V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2171.2200000000003</v>
      </c>
      <c r="W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2158.9899999999998</v>
      </c>
      <c r="X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2252.4499999999998</v>
      </c>
      <c r="Y264" s="116">
        <f>VLOOKUP($A264+ROUND((COLUMN()-2)/24,5),АТС!$A$41:$F$712,6)+VLOOKUP($A264+ROUND((COLUMN()-2)/24,5),'Расчет сбытовых надбавок'!$B$43:'Расчет сбытовых надбавок'!$G$786,6)+'Иные услуги '!$C$5+'РСТ РСО-А'!$L$7</f>
        <v>2202.2600000000002</v>
      </c>
    </row>
    <row r="265" spans="1:25" x14ac:dyDescent="0.2">
      <c r="A265" s="88">
        <f>A231</f>
        <v>42047</v>
      </c>
      <c r="B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2142.69</v>
      </c>
      <c r="C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2163.04</v>
      </c>
      <c r="D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2162.86</v>
      </c>
      <c r="E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2178.73</v>
      </c>
      <c r="F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2188.6999999999998</v>
      </c>
      <c r="G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2169.35</v>
      </c>
      <c r="H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2145.4700000000003</v>
      </c>
      <c r="I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2194.8200000000002</v>
      </c>
      <c r="J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2181.15</v>
      </c>
      <c r="K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2163.27</v>
      </c>
      <c r="L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2162.7400000000002</v>
      </c>
      <c r="M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2160.5</v>
      </c>
      <c r="N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2161.1999999999998</v>
      </c>
      <c r="O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2154.9</v>
      </c>
      <c r="P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2160.65</v>
      </c>
      <c r="Q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2145.19</v>
      </c>
      <c r="R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2157.63</v>
      </c>
      <c r="S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2165.7400000000002</v>
      </c>
      <c r="T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2207.27</v>
      </c>
      <c r="U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2162.1</v>
      </c>
      <c r="V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2163.13</v>
      </c>
      <c r="W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2155.91</v>
      </c>
      <c r="X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2248.15</v>
      </c>
      <c r="Y265" s="116">
        <f>VLOOKUP($A265+ROUND((COLUMN()-2)/24,5),АТС!$A$41:$F$712,6)+VLOOKUP($A265+ROUND((COLUMN()-2)/24,5),'Расчет сбытовых надбавок'!$B$43:'Расчет сбытовых надбавок'!$G$786,6)+'Иные услуги '!$C$5+'РСТ РСО-А'!$L$7</f>
        <v>2199.02</v>
      </c>
    </row>
    <row r="266" spans="1:25" x14ac:dyDescent="0.2">
      <c r="A266" s="88">
        <f>A232</f>
        <v>42048</v>
      </c>
      <c r="B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2144.77</v>
      </c>
      <c r="C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2144.9899999999998</v>
      </c>
      <c r="D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2150.73</v>
      </c>
      <c r="E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2162.73</v>
      </c>
      <c r="F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2175.46</v>
      </c>
      <c r="G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2150.8900000000003</v>
      </c>
      <c r="H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2140.17</v>
      </c>
      <c r="I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2172.56</v>
      </c>
      <c r="J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2146.71</v>
      </c>
      <c r="K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2168.04</v>
      </c>
      <c r="L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2167.8900000000003</v>
      </c>
      <c r="M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2164.8000000000002</v>
      </c>
      <c r="N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2164.31</v>
      </c>
      <c r="O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2158.81</v>
      </c>
      <c r="P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2164.9700000000003</v>
      </c>
      <c r="Q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2148.41</v>
      </c>
      <c r="R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2161.67</v>
      </c>
      <c r="S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2173.79</v>
      </c>
      <c r="T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2224</v>
      </c>
      <c r="U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2197.89</v>
      </c>
      <c r="V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2168.04</v>
      </c>
      <c r="W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2159.16</v>
      </c>
      <c r="X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2274.5700000000002</v>
      </c>
      <c r="Y266" s="116">
        <f>VLOOKUP($A266+ROUND((COLUMN()-2)/24,5),АТС!$A$41:$F$712,6)+VLOOKUP($A266+ROUND((COLUMN()-2)/24,5),'Расчет сбытовых надбавок'!$B$43:'Расчет сбытовых надбавок'!$G$786,6)+'Иные услуги '!$C$5+'РСТ РСО-А'!$L$7</f>
        <v>2233.81</v>
      </c>
    </row>
    <row r="267" spans="1:25" x14ac:dyDescent="0.2">
      <c r="A267" s="88">
        <f>A233</f>
        <v>42049</v>
      </c>
      <c r="B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2142.9900000000002</v>
      </c>
      <c r="C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2153.2200000000003</v>
      </c>
      <c r="D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2172.84</v>
      </c>
      <c r="E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2186.5299999999997</v>
      </c>
      <c r="F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2186.77</v>
      </c>
      <c r="G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2172.9899999999998</v>
      </c>
      <c r="H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2144.56</v>
      </c>
      <c r="I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2168.0300000000002</v>
      </c>
      <c r="J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2228.2800000000002</v>
      </c>
      <c r="K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2158.9899999999998</v>
      </c>
      <c r="L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2160.2600000000002</v>
      </c>
      <c r="M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2160.6400000000003</v>
      </c>
      <c r="N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2154.3500000000004</v>
      </c>
      <c r="O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2160.62</v>
      </c>
      <c r="P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2175.12</v>
      </c>
      <c r="Q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2166.96</v>
      </c>
      <c r="R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2172.3900000000003</v>
      </c>
      <c r="S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2189.73</v>
      </c>
      <c r="T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2243.7600000000002</v>
      </c>
      <c r="U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2213.5</v>
      </c>
      <c r="V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2165.69</v>
      </c>
      <c r="W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2160.73</v>
      </c>
      <c r="X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2164.46</v>
      </c>
      <c r="Y267" s="116">
        <f>VLOOKUP($A267+ROUND((COLUMN()-2)/24,5),АТС!$A$41:$F$712,6)+VLOOKUP($A267+ROUND((COLUMN()-2)/24,5),'Расчет сбытовых надбавок'!$B$43:'Расчет сбытовых надбавок'!$G$786,6)+'Иные услуги '!$C$5+'РСТ РСО-А'!$L$7</f>
        <v>2200.5100000000002</v>
      </c>
    </row>
    <row r="268" spans="1:25" x14ac:dyDescent="0.2">
      <c r="A268" s="88">
        <f>A234</f>
        <v>42050</v>
      </c>
      <c r="B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2143.7600000000002</v>
      </c>
      <c r="C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2154.15</v>
      </c>
      <c r="D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2173.3200000000002</v>
      </c>
      <c r="E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2187.1000000000004</v>
      </c>
      <c r="F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2187.4300000000003</v>
      </c>
      <c r="G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2173.84</v>
      </c>
      <c r="H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2145.06</v>
      </c>
      <c r="I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2167.41</v>
      </c>
      <c r="J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2213.9</v>
      </c>
      <c r="K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2156.75</v>
      </c>
      <c r="L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2157.3500000000004</v>
      </c>
      <c r="M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2157.7600000000002</v>
      </c>
      <c r="N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2152.9499999999998</v>
      </c>
      <c r="O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2158.8000000000002</v>
      </c>
      <c r="P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2171</v>
      </c>
      <c r="Q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2164.1400000000003</v>
      </c>
      <c r="R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2167.42</v>
      </c>
      <c r="S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2199.41</v>
      </c>
      <c r="T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2241.59</v>
      </c>
      <c r="U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2226.65</v>
      </c>
      <c r="V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2199.9700000000003</v>
      </c>
      <c r="W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2159.21</v>
      </c>
      <c r="X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2162.6400000000003</v>
      </c>
      <c r="Y268" s="116">
        <f>VLOOKUP($A268+ROUND((COLUMN()-2)/24,5),АТС!$A$41:$F$712,6)+VLOOKUP($A268+ROUND((COLUMN()-2)/24,5),'Расчет сбытовых надбавок'!$B$43:'Расчет сбытовых надбавок'!$G$786,6)+'Иные услуги '!$C$5+'РСТ РСО-А'!$L$7</f>
        <v>2198.65</v>
      </c>
    </row>
    <row r="269" spans="1:25" s="99" customFormat="1" x14ac:dyDescent="0.25">
      <c r="A269" s="88">
        <f>A235</f>
        <v>42051</v>
      </c>
      <c r="B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2142.13</v>
      </c>
      <c r="C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2133.13</v>
      </c>
      <c r="D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2153.4300000000003</v>
      </c>
      <c r="E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2141.42</v>
      </c>
      <c r="F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2162.4900000000002</v>
      </c>
      <c r="G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2150.62</v>
      </c>
      <c r="H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2145.1999999999998</v>
      </c>
      <c r="I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2181.37</v>
      </c>
      <c r="J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2146.59</v>
      </c>
      <c r="K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2201.14</v>
      </c>
      <c r="L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2161.6800000000003</v>
      </c>
      <c r="M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2217.36</v>
      </c>
      <c r="N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2211.87</v>
      </c>
      <c r="O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2217.9900000000002</v>
      </c>
      <c r="P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2223.9499999999998</v>
      </c>
      <c r="Q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2284.86</v>
      </c>
      <c r="R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2264.16</v>
      </c>
      <c r="S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2211.6800000000003</v>
      </c>
      <c r="T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2446.46</v>
      </c>
      <c r="U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2430.84</v>
      </c>
      <c r="V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2224.58</v>
      </c>
      <c r="W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2217.06</v>
      </c>
      <c r="X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2434.36</v>
      </c>
      <c r="Y269" s="116">
        <f>VLOOKUP($A269+ROUND((COLUMN()-2)/24,5),АТС!$A$41:$F$712,6)+VLOOKUP($A269+ROUND((COLUMN()-2)/24,5),'Расчет сбытовых надбавок'!$B$43:'Расчет сбытовых надбавок'!$G$786,6)+'Иные услуги '!$C$5+'РСТ РСО-А'!$L$7</f>
        <v>2208.87</v>
      </c>
    </row>
    <row r="270" spans="1:25" x14ac:dyDescent="0.2">
      <c r="A270" s="88">
        <f>A236</f>
        <v>42052</v>
      </c>
      <c r="B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2139.91</v>
      </c>
      <c r="C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2133.3500000000004</v>
      </c>
      <c r="D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2153.3200000000002</v>
      </c>
      <c r="E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2141.5700000000002</v>
      </c>
      <c r="F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2162.4499999999998</v>
      </c>
      <c r="G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2150.52</v>
      </c>
      <c r="H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2148.59</v>
      </c>
      <c r="I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2181.9300000000003</v>
      </c>
      <c r="J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2147.46</v>
      </c>
      <c r="K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2159.87</v>
      </c>
      <c r="L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2159.98</v>
      </c>
      <c r="M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2187.67</v>
      </c>
      <c r="N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2158.5500000000002</v>
      </c>
      <c r="O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2158.96</v>
      </c>
      <c r="P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2160.12</v>
      </c>
      <c r="Q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2167.7600000000002</v>
      </c>
      <c r="R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2164.41</v>
      </c>
      <c r="S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2167.5300000000002</v>
      </c>
      <c r="T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2441.88</v>
      </c>
      <c r="U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2362.2799999999997</v>
      </c>
      <c r="V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2242.44</v>
      </c>
      <c r="W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2232.8900000000003</v>
      </c>
      <c r="X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2377.54</v>
      </c>
      <c r="Y270" s="116">
        <f>VLOOKUP($A270+ROUND((COLUMN()-2)/24,5),АТС!$A$41:$F$712,6)+VLOOKUP($A270+ROUND((COLUMN()-2)/24,5),'Расчет сбытовых надбавок'!$B$43:'Расчет сбытовых надбавок'!$G$786,6)+'Иные услуги '!$C$5+'РСТ РСО-А'!$L$7</f>
        <v>2208.5100000000002</v>
      </c>
    </row>
    <row r="271" spans="1:25" x14ac:dyDescent="0.2">
      <c r="A271" s="88">
        <f>A237</f>
        <v>42053</v>
      </c>
      <c r="B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2154</v>
      </c>
      <c r="C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2133.29</v>
      </c>
      <c r="D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2153.34</v>
      </c>
      <c r="E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2141.56</v>
      </c>
      <c r="F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2162.4900000000002</v>
      </c>
      <c r="G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2150.5700000000002</v>
      </c>
      <c r="H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2149.63</v>
      </c>
      <c r="I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2181.41</v>
      </c>
      <c r="J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2146.58</v>
      </c>
      <c r="K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2163.0300000000002</v>
      </c>
      <c r="L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2164.52</v>
      </c>
      <c r="M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2229.52</v>
      </c>
      <c r="N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2215.96</v>
      </c>
      <c r="O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2237.38</v>
      </c>
      <c r="P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2261.17</v>
      </c>
      <c r="Q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2284.2200000000003</v>
      </c>
      <c r="R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2298.1800000000003</v>
      </c>
      <c r="S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2231.42</v>
      </c>
      <c r="T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2471.4300000000003</v>
      </c>
      <c r="U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2408</v>
      </c>
      <c r="V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2302.46</v>
      </c>
      <c r="W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2278.7800000000002</v>
      </c>
      <c r="X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2408.46</v>
      </c>
      <c r="Y271" s="116">
        <f>VLOOKUP($A271+ROUND((COLUMN()-2)/24,5),АТС!$A$41:$F$712,6)+VLOOKUP($A271+ROUND((COLUMN()-2)/24,5),'Расчет сбытовых надбавок'!$B$43:'Расчет сбытовых надбавок'!$G$786,6)+'Иные услуги '!$C$5+'РСТ РСО-А'!$L$7</f>
        <v>2268.52</v>
      </c>
    </row>
    <row r="272" spans="1:25" x14ac:dyDescent="0.2">
      <c r="A272" s="88">
        <f>A238</f>
        <v>42054</v>
      </c>
      <c r="B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2152.02</v>
      </c>
      <c r="C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2134.2399999999998</v>
      </c>
      <c r="D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2154.3900000000003</v>
      </c>
      <c r="E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2142.58</v>
      </c>
      <c r="F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2163.4700000000003</v>
      </c>
      <c r="G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2151.62</v>
      </c>
      <c r="H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2145.11</v>
      </c>
      <c r="I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2182.29</v>
      </c>
      <c r="J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2147.39</v>
      </c>
      <c r="K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2163.9</v>
      </c>
      <c r="L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2164.13</v>
      </c>
      <c r="M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2233.1999999999998</v>
      </c>
      <c r="N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2218.2200000000003</v>
      </c>
      <c r="O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2237.15</v>
      </c>
      <c r="P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2225.16</v>
      </c>
      <c r="Q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2249.06</v>
      </c>
      <c r="R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2288.98</v>
      </c>
      <c r="S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2237.46</v>
      </c>
      <c r="T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2337.35</v>
      </c>
      <c r="U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2394.75</v>
      </c>
      <c r="V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2341.2400000000002</v>
      </c>
      <c r="W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2266.9300000000003</v>
      </c>
      <c r="X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2399.69</v>
      </c>
      <c r="Y272" s="116">
        <f>VLOOKUP($A272+ROUND((COLUMN()-2)/24,5),АТС!$A$41:$F$712,6)+VLOOKUP($A272+ROUND((COLUMN()-2)/24,5),'Расчет сбытовых надбавок'!$B$43:'Расчет сбытовых надбавок'!$G$786,6)+'Иные услуги '!$C$5+'РСТ РСО-А'!$L$7</f>
        <v>2272.21</v>
      </c>
    </row>
    <row r="273" spans="1:27" x14ac:dyDescent="0.2">
      <c r="A273" s="88">
        <f>A239</f>
        <v>42055</v>
      </c>
      <c r="B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2153.23</v>
      </c>
      <c r="C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2145.81</v>
      </c>
      <c r="D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2166.9</v>
      </c>
      <c r="E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2186.42</v>
      </c>
      <c r="F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2183.02</v>
      </c>
      <c r="G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2170.23</v>
      </c>
      <c r="H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2137.66</v>
      </c>
      <c r="I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2215.56</v>
      </c>
      <c r="J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2177.4</v>
      </c>
      <c r="K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2162.8900000000003</v>
      </c>
      <c r="L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2163.37</v>
      </c>
      <c r="M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2225.21</v>
      </c>
      <c r="N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2213.25</v>
      </c>
      <c r="O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2190.08</v>
      </c>
      <c r="P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2217.4899999999998</v>
      </c>
      <c r="Q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2189.4</v>
      </c>
      <c r="R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2238.6</v>
      </c>
      <c r="S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2226.2200000000003</v>
      </c>
      <c r="T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2314.15</v>
      </c>
      <c r="U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2388.42</v>
      </c>
      <c r="V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2273.5300000000002</v>
      </c>
      <c r="W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2252.83</v>
      </c>
      <c r="X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2373.35</v>
      </c>
      <c r="Y273" s="116">
        <f>VLOOKUP($A273+ROUND((COLUMN()-2)/24,5),АТС!$A$41:$F$712,6)+VLOOKUP($A273+ROUND((COLUMN()-2)/24,5),'Расчет сбытовых надбавок'!$B$43:'Расчет сбытовых надбавок'!$G$786,6)+'Иные услуги '!$C$5+'РСТ РСО-А'!$L$7</f>
        <v>2270.62</v>
      </c>
    </row>
    <row r="274" spans="1:27" x14ac:dyDescent="0.2">
      <c r="A274" s="88">
        <f>A240</f>
        <v>42056</v>
      </c>
      <c r="B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2149.9300000000003</v>
      </c>
      <c r="C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2136.2399999999998</v>
      </c>
      <c r="D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2178.34</v>
      </c>
      <c r="E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2155.25</v>
      </c>
      <c r="F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2164.96</v>
      </c>
      <c r="G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2182</v>
      </c>
      <c r="H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2131.0700000000002</v>
      </c>
      <c r="I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2148.88</v>
      </c>
      <c r="J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2158.1800000000003</v>
      </c>
      <c r="K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2130.85</v>
      </c>
      <c r="L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2160.38</v>
      </c>
      <c r="M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2166.62</v>
      </c>
      <c r="N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2154.77</v>
      </c>
      <c r="O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2130.4</v>
      </c>
      <c r="P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2160.87</v>
      </c>
      <c r="Q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2130.62</v>
      </c>
      <c r="R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2171.9300000000003</v>
      </c>
      <c r="S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2160.5100000000002</v>
      </c>
      <c r="T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2244.4499999999998</v>
      </c>
      <c r="U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2218.38</v>
      </c>
      <c r="V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2189.4300000000003</v>
      </c>
      <c r="W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2164.37</v>
      </c>
      <c r="X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2164.5700000000002</v>
      </c>
      <c r="Y274" s="116">
        <f>VLOOKUP($A274+ROUND((COLUMN()-2)/24,5),АТС!$A$41:$F$712,6)+VLOOKUP($A274+ROUND((COLUMN()-2)/24,5),'Расчет сбытовых надбавок'!$B$43:'Расчет сбытовых надбавок'!$G$786,6)+'Иные услуги '!$C$5+'РСТ РСО-А'!$L$7</f>
        <v>2224.61</v>
      </c>
    </row>
    <row r="275" spans="1:27" x14ac:dyDescent="0.2">
      <c r="A275" s="88">
        <f>A241</f>
        <v>42057</v>
      </c>
      <c r="B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2147.2799999999997</v>
      </c>
      <c r="C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2142.9300000000003</v>
      </c>
      <c r="D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2181.81</v>
      </c>
      <c r="E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2178.12</v>
      </c>
      <c r="F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2178.4300000000003</v>
      </c>
      <c r="G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2181.7600000000002</v>
      </c>
      <c r="H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2145.3200000000002</v>
      </c>
      <c r="I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2144.79</v>
      </c>
      <c r="J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2162.3000000000002</v>
      </c>
      <c r="K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2147.31</v>
      </c>
      <c r="L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2148.85</v>
      </c>
      <c r="M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2166.7799999999997</v>
      </c>
      <c r="N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2155.0300000000002</v>
      </c>
      <c r="O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2130.42</v>
      </c>
      <c r="P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2142.6800000000003</v>
      </c>
      <c r="Q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2130.12</v>
      </c>
      <c r="R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2154.37</v>
      </c>
      <c r="S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2162.83</v>
      </c>
      <c r="T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2248.65</v>
      </c>
      <c r="U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2221.69</v>
      </c>
      <c r="V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2191.73</v>
      </c>
      <c r="W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2165.6999999999998</v>
      </c>
      <c r="X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2166.85</v>
      </c>
      <c r="Y275" s="116">
        <f>VLOOKUP($A275+ROUND((COLUMN()-2)/24,5),АТС!$A$41:$F$712,6)+VLOOKUP($A275+ROUND((COLUMN()-2)/24,5),'Расчет сбытовых надбавок'!$B$43:'Расчет сбытовых надбавок'!$G$786,6)+'Иные услуги '!$C$5+'РСТ РСО-А'!$L$7</f>
        <v>2234.4499999999998</v>
      </c>
      <c r="AA275" s="89"/>
    </row>
    <row r="276" spans="1:27" x14ac:dyDescent="0.2">
      <c r="A276" s="88">
        <f>A242</f>
        <v>42058</v>
      </c>
      <c r="B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2146.86</v>
      </c>
      <c r="C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2142.5700000000002</v>
      </c>
      <c r="D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2181.14</v>
      </c>
      <c r="E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2177.52</v>
      </c>
      <c r="F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2177.89</v>
      </c>
      <c r="G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2181.4499999999998</v>
      </c>
      <c r="H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2145.39</v>
      </c>
      <c r="I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2151.3900000000003</v>
      </c>
      <c r="J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2150.66</v>
      </c>
      <c r="K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2148.1800000000003</v>
      </c>
      <c r="L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2147.09</v>
      </c>
      <c r="M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2164.63</v>
      </c>
      <c r="N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2155.14</v>
      </c>
      <c r="O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2130.1999999999998</v>
      </c>
      <c r="P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2142.44</v>
      </c>
      <c r="Q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2130.35</v>
      </c>
      <c r="R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2151.9700000000003</v>
      </c>
      <c r="S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2160.96</v>
      </c>
      <c r="T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2246.17</v>
      </c>
      <c r="U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2220.23</v>
      </c>
      <c r="V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2183.8900000000003</v>
      </c>
      <c r="W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2159.31</v>
      </c>
      <c r="X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2159.9899999999998</v>
      </c>
      <c r="Y276" s="116">
        <f>VLOOKUP($A276+ROUND((COLUMN()-2)/24,5),АТС!$A$41:$F$712,6)+VLOOKUP($A276+ROUND((COLUMN()-2)/24,5),'Расчет сбытовых надбавок'!$B$43:'Расчет сбытовых надбавок'!$G$786,6)+'Иные услуги '!$C$5+'РСТ РСО-А'!$L$7</f>
        <v>2195.6</v>
      </c>
    </row>
    <row r="277" spans="1:27" x14ac:dyDescent="0.2">
      <c r="A277" s="88">
        <f>A243</f>
        <v>42059</v>
      </c>
      <c r="B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2145.31</v>
      </c>
      <c r="C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2142.41</v>
      </c>
      <c r="D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2166.5</v>
      </c>
      <c r="E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2175.98</v>
      </c>
      <c r="F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2163.13</v>
      </c>
      <c r="G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2169.62</v>
      </c>
      <c r="H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2137.3000000000002</v>
      </c>
      <c r="I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2175.6000000000004</v>
      </c>
      <c r="J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2146.59</v>
      </c>
      <c r="K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2167.9300000000003</v>
      </c>
      <c r="L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2167.67</v>
      </c>
      <c r="M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2237.8000000000002</v>
      </c>
      <c r="N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2225.48</v>
      </c>
      <c r="O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2199.7600000000002</v>
      </c>
      <c r="P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2232.3200000000002</v>
      </c>
      <c r="Q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2225.9900000000002</v>
      </c>
      <c r="R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2236.4</v>
      </c>
      <c r="S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2242.38</v>
      </c>
      <c r="T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2324.6</v>
      </c>
      <c r="U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2322.13</v>
      </c>
      <c r="V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2289.42</v>
      </c>
      <c r="W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2274.66</v>
      </c>
      <c r="X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2367.0700000000002</v>
      </c>
      <c r="Y277" s="116">
        <f>VLOOKUP($A277+ROUND((COLUMN()-2)/24,5),АТС!$A$41:$F$712,6)+VLOOKUP($A277+ROUND((COLUMN()-2)/24,5),'Расчет сбытовых надбавок'!$B$43:'Расчет сбытовых надбавок'!$G$786,6)+'Иные услуги '!$C$5+'РСТ РСО-А'!$L$7</f>
        <v>2258.04</v>
      </c>
    </row>
    <row r="278" spans="1:27" x14ac:dyDescent="0.2">
      <c r="A278" s="88">
        <f>A244</f>
        <v>42060</v>
      </c>
      <c r="B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2147.09</v>
      </c>
      <c r="C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2138.7600000000002</v>
      </c>
      <c r="D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2144.7800000000002</v>
      </c>
      <c r="E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2156.6800000000003</v>
      </c>
      <c r="F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2162.81</v>
      </c>
      <c r="G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2153.8000000000002</v>
      </c>
      <c r="H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2145.39</v>
      </c>
      <c r="I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2159.7200000000003</v>
      </c>
      <c r="J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2130.35</v>
      </c>
      <c r="K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2170.8900000000003</v>
      </c>
      <c r="L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2169.31</v>
      </c>
      <c r="M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2242.12</v>
      </c>
      <c r="N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2230.12</v>
      </c>
      <c r="O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2203.11</v>
      </c>
      <c r="P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2236.6800000000003</v>
      </c>
      <c r="Q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2230.11</v>
      </c>
      <c r="R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2242.4700000000003</v>
      </c>
      <c r="S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2246.56</v>
      </c>
      <c r="T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2318.7400000000002</v>
      </c>
      <c r="U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2321.63</v>
      </c>
      <c r="V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2285.31</v>
      </c>
      <c r="W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2273.9899999999998</v>
      </c>
      <c r="X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2367.36</v>
      </c>
      <c r="Y278" s="116">
        <f>VLOOKUP($A278+ROUND((COLUMN()-2)/24,5),АТС!$A$41:$F$712,6)+VLOOKUP($A278+ROUND((COLUMN()-2)/24,5),'Расчет сбытовых надбавок'!$B$43:'Расчет сбытовых надбавок'!$G$786,6)+'Иные услуги '!$C$5+'РСТ РСО-А'!$L$7</f>
        <v>2260.13</v>
      </c>
    </row>
    <row r="279" spans="1:27" x14ac:dyDescent="0.2">
      <c r="A279" s="88">
        <f>A245</f>
        <v>42061</v>
      </c>
      <c r="B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2151.4300000000003</v>
      </c>
      <c r="C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2133.08</v>
      </c>
      <c r="D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2153.34</v>
      </c>
      <c r="E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2156.12</v>
      </c>
      <c r="F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2162.19</v>
      </c>
      <c r="G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2153.11</v>
      </c>
      <c r="H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2148.0100000000002</v>
      </c>
      <c r="I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2186.71</v>
      </c>
      <c r="J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2179.73</v>
      </c>
      <c r="K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2172.3000000000002</v>
      </c>
      <c r="L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2168</v>
      </c>
      <c r="M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2166.48</v>
      </c>
      <c r="N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2167.42</v>
      </c>
      <c r="O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2167.59</v>
      </c>
      <c r="P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2167.6400000000003</v>
      </c>
      <c r="Q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2167.4300000000003</v>
      </c>
      <c r="R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2167.2200000000003</v>
      </c>
      <c r="S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2174.4300000000003</v>
      </c>
      <c r="T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2166.54</v>
      </c>
      <c r="U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2256.4499999999998</v>
      </c>
      <c r="V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2232.84</v>
      </c>
      <c r="W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2253.8200000000002</v>
      </c>
      <c r="X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2418.67</v>
      </c>
      <c r="Y279" s="116">
        <f>VLOOKUP($A279+ROUND((COLUMN()-2)/24,5),АТС!$A$41:$F$712,6)+VLOOKUP($A279+ROUND((COLUMN()-2)/24,5),'Расчет сбытовых надбавок'!$B$43:'Расчет сбытовых надбавок'!$G$786,6)+'Иные услуги '!$C$5+'РСТ РСО-А'!$L$7</f>
        <v>2258.6999999999998</v>
      </c>
    </row>
    <row r="280" spans="1:27" x14ac:dyDescent="0.2">
      <c r="A280" s="88">
        <f>A246</f>
        <v>42062</v>
      </c>
      <c r="B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2157.5500000000002</v>
      </c>
      <c r="C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2133.13</v>
      </c>
      <c r="D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2153.0100000000002</v>
      </c>
      <c r="E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2155.81</v>
      </c>
      <c r="F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2162.2200000000003</v>
      </c>
      <c r="G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2153.27</v>
      </c>
      <c r="H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2144.85</v>
      </c>
      <c r="I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2204.06</v>
      </c>
      <c r="J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2191.13</v>
      </c>
      <c r="K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2169.11</v>
      </c>
      <c r="L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2169.31</v>
      </c>
      <c r="M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2168.14</v>
      </c>
      <c r="N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2166.4</v>
      </c>
      <c r="O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2169.08</v>
      </c>
      <c r="P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2168.98</v>
      </c>
      <c r="Q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2166.7600000000002</v>
      </c>
      <c r="R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2165.1999999999998</v>
      </c>
      <c r="S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2176.42</v>
      </c>
      <c r="T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2170.0500000000002</v>
      </c>
      <c r="U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2260.6400000000003</v>
      </c>
      <c r="V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2234.9300000000003</v>
      </c>
      <c r="W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2233.4499999999998</v>
      </c>
      <c r="X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2331.06</v>
      </c>
      <c r="Y280" s="116">
        <f>VLOOKUP($A280+ROUND((COLUMN()-2)/24,5),АТС!$A$41:$F$712,6)+VLOOKUP($A280+ROUND((COLUMN()-2)/24,5),'Расчет сбытовых надбавок'!$B$43:'Расчет сбытовых надбавок'!$G$786,6)+'Иные услуги '!$C$5+'РСТ РСО-А'!$L$7</f>
        <v>2212.6800000000003</v>
      </c>
    </row>
    <row r="281" spans="1:27" x14ac:dyDescent="0.2">
      <c r="A281" s="88">
        <f>A247</f>
        <v>42063</v>
      </c>
      <c r="B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2140.5300000000002</v>
      </c>
      <c r="C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2142.27</v>
      </c>
      <c r="D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2146.63</v>
      </c>
      <c r="E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2152.65</v>
      </c>
      <c r="F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2158.8200000000002</v>
      </c>
      <c r="G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2152.92</v>
      </c>
      <c r="H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2131.2799999999997</v>
      </c>
      <c r="I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2151.3200000000002</v>
      </c>
      <c r="J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2159.71</v>
      </c>
      <c r="K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2171.27</v>
      </c>
      <c r="L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2131.91</v>
      </c>
      <c r="M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2138.38</v>
      </c>
      <c r="N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2134.87</v>
      </c>
      <c r="O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2143.4300000000003</v>
      </c>
      <c r="P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2155.27</v>
      </c>
      <c r="Q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2164.67</v>
      </c>
      <c r="R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2161.4700000000003</v>
      </c>
      <c r="S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2146.5300000000002</v>
      </c>
      <c r="T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2196.08</v>
      </c>
      <c r="U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2253.5500000000002</v>
      </c>
      <c r="V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2231.96</v>
      </c>
      <c r="W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2180.0500000000002</v>
      </c>
      <c r="X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2152.69</v>
      </c>
      <c r="Y281" s="116">
        <f>VLOOKUP($A281+ROUND((COLUMN()-2)/24,5),АТС!$A$41:$F$712,6)+VLOOKUP($A281+ROUND((COLUMN()-2)/24,5),'Расчет сбытовых надбавок'!$B$43:'Расчет сбытовых надбавок'!$G$786,6)+'Иные услуги '!$C$5+'РСТ РСО-А'!$L$7</f>
        <v>2215.06</v>
      </c>
    </row>
    <row r="283" spans="1:27" x14ac:dyDescent="0.2">
      <c r="A283" s="97" t="s">
        <v>154</v>
      </c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</row>
    <row r="284" spans="1:27" ht="15.75" customHeight="1" x14ac:dyDescent="0.25">
      <c r="A284" s="96" t="s">
        <v>156</v>
      </c>
      <c r="B284" s="87"/>
      <c r="C284" s="87"/>
      <c r="D284" s="87"/>
      <c r="AA284" s="89"/>
    </row>
    <row r="285" spans="1:27" ht="12.75" x14ac:dyDescent="0.2">
      <c r="A285" s="169" t="s">
        <v>49</v>
      </c>
      <c r="B285" s="180" t="s">
        <v>128</v>
      </c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2"/>
    </row>
    <row r="286" spans="1:27" ht="12.75" x14ac:dyDescent="0.2">
      <c r="A286" s="170"/>
      <c r="B286" s="183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5"/>
    </row>
    <row r="287" spans="1:27" ht="12.75" x14ac:dyDescent="0.2">
      <c r="A287" s="170"/>
      <c r="B287" s="172" t="s">
        <v>129</v>
      </c>
      <c r="C287" s="163" t="s">
        <v>130</v>
      </c>
      <c r="D287" s="163" t="s">
        <v>131</v>
      </c>
      <c r="E287" s="163" t="s">
        <v>132</v>
      </c>
      <c r="F287" s="163" t="s">
        <v>133</v>
      </c>
      <c r="G287" s="163" t="s">
        <v>134</v>
      </c>
      <c r="H287" s="163" t="s">
        <v>135</v>
      </c>
      <c r="I287" s="163" t="s">
        <v>136</v>
      </c>
      <c r="J287" s="163" t="s">
        <v>137</v>
      </c>
      <c r="K287" s="163" t="s">
        <v>138</v>
      </c>
      <c r="L287" s="163" t="s">
        <v>139</v>
      </c>
      <c r="M287" s="163" t="s">
        <v>140</v>
      </c>
      <c r="N287" s="174" t="s">
        <v>141</v>
      </c>
      <c r="O287" s="163" t="s">
        <v>142</v>
      </c>
      <c r="P287" s="163" t="s">
        <v>143</v>
      </c>
      <c r="Q287" s="163" t="s">
        <v>144</v>
      </c>
      <c r="R287" s="163" t="s">
        <v>145</v>
      </c>
      <c r="S287" s="163" t="s">
        <v>146</v>
      </c>
      <c r="T287" s="163" t="s">
        <v>147</v>
      </c>
      <c r="U287" s="163" t="s">
        <v>148</v>
      </c>
      <c r="V287" s="163" t="s">
        <v>149</v>
      </c>
      <c r="W287" s="163" t="s">
        <v>150</v>
      </c>
      <c r="X287" s="163" t="s">
        <v>151</v>
      </c>
      <c r="Y287" s="163" t="s">
        <v>152</v>
      </c>
    </row>
    <row r="288" spans="1:27" ht="12.75" x14ac:dyDescent="0.2">
      <c r="A288" s="171"/>
      <c r="B288" s="173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75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</row>
    <row r="289" spans="1:25" x14ac:dyDescent="0.2">
      <c r="A289" s="88">
        <f>A254</f>
        <v>42036</v>
      </c>
      <c r="B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1660.05</v>
      </c>
      <c r="C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1690.9</v>
      </c>
      <c r="D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1725.29</v>
      </c>
      <c r="E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1733.5500000000002</v>
      </c>
      <c r="F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1729.44</v>
      </c>
      <c r="G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1725.67</v>
      </c>
      <c r="H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1701.96</v>
      </c>
      <c r="I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1694.98</v>
      </c>
      <c r="J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1660.1599999999999</v>
      </c>
      <c r="K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1766.9099999999999</v>
      </c>
      <c r="L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1695.69</v>
      </c>
      <c r="M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1675.13</v>
      </c>
      <c r="N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1671.47</v>
      </c>
      <c r="O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1678.21</v>
      </c>
      <c r="P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1685.01</v>
      </c>
      <c r="Q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1688.49</v>
      </c>
      <c r="R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1663.04</v>
      </c>
      <c r="S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1813.92</v>
      </c>
      <c r="T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1858.28</v>
      </c>
      <c r="U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1815.1</v>
      </c>
      <c r="V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1766.85</v>
      </c>
      <c r="W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1706.01</v>
      </c>
      <c r="X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1682.74</v>
      </c>
      <c r="Y289" s="116">
        <f>VLOOKUP($A289+ROUND((COLUMN()-2)/24,5),АТС!$A$41:$F$712,6)+VLOOKUP($A289+ROUND((COLUMN()-2)/24,5),'Расчет сбытовых надбавок'!$B$43:'Расчет сбытовых надбавок'!$G$786,3)+'Иные услуги '!$C$5+'РСТ РСО-А'!$M$7</f>
        <v>1751.88</v>
      </c>
    </row>
    <row r="290" spans="1:25" x14ac:dyDescent="0.2">
      <c r="A290" s="88">
        <f>A289+1</f>
        <v>42037</v>
      </c>
      <c r="B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1658.17</v>
      </c>
      <c r="C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1690.9</v>
      </c>
      <c r="D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1708.41</v>
      </c>
      <c r="E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1712.15</v>
      </c>
      <c r="F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1723.4</v>
      </c>
      <c r="G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1705.2</v>
      </c>
      <c r="H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1674.78</v>
      </c>
      <c r="I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1753.9299999999998</v>
      </c>
      <c r="J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1749.08</v>
      </c>
      <c r="K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1674.67</v>
      </c>
      <c r="L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1708.97</v>
      </c>
      <c r="M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1688.3899999999999</v>
      </c>
      <c r="N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1689.0700000000002</v>
      </c>
      <c r="O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1690</v>
      </c>
      <c r="P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1689.06</v>
      </c>
      <c r="Q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1688.7600000000002</v>
      </c>
      <c r="R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1670.62</v>
      </c>
      <c r="S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1724.62</v>
      </c>
      <c r="T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1801.1599999999999</v>
      </c>
      <c r="U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1762.46</v>
      </c>
      <c r="V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1716.06</v>
      </c>
      <c r="W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1739.73</v>
      </c>
      <c r="X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1849.02</v>
      </c>
      <c r="Y290" s="116">
        <f>VLOOKUP($A290+ROUND((COLUMN()-2)/24,5),АТС!$A$41:$F$712,6)+VLOOKUP($A290+ROUND((COLUMN()-2)/24,5),'Расчет сбытовых надбавок'!$B$43:'Расчет сбытовых надбавок'!$G$786,3)+'Иные услуги '!$C$5+'РСТ РСО-А'!$M$7</f>
        <v>1732.5100000000002</v>
      </c>
    </row>
    <row r="291" spans="1:25" x14ac:dyDescent="0.2">
      <c r="A291" s="88">
        <f t="shared" ref="A291:A316" si="2">A290+1</f>
        <v>42038</v>
      </c>
      <c r="B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1679.08</v>
      </c>
      <c r="C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1673.55</v>
      </c>
      <c r="D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1683.31</v>
      </c>
      <c r="E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1690.28</v>
      </c>
      <c r="F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1693.51</v>
      </c>
      <c r="G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1683.8</v>
      </c>
      <c r="H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1665.6799999999998</v>
      </c>
      <c r="I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1732.6</v>
      </c>
      <c r="J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1705.1</v>
      </c>
      <c r="K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1674.37</v>
      </c>
      <c r="L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1707.25</v>
      </c>
      <c r="M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1709.4</v>
      </c>
      <c r="N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1696.4</v>
      </c>
      <c r="O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1704.23</v>
      </c>
      <c r="P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1691</v>
      </c>
      <c r="Q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1709.68</v>
      </c>
      <c r="R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1700.0700000000002</v>
      </c>
      <c r="S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1721.21</v>
      </c>
      <c r="T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1798.92</v>
      </c>
      <c r="U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1753.58</v>
      </c>
      <c r="V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1712.06</v>
      </c>
      <c r="W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1732.26</v>
      </c>
      <c r="X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1851.01</v>
      </c>
      <c r="Y291" s="116">
        <f>VLOOKUP($A291+ROUND((COLUMN()-2)/24,5),АТС!$A$41:$F$712,6)+VLOOKUP($A291+ROUND((COLUMN()-2)/24,5),'Расчет сбытовых надбавок'!$B$43:'Расчет сбытовых надбавок'!$G$786,3)+'Иные услуги '!$C$5+'РСТ РСО-А'!$M$7</f>
        <v>1732.25</v>
      </c>
    </row>
    <row r="292" spans="1:25" x14ac:dyDescent="0.2">
      <c r="A292" s="88">
        <f t="shared" si="2"/>
        <v>42039</v>
      </c>
      <c r="B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1673.92</v>
      </c>
      <c r="C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1679.87</v>
      </c>
      <c r="D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1693.41</v>
      </c>
      <c r="E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1700.24</v>
      </c>
      <c r="F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1700.54</v>
      </c>
      <c r="G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1690.08</v>
      </c>
      <c r="H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1657.8400000000001</v>
      </c>
      <c r="I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1740.8899999999999</v>
      </c>
      <c r="J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1730.76</v>
      </c>
      <c r="K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1679.21</v>
      </c>
      <c r="L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1661.3000000000002</v>
      </c>
      <c r="M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1698.22</v>
      </c>
      <c r="N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1675.5</v>
      </c>
      <c r="O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1667.44</v>
      </c>
      <c r="P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1659.8400000000001</v>
      </c>
      <c r="Q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1667.31</v>
      </c>
      <c r="R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1688.85</v>
      </c>
      <c r="S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1702.51</v>
      </c>
      <c r="T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1799.31</v>
      </c>
      <c r="U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1743.58</v>
      </c>
      <c r="V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1700.46</v>
      </c>
      <c r="W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1723.19</v>
      </c>
      <c r="X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1832.48</v>
      </c>
      <c r="Y292" s="116">
        <f>VLOOKUP($A292+ROUND((COLUMN()-2)/24,5),АТС!$A$41:$F$712,6)+VLOOKUP($A292+ROUND((COLUMN()-2)/24,5),'Расчет сбытовых надбавок'!$B$43:'Расчет сбытовых надбавок'!$G$786,3)+'Иные услуги '!$C$5+'РСТ РСО-А'!$M$7</f>
        <v>1718.51</v>
      </c>
    </row>
    <row r="293" spans="1:25" x14ac:dyDescent="0.2">
      <c r="A293" s="88">
        <f t="shared" si="2"/>
        <v>42040</v>
      </c>
      <c r="B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1674.1</v>
      </c>
      <c r="C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1672.81</v>
      </c>
      <c r="D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1682.42</v>
      </c>
      <c r="E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1689.04</v>
      </c>
      <c r="F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1692.8400000000001</v>
      </c>
      <c r="G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1682.85</v>
      </c>
      <c r="H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1671.97</v>
      </c>
      <c r="I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1721.57</v>
      </c>
      <c r="J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1712.98</v>
      </c>
      <c r="K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1659.63</v>
      </c>
      <c r="L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1677.02</v>
      </c>
      <c r="M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1697.81</v>
      </c>
      <c r="N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1675.99</v>
      </c>
      <c r="O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1691.76</v>
      </c>
      <c r="P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1700.83</v>
      </c>
      <c r="Q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1685.33</v>
      </c>
      <c r="R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1689.2800000000002</v>
      </c>
      <c r="S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1705.63</v>
      </c>
      <c r="T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1787.4</v>
      </c>
      <c r="U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1743.83</v>
      </c>
      <c r="V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1698.73</v>
      </c>
      <c r="W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1721.33</v>
      </c>
      <c r="X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1820.51</v>
      </c>
      <c r="Y293" s="116">
        <f>VLOOKUP($A293+ROUND((COLUMN()-2)/24,5),АТС!$A$41:$F$712,6)+VLOOKUP($A293+ROUND((COLUMN()-2)/24,5),'Расчет сбытовых надбавок'!$B$43:'Расчет сбытовых надбавок'!$G$786,3)+'Иные услуги '!$C$5+'РСТ РСО-А'!$M$7</f>
        <v>1715.98</v>
      </c>
    </row>
    <row r="294" spans="1:25" x14ac:dyDescent="0.2">
      <c r="A294" s="88">
        <f t="shared" si="2"/>
        <v>42041</v>
      </c>
      <c r="B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1666.15</v>
      </c>
      <c r="C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1700.06</v>
      </c>
      <c r="D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1707.2</v>
      </c>
      <c r="E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1713.71</v>
      </c>
      <c r="F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1717.6</v>
      </c>
      <c r="G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1699.4699999999998</v>
      </c>
      <c r="H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1663.21</v>
      </c>
      <c r="I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1739.71</v>
      </c>
      <c r="J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1755.49</v>
      </c>
      <c r="K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1674.22</v>
      </c>
      <c r="L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1679.1799999999998</v>
      </c>
      <c r="M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1703.0500000000002</v>
      </c>
      <c r="N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1677.51</v>
      </c>
      <c r="O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1696.37</v>
      </c>
      <c r="P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1704.21</v>
      </c>
      <c r="Q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1684.4099999999999</v>
      </c>
      <c r="R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1687.8</v>
      </c>
      <c r="S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1699.88</v>
      </c>
      <c r="T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1802.14</v>
      </c>
      <c r="U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1747.9499999999998</v>
      </c>
      <c r="V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1704.15</v>
      </c>
      <c r="W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1725.83</v>
      </c>
      <c r="X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1840.83</v>
      </c>
      <c r="Y294" s="116">
        <f>VLOOKUP($A294+ROUND((COLUMN()-2)/24,5),АТС!$A$41:$F$712,6)+VLOOKUP($A294+ROUND((COLUMN()-2)/24,5),'Расчет сбытовых надбавок'!$B$43:'Расчет сбытовых надбавок'!$G$786,3)+'Иные услуги '!$C$5+'РСТ РСО-А'!$M$7</f>
        <v>1726.88</v>
      </c>
    </row>
    <row r="295" spans="1:25" x14ac:dyDescent="0.2">
      <c r="A295" s="88">
        <f t="shared" si="2"/>
        <v>42042</v>
      </c>
      <c r="B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1691.44</v>
      </c>
      <c r="C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1713.4299999999998</v>
      </c>
      <c r="D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1728.1399999999999</v>
      </c>
      <c r="E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1744.77</v>
      </c>
      <c r="F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1744.7800000000002</v>
      </c>
      <c r="G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1732.33</v>
      </c>
      <c r="H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1694.93</v>
      </c>
      <c r="I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1670.78</v>
      </c>
      <c r="J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1697.4</v>
      </c>
      <c r="K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1674.4099999999999</v>
      </c>
      <c r="L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1682.67</v>
      </c>
      <c r="M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1689.44</v>
      </c>
      <c r="N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1658.46</v>
      </c>
      <c r="O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1662.5500000000002</v>
      </c>
      <c r="P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1661.2</v>
      </c>
      <c r="Q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1657.9</v>
      </c>
      <c r="R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1681.65</v>
      </c>
      <c r="S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1699.94</v>
      </c>
      <c r="T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1716.6</v>
      </c>
      <c r="U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1690.06</v>
      </c>
      <c r="V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1704.7600000000002</v>
      </c>
      <c r="W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1685.17</v>
      </c>
      <c r="X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1708.79</v>
      </c>
      <c r="Y295" s="116">
        <f>VLOOKUP($A295+ROUND((COLUMN()-2)/24,5),АТС!$A$41:$F$712,6)+VLOOKUP($A295+ROUND((COLUMN()-2)/24,5),'Расчет сбытовых надбавок'!$B$43:'Расчет сбытовых надбавок'!$G$786,3)+'Иные услуги '!$C$5+'РСТ РСО-А'!$M$7</f>
        <v>1684.29</v>
      </c>
    </row>
    <row r="296" spans="1:25" x14ac:dyDescent="0.2">
      <c r="A296" s="88">
        <f t="shared" si="2"/>
        <v>42043</v>
      </c>
      <c r="B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1678.63</v>
      </c>
      <c r="C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1661.99</v>
      </c>
      <c r="D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1689.47</v>
      </c>
      <c r="E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1719.8200000000002</v>
      </c>
      <c r="F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1719.88</v>
      </c>
      <c r="G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1731.96</v>
      </c>
      <c r="H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1679.4</v>
      </c>
      <c r="I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1676.1399999999999</v>
      </c>
      <c r="J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1683.44</v>
      </c>
      <c r="K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1725.3400000000001</v>
      </c>
      <c r="L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1681.92</v>
      </c>
      <c r="M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1671.8400000000001</v>
      </c>
      <c r="N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1688.65</v>
      </c>
      <c r="O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1685.1799999999998</v>
      </c>
      <c r="P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1688.5500000000002</v>
      </c>
      <c r="Q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1671.8400000000001</v>
      </c>
      <c r="R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1679.29</v>
      </c>
      <c r="S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1696.25</v>
      </c>
      <c r="T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1714.1399999999999</v>
      </c>
      <c r="U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1713.17</v>
      </c>
      <c r="V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1707.4700000000003</v>
      </c>
      <c r="W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1688.5700000000002</v>
      </c>
      <c r="X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1707.0700000000002</v>
      </c>
      <c r="Y296" s="116">
        <f>VLOOKUP($A296+ROUND((COLUMN()-2)/24,5),АТС!$A$41:$F$712,6)+VLOOKUP($A296+ROUND((COLUMN()-2)/24,5),'Расчет сбытовых надбавок'!$B$43:'Расчет сбытовых надбавок'!$G$786,3)+'Иные услуги '!$C$5+'РСТ РСО-А'!$M$7</f>
        <v>1689.3400000000001</v>
      </c>
    </row>
    <row r="297" spans="1:25" x14ac:dyDescent="0.2">
      <c r="A297" s="88">
        <f t="shared" si="2"/>
        <v>42044</v>
      </c>
      <c r="B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1684.24</v>
      </c>
      <c r="C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1682.35</v>
      </c>
      <c r="D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1662.1599999999999</v>
      </c>
      <c r="E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1678.18</v>
      </c>
      <c r="F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1670.5100000000002</v>
      </c>
      <c r="G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1677.53</v>
      </c>
      <c r="H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1688.38</v>
      </c>
      <c r="I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1692.06</v>
      </c>
      <c r="J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1657.74</v>
      </c>
      <c r="K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1696.45</v>
      </c>
      <c r="L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1696.0100000000002</v>
      </c>
      <c r="M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1691.5500000000002</v>
      </c>
      <c r="N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1692.3400000000001</v>
      </c>
      <c r="O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1685.77</v>
      </c>
      <c r="P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1691.9299999999998</v>
      </c>
      <c r="Q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1679.75</v>
      </c>
      <c r="R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1684.5100000000002</v>
      </c>
      <c r="S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1700.75</v>
      </c>
      <c r="T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1694.0100000000002</v>
      </c>
      <c r="U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1703.67</v>
      </c>
      <c r="V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1700.43</v>
      </c>
      <c r="W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1690.31</v>
      </c>
      <c r="X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1789.3600000000001</v>
      </c>
      <c r="Y297" s="116">
        <f>VLOOKUP($A297+ROUND((COLUMN()-2)/24,5),АТС!$A$41:$F$712,6)+VLOOKUP($A297+ROUND((COLUMN()-2)/24,5),'Расчет сбытовых надбавок'!$B$43:'Расчет сбытовых надбавок'!$G$786,3)+'Иные услуги '!$C$5+'РСТ РСО-А'!$M$7</f>
        <v>1685.3600000000001</v>
      </c>
    </row>
    <row r="298" spans="1:25" x14ac:dyDescent="0.2">
      <c r="A298" s="88">
        <f t="shared" si="2"/>
        <v>42045</v>
      </c>
      <c r="B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1682.97</v>
      </c>
      <c r="C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1680.5900000000001</v>
      </c>
      <c r="D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1661.3000000000002</v>
      </c>
      <c r="E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1676.6</v>
      </c>
      <c r="F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1669.38</v>
      </c>
      <c r="G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1677.23</v>
      </c>
      <c r="H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1695.8400000000001</v>
      </c>
      <c r="I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1694.22</v>
      </c>
      <c r="J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1657.56</v>
      </c>
      <c r="K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1702.19</v>
      </c>
      <c r="L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1703.74</v>
      </c>
      <c r="M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1699.56</v>
      </c>
      <c r="N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1697.83</v>
      </c>
      <c r="O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1692.45</v>
      </c>
      <c r="P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1700.8400000000001</v>
      </c>
      <c r="Q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1681.87</v>
      </c>
      <c r="R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1687.42</v>
      </c>
      <c r="S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1699.5900000000001</v>
      </c>
      <c r="T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1701.37</v>
      </c>
      <c r="U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1710.1599999999999</v>
      </c>
      <c r="V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1702.6399999999999</v>
      </c>
      <c r="W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1690.0100000000002</v>
      </c>
      <c r="X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1790.22</v>
      </c>
      <c r="Y298" s="116">
        <f>VLOOKUP($A298+ROUND((COLUMN()-2)/24,5),АТС!$A$41:$F$712,6)+VLOOKUP($A298+ROUND((COLUMN()-2)/24,5),'Расчет сбытовых надбавок'!$B$43:'Расчет сбытовых надбавок'!$G$786,3)+'Иные услуги '!$C$5+'РСТ РСО-А'!$M$7</f>
        <v>1684.68</v>
      </c>
    </row>
    <row r="299" spans="1:25" x14ac:dyDescent="0.2">
      <c r="A299" s="88">
        <f t="shared" si="2"/>
        <v>42046</v>
      </c>
      <c r="B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1681.47</v>
      </c>
      <c r="C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1694.33</v>
      </c>
      <c r="D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1694.0500000000002</v>
      </c>
      <c r="E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1694.0300000000002</v>
      </c>
      <c r="F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1701.29</v>
      </c>
      <c r="G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1701.5100000000002</v>
      </c>
      <c r="H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1674.5300000000002</v>
      </c>
      <c r="I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1701.48</v>
      </c>
      <c r="J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1675.8600000000001</v>
      </c>
      <c r="K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1693.8600000000001</v>
      </c>
      <c r="L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1693.52</v>
      </c>
      <c r="M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1691.01</v>
      </c>
      <c r="N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1691.04</v>
      </c>
      <c r="O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1663.3400000000001</v>
      </c>
      <c r="P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1663.17</v>
      </c>
      <c r="Q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1662.9</v>
      </c>
      <c r="R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1664.04</v>
      </c>
      <c r="S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1698.49</v>
      </c>
      <c r="T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1773.69</v>
      </c>
      <c r="U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1718.48</v>
      </c>
      <c r="V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1703.9</v>
      </c>
      <c r="W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1690.04</v>
      </c>
      <c r="X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1795.9299999999998</v>
      </c>
      <c r="Y299" s="116">
        <f>VLOOKUP($A299+ROUND((COLUMN()-2)/24,5),АТС!$A$41:$F$712,6)+VLOOKUP($A299+ROUND((COLUMN()-2)/24,5),'Расчет сбытовых надбавок'!$B$43:'Расчет сбытовых надбавок'!$G$786,3)+'Иные услуги '!$C$5+'РСТ РСО-А'!$M$7</f>
        <v>1739.06</v>
      </c>
    </row>
    <row r="300" spans="1:25" x14ac:dyDescent="0.2">
      <c r="A300" s="88">
        <f t="shared" si="2"/>
        <v>42047</v>
      </c>
      <c r="B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1671.5700000000002</v>
      </c>
      <c r="C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1694.63</v>
      </c>
      <c r="D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1694.4299999999998</v>
      </c>
      <c r="E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1712.41</v>
      </c>
      <c r="F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1723.6999999999998</v>
      </c>
      <c r="G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1701.78</v>
      </c>
      <c r="H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1674.73</v>
      </c>
      <c r="I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1730.63</v>
      </c>
      <c r="J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1715.14</v>
      </c>
      <c r="K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1694.89</v>
      </c>
      <c r="L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1694.29</v>
      </c>
      <c r="M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1691.75</v>
      </c>
      <c r="N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1692.55</v>
      </c>
      <c r="O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1685.4</v>
      </c>
      <c r="P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1691.92</v>
      </c>
      <c r="Q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1674.4099999999999</v>
      </c>
      <c r="R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1688.5</v>
      </c>
      <c r="S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1697.69</v>
      </c>
      <c r="T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1744.75</v>
      </c>
      <c r="U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1693.5700000000002</v>
      </c>
      <c r="V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1694.73</v>
      </c>
      <c r="W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1686.5500000000002</v>
      </c>
      <c r="X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1791.05</v>
      </c>
      <c r="Y300" s="116">
        <f>VLOOKUP($A300+ROUND((COLUMN()-2)/24,5),АТС!$A$41:$F$712,6)+VLOOKUP($A300+ROUND((COLUMN()-2)/24,5),'Расчет сбытовых надбавок'!$B$43:'Расчет сбытовых надбавок'!$G$786,3)+'Иные услуги '!$C$5+'РСТ РСО-А'!$M$7</f>
        <v>1735.39</v>
      </c>
    </row>
    <row r="301" spans="1:25" x14ac:dyDescent="0.2">
      <c r="A301" s="88">
        <f t="shared" si="2"/>
        <v>42048</v>
      </c>
      <c r="B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1673.93</v>
      </c>
      <c r="C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1674.17</v>
      </c>
      <c r="D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1680.68</v>
      </c>
      <c r="E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1694.2800000000002</v>
      </c>
      <c r="F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1708.7</v>
      </c>
      <c r="G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1680.8600000000001</v>
      </c>
      <c r="H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1668.71</v>
      </c>
      <c r="I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1705.4099999999999</v>
      </c>
      <c r="J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1676.13</v>
      </c>
      <c r="K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1700.29</v>
      </c>
      <c r="L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1700.12</v>
      </c>
      <c r="M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1696.62</v>
      </c>
      <c r="N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1696.0700000000002</v>
      </c>
      <c r="O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1689.8400000000001</v>
      </c>
      <c r="P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1696.8200000000002</v>
      </c>
      <c r="Q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1678.0500000000002</v>
      </c>
      <c r="R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1693.08</v>
      </c>
      <c r="S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1706.81</v>
      </c>
      <c r="T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1763.7</v>
      </c>
      <c r="U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1734.12</v>
      </c>
      <c r="V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1700.29</v>
      </c>
      <c r="W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1690.23</v>
      </c>
      <c r="X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1820.99</v>
      </c>
      <c r="Y301" s="116">
        <f>VLOOKUP($A301+ROUND((COLUMN()-2)/24,5),АТС!$A$41:$F$712,6)+VLOOKUP($A301+ROUND((COLUMN()-2)/24,5),'Расчет сбытовых надбавок'!$B$43:'Расчет сбытовых надбавок'!$G$786,3)+'Иные услуги '!$C$5+'РСТ РСО-А'!$M$7</f>
        <v>1774.82</v>
      </c>
    </row>
    <row r="302" spans="1:25" x14ac:dyDescent="0.2">
      <c r="A302" s="88">
        <f t="shared" si="2"/>
        <v>42049</v>
      </c>
      <c r="B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1671.92</v>
      </c>
      <c r="C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1683.5</v>
      </c>
      <c r="D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1705.73</v>
      </c>
      <c r="E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1721.24</v>
      </c>
      <c r="F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1721.51</v>
      </c>
      <c r="G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1705.9</v>
      </c>
      <c r="H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1673.6999999999998</v>
      </c>
      <c r="I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1700.2800000000002</v>
      </c>
      <c r="J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1768.54</v>
      </c>
      <c r="K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1690.04</v>
      </c>
      <c r="L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1691.48</v>
      </c>
      <c r="M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1691.9099999999999</v>
      </c>
      <c r="N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1684.7800000000002</v>
      </c>
      <c r="O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1691.8899999999999</v>
      </c>
      <c r="P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1708.3200000000002</v>
      </c>
      <c r="Q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1699.0700000000002</v>
      </c>
      <c r="R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1705.23</v>
      </c>
      <c r="S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1724.8600000000001</v>
      </c>
      <c r="T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1786.08</v>
      </c>
      <c r="U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1751.8</v>
      </c>
      <c r="V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1697.63</v>
      </c>
      <c r="W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1692.0100000000002</v>
      </c>
      <c r="X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1696.24</v>
      </c>
      <c r="Y302" s="116">
        <f>VLOOKUP($A302+ROUND((COLUMN()-2)/24,5),АТС!$A$41:$F$712,6)+VLOOKUP($A302+ROUND((COLUMN()-2)/24,5),'Расчет сбытовых надбавок'!$B$43:'Расчет сбытовых надбавок'!$G$786,3)+'Иные услуги '!$C$5+'РСТ РСО-А'!$M$7</f>
        <v>1737.0900000000001</v>
      </c>
    </row>
    <row r="303" spans="1:25" x14ac:dyDescent="0.2">
      <c r="A303" s="88">
        <f t="shared" si="2"/>
        <v>42050</v>
      </c>
      <c r="B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1672.79</v>
      </c>
      <c r="C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1684.56</v>
      </c>
      <c r="D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1706.2800000000002</v>
      </c>
      <c r="E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1721.89</v>
      </c>
      <c r="F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1722.26</v>
      </c>
      <c r="G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1706.87</v>
      </c>
      <c r="H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1674.26</v>
      </c>
      <c r="I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1699.58</v>
      </c>
      <c r="J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1752.26</v>
      </c>
      <c r="K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1687.5</v>
      </c>
      <c r="L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1688.18</v>
      </c>
      <c r="M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1688.65</v>
      </c>
      <c r="N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1683.1999999999998</v>
      </c>
      <c r="O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1689.82</v>
      </c>
      <c r="P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1703.64</v>
      </c>
      <c r="Q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1695.87</v>
      </c>
      <c r="R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1699.5900000000001</v>
      </c>
      <c r="S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1735.8400000000001</v>
      </c>
      <c r="T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1783.63</v>
      </c>
      <c r="U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1766.7</v>
      </c>
      <c r="V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1736.4700000000003</v>
      </c>
      <c r="W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1690.29</v>
      </c>
      <c r="X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1694.18</v>
      </c>
      <c r="Y303" s="116">
        <f>VLOOKUP($A303+ROUND((COLUMN()-2)/24,5),АТС!$A$41:$F$712,6)+VLOOKUP($A303+ROUND((COLUMN()-2)/24,5),'Расчет сбытовых надбавок'!$B$43:'Расчет сбытовых надбавок'!$G$786,3)+'Иные услуги '!$C$5+'РСТ РСО-А'!$M$7</f>
        <v>1734.98</v>
      </c>
    </row>
    <row r="304" spans="1:25" x14ac:dyDescent="0.2">
      <c r="A304" s="88">
        <f t="shared" si="2"/>
        <v>42051</v>
      </c>
      <c r="B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1670.9299999999998</v>
      </c>
      <c r="C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1660.74</v>
      </c>
      <c r="D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1683.74</v>
      </c>
      <c r="E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1670.1399999999999</v>
      </c>
      <c r="F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1694.0100000000002</v>
      </c>
      <c r="G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1680.56</v>
      </c>
      <c r="H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1674.42</v>
      </c>
      <c r="I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1715.4</v>
      </c>
      <c r="J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1675.99</v>
      </c>
      <c r="K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1737.8000000000002</v>
      </c>
      <c r="L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1693.0900000000001</v>
      </c>
      <c r="M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1756.17</v>
      </c>
      <c r="N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1749.9499999999998</v>
      </c>
      <c r="O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1756.89</v>
      </c>
      <c r="P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1763.64</v>
      </c>
      <c r="Q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1832.65</v>
      </c>
      <c r="R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1809.19</v>
      </c>
      <c r="S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1749.74</v>
      </c>
      <c r="T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2015.74</v>
      </c>
      <c r="U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1998.04</v>
      </c>
      <c r="V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1764.3600000000001</v>
      </c>
      <c r="W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1755.83</v>
      </c>
      <c r="X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2002.0300000000002</v>
      </c>
      <c r="Y304" s="116">
        <f>VLOOKUP($A304+ROUND((COLUMN()-2)/24,5),АТС!$A$41:$F$712,6)+VLOOKUP($A304+ROUND((COLUMN()-2)/24,5),'Расчет сбытовых надбавок'!$B$43:'Расчет сбытовых надбавок'!$G$786,3)+'Иные услуги '!$C$5+'РСТ РСО-А'!$M$7</f>
        <v>1746.55</v>
      </c>
    </row>
    <row r="305" spans="1:25" x14ac:dyDescent="0.2">
      <c r="A305" s="88">
        <f t="shared" si="2"/>
        <v>42052</v>
      </c>
      <c r="B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1668.42</v>
      </c>
      <c r="C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1660.9900000000002</v>
      </c>
      <c r="D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1683.6100000000001</v>
      </c>
      <c r="E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1670.31</v>
      </c>
      <c r="F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1693.96</v>
      </c>
      <c r="G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1680.4499999999998</v>
      </c>
      <c r="H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1678.26</v>
      </c>
      <c r="I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1716.03</v>
      </c>
      <c r="J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1676.97</v>
      </c>
      <c r="K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1691.04</v>
      </c>
      <c r="L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1691.1599999999999</v>
      </c>
      <c r="M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1722.5300000000002</v>
      </c>
      <c r="N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1689.54</v>
      </c>
      <c r="O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1690.0100000000002</v>
      </c>
      <c r="P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1691.3200000000002</v>
      </c>
      <c r="Q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1699.97</v>
      </c>
      <c r="R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1696.18</v>
      </c>
      <c r="S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1699.72</v>
      </c>
      <c r="T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2010.5500000000002</v>
      </c>
      <c r="U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1920.37</v>
      </c>
      <c r="V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1784.5900000000001</v>
      </c>
      <c r="W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1773.77</v>
      </c>
      <c r="X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1937.6599999999999</v>
      </c>
      <c r="Y305" s="116">
        <f>VLOOKUP($A305+ROUND((COLUMN()-2)/24,5),АТС!$A$41:$F$712,6)+VLOOKUP($A305+ROUND((COLUMN()-2)/24,5),'Расчет сбытовых надбавок'!$B$43:'Расчет сбытовых надбавок'!$G$786,3)+'Иные услуги '!$C$5+'РСТ РСО-А'!$M$7</f>
        <v>1746.15</v>
      </c>
    </row>
    <row r="306" spans="1:25" x14ac:dyDescent="0.2">
      <c r="A306" s="88">
        <f t="shared" si="2"/>
        <v>42053</v>
      </c>
      <c r="B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1684.3899999999999</v>
      </c>
      <c r="C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1660.92</v>
      </c>
      <c r="D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1683.6399999999999</v>
      </c>
      <c r="E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1670.3</v>
      </c>
      <c r="F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1694.0100000000002</v>
      </c>
      <c r="G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1680.5</v>
      </c>
      <c r="H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1679.44</v>
      </c>
      <c r="I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1715.44</v>
      </c>
      <c r="J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1675.98</v>
      </c>
      <c r="K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1694.62</v>
      </c>
      <c r="L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1696.3000000000002</v>
      </c>
      <c r="M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1769.96</v>
      </c>
      <c r="N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1754.5900000000001</v>
      </c>
      <c r="O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1778.85</v>
      </c>
      <c r="P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1805.81</v>
      </c>
      <c r="Q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1831.92</v>
      </c>
      <c r="R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1847.74</v>
      </c>
      <c r="S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1772.1</v>
      </c>
      <c r="T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2044.0300000000002</v>
      </c>
      <c r="U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1972.17</v>
      </c>
      <c r="V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1852.5900000000001</v>
      </c>
      <c r="W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1825.7600000000002</v>
      </c>
      <c r="X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1972.69</v>
      </c>
      <c r="Y306" s="116">
        <f>VLOOKUP($A306+ROUND((COLUMN()-2)/24,5),АТС!$A$41:$F$712,6)+VLOOKUP($A306+ROUND((COLUMN()-2)/24,5),'Расчет сбытовых надбавок'!$B$43:'Расчет сбытовых надбавок'!$G$786,3)+'Иные услуги '!$C$5+'РСТ РСО-А'!$M$7</f>
        <v>1814.1399999999999</v>
      </c>
    </row>
    <row r="307" spans="1:25" x14ac:dyDescent="0.2">
      <c r="A307" s="88">
        <f t="shared" si="2"/>
        <v>42054</v>
      </c>
      <c r="B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1682.1399999999999</v>
      </c>
      <c r="C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1662</v>
      </c>
      <c r="D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1684.83</v>
      </c>
      <c r="E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1671.45</v>
      </c>
      <c r="F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1695.1100000000001</v>
      </c>
      <c r="G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1681.69</v>
      </c>
      <c r="H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1674.31</v>
      </c>
      <c r="I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1716.44</v>
      </c>
      <c r="J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1676.9</v>
      </c>
      <c r="K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1695.6</v>
      </c>
      <c r="L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1695.8600000000001</v>
      </c>
      <c r="M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1774.12</v>
      </c>
      <c r="N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1757.1399999999999</v>
      </c>
      <c r="O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1778.6</v>
      </c>
      <c r="P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1765.0100000000002</v>
      </c>
      <c r="Q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1792.0900000000001</v>
      </c>
      <c r="R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1837.3200000000002</v>
      </c>
      <c r="S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1778.9499999999998</v>
      </c>
      <c r="T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1892.13</v>
      </c>
      <c r="U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1957.1599999999999</v>
      </c>
      <c r="V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1896.5300000000002</v>
      </c>
      <c r="W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1812.3400000000001</v>
      </c>
      <c r="X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1962.7600000000002</v>
      </c>
      <c r="Y307" s="116">
        <f>VLOOKUP($A307+ROUND((COLUMN()-2)/24,5),АТС!$A$41:$F$712,6)+VLOOKUP($A307+ROUND((COLUMN()-2)/24,5),'Расчет сбытовых надбавок'!$B$43:'Расчет сбытовых надбавок'!$G$786,3)+'Иные услуги '!$C$5+'РСТ РСО-А'!$M$7</f>
        <v>1818.31</v>
      </c>
    </row>
    <row r="308" spans="1:25" x14ac:dyDescent="0.2">
      <c r="A308" s="88">
        <f t="shared" si="2"/>
        <v>42055</v>
      </c>
      <c r="B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1683.51</v>
      </c>
      <c r="C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1675.1100000000001</v>
      </c>
      <c r="D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1699</v>
      </c>
      <c r="E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1721.12</v>
      </c>
      <c r="F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1717.27</v>
      </c>
      <c r="G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1702.77</v>
      </c>
      <c r="H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1665.88</v>
      </c>
      <c r="I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1754.14</v>
      </c>
      <c r="J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1710.9</v>
      </c>
      <c r="K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1694.46</v>
      </c>
      <c r="L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1695</v>
      </c>
      <c r="M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1765.0700000000002</v>
      </c>
      <c r="N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1751.52</v>
      </c>
      <c r="O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1725.27</v>
      </c>
      <c r="P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1756.3200000000002</v>
      </c>
      <c r="Q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1724.5</v>
      </c>
      <c r="R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1780.24</v>
      </c>
      <c r="S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1766.21</v>
      </c>
      <c r="T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1865.8400000000001</v>
      </c>
      <c r="U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1949.98</v>
      </c>
      <c r="V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1819.81</v>
      </c>
      <c r="W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1796.3600000000001</v>
      </c>
      <c r="X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1932.9099999999999</v>
      </c>
      <c r="Y308" s="116">
        <f>VLOOKUP($A308+ROUND((COLUMN()-2)/24,5),АТС!$A$41:$F$712,6)+VLOOKUP($A308+ROUND((COLUMN()-2)/24,5),'Расчет сбытовых надбавок'!$B$43:'Расчет сбытовых надбавок'!$G$786,3)+'Иные услуги '!$C$5+'РСТ РСО-А'!$M$7</f>
        <v>1816.52</v>
      </c>
    </row>
    <row r="309" spans="1:25" x14ac:dyDescent="0.2">
      <c r="A309" s="88">
        <f t="shared" si="2"/>
        <v>42056</v>
      </c>
      <c r="B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1679.77</v>
      </c>
      <c r="C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1664.27</v>
      </c>
      <c r="D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1711.96</v>
      </c>
      <c r="E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1685.8</v>
      </c>
      <c r="F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1696.81</v>
      </c>
      <c r="G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1716.1100000000001</v>
      </c>
      <c r="H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1658.4</v>
      </c>
      <c r="I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1678.58</v>
      </c>
      <c r="J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1689.12</v>
      </c>
      <c r="K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1658.1599999999999</v>
      </c>
      <c r="L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1691.62</v>
      </c>
      <c r="M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1698.6799999999998</v>
      </c>
      <c r="N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1685.2600000000002</v>
      </c>
      <c r="O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1657.64</v>
      </c>
      <c r="P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1692.17</v>
      </c>
      <c r="Q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1657.9</v>
      </c>
      <c r="R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1704.6999999999998</v>
      </c>
      <c r="S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1691.76</v>
      </c>
      <c r="T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1786.87</v>
      </c>
      <c r="U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1757.33</v>
      </c>
      <c r="V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1724.5300000000002</v>
      </c>
      <c r="W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1696.13</v>
      </c>
      <c r="X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1696.37</v>
      </c>
      <c r="Y309" s="116">
        <f>VLOOKUP($A309+ROUND((COLUMN()-2)/24,5),АТС!$A$41:$F$712,6)+VLOOKUP($A309+ROUND((COLUMN()-2)/24,5),'Расчет сбытовых надбавок'!$B$43:'Расчет сбытовых надбавок'!$G$786,3)+'Иные услуги '!$C$5+'РСТ РСО-А'!$M$7</f>
        <v>1764.38</v>
      </c>
    </row>
    <row r="310" spans="1:25" x14ac:dyDescent="0.2">
      <c r="A310" s="88">
        <f t="shared" si="2"/>
        <v>42057</v>
      </c>
      <c r="B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1676.78</v>
      </c>
      <c r="C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1671.8400000000001</v>
      </c>
      <c r="D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1715.8899999999999</v>
      </c>
      <c r="E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1711.72</v>
      </c>
      <c r="F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1712.06</v>
      </c>
      <c r="G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1715.8400000000001</v>
      </c>
      <c r="H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1674.56</v>
      </c>
      <c r="I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1673.95</v>
      </c>
      <c r="J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1693.79</v>
      </c>
      <c r="K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1676.8000000000002</v>
      </c>
      <c r="L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1678.56</v>
      </c>
      <c r="M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1698.87</v>
      </c>
      <c r="N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1685.5500000000002</v>
      </c>
      <c r="O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1657.67</v>
      </c>
      <c r="P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1671.56</v>
      </c>
      <c r="Q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1657.3400000000001</v>
      </c>
      <c r="R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1684.8000000000002</v>
      </c>
      <c r="S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1694.3899999999999</v>
      </c>
      <c r="T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1791.63</v>
      </c>
      <c r="U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1761.08</v>
      </c>
      <c r="V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1727.13</v>
      </c>
      <c r="W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1697.6399999999999</v>
      </c>
      <c r="X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1698.94</v>
      </c>
      <c r="Y310" s="116">
        <f>VLOOKUP($A310+ROUND((COLUMN()-2)/24,5),АТС!$A$41:$F$712,6)+VLOOKUP($A310+ROUND((COLUMN()-2)/24,5),'Расчет сбытовых надбавок'!$B$43:'Расчет сбытовых надбавок'!$G$786,3)+'Иные услуги '!$C$5+'РСТ РСО-А'!$M$7</f>
        <v>1775.54</v>
      </c>
    </row>
    <row r="311" spans="1:25" x14ac:dyDescent="0.2">
      <c r="A311" s="88">
        <f t="shared" si="2"/>
        <v>42058</v>
      </c>
      <c r="B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1676.3</v>
      </c>
      <c r="C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1671.44</v>
      </c>
      <c r="D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1715.13</v>
      </c>
      <c r="E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1711.0300000000002</v>
      </c>
      <c r="F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1711.4499999999998</v>
      </c>
      <c r="G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1715.49</v>
      </c>
      <c r="H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1674.63</v>
      </c>
      <c r="I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1681.43</v>
      </c>
      <c r="J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1680.6100000000001</v>
      </c>
      <c r="K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1677.8000000000002</v>
      </c>
      <c r="L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1676.56</v>
      </c>
      <c r="M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1696.43</v>
      </c>
      <c r="N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1685.67</v>
      </c>
      <c r="O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1657.42</v>
      </c>
      <c r="P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1671.29</v>
      </c>
      <c r="Q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1657.5900000000001</v>
      </c>
      <c r="R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1682.0900000000001</v>
      </c>
      <c r="S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1692.28</v>
      </c>
      <c r="T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1788.8200000000002</v>
      </c>
      <c r="U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1759.4299999999998</v>
      </c>
      <c r="V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1718.25</v>
      </c>
      <c r="W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1690.4</v>
      </c>
      <c r="X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1691.17</v>
      </c>
      <c r="Y311" s="116">
        <f>VLOOKUP($A311+ROUND((COLUMN()-2)/24,5),АТС!$A$41:$F$712,6)+VLOOKUP($A311+ROUND((COLUMN()-2)/24,5),'Расчет сбытовых надбавок'!$B$43:'Расчет сбытовых надбавок'!$G$786,3)+'Иные услуги '!$C$5+'РСТ РСО-А'!$M$7</f>
        <v>1731.52</v>
      </c>
    </row>
    <row r="312" spans="1:25" x14ac:dyDescent="0.2">
      <c r="A312" s="88">
        <f t="shared" si="2"/>
        <v>42059</v>
      </c>
      <c r="B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1674.54</v>
      </c>
      <c r="C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1671.25</v>
      </c>
      <c r="D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1698.55</v>
      </c>
      <c r="E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1709.29</v>
      </c>
      <c r="F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1694.73</v>
      </c>
      <c r="G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1702.08</v>
      </c>
      <c r="H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1665.46</v>
      </c>
      <c r="I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1708.8600000000001</v>
      </c>
      <c r="J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1675.99</v>
      </c>
      <c r="K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1700.17</v>
      </c>
      <c r="L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1699.88</v>
      </c>
      <c r="M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1779.33</v>
      </c>
      <c r="N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1765.38</v>
      </c>
      <c r="O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1736.23</v>
      </c>
      <c r="P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1773.12</v>
      </c>
      <c r="Q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1765.96</v>
      </c>
      <c r="R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1777.75</v>
      </c>
      <c r="S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1784.52</v>
      </c>
      <c r="T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1877.68</v>
      </c>
      <c r="U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1874.88</v>
      </c>
      <c r="V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1837.8200000000002</v>
      </c>
      <c r="W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1821.1</v>
      </c>
      <c r="X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1925.79</v>
      </c>
      <c r="Y312" s="116">
        <f>VLOOKUP($A312+ROUND((COLUMN()-2)/24,5),АТС!$A$41:$F$712,6)+VLOOKUP($A312+ROUND((COLUMN()-2)/24,5),'Расчет сбытовых надбавок'!$B$43:'Расчет сбытовых надбавок'!$G$786,3)+'Иные услуги '!$C$5+'РСТ РСО-А'!$M$7</f>
        <v>1802.26</v>
      </c>
    </row>
    <row r="313" spans="1:25" x14ac:dyDescent="0.2">
      <c r="A313" s="88">
        <f t="shared" si="2"/>
        <v>42060</v>
      </c>
      <c r="B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1676.56</v>
      </c>
      <c r="C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1667.12</v>
      </c>
      <c r="D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1673.94</v>
      </c>
      <c r="E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1687.42</v>
      </c>
      <c r="F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1694.3600000000001</v>
      </c>
      <c r="G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1684.17</v>
      </c>
      <c r="H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1674.63</v>
      </c>
      <c r="I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1690.87</v>
      </c>
      <c r="J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1657.5900000000001</v>
      </c>
      <c r="K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1703.52</v>
      </c>
      <c r="L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1701.73</v>
      </c>
      <c r="M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1784.23</v>
      </c>
      <c r="N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1770.63</v>
      </c>
      <c r="O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1740.0300000000002</v>
      </c>
      <c r="P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1778.0700000000002</v>
      </c>
      <c r="Q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1770.62</v>
      </c>
      <c r="R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1784.62</v>
      </c>
      <c r="S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1789.2600000000002</v>
      </c>
      <c r="T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1871.04</v>
      </c>
      <c r="U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1874.3200000000002</v>
      </c>
      <c r="V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1833.16</v>
      </c>
      <c r="W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1820.3400000000001</v>
      </c>
      <c r="X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1926.12</v>
      </c>
      <c r="Y313" s="116">
        <f>VLOOKUP($A313+ROUND((COLUMN()-2)/24,5),АТС!$A$41:$F$712,6)+VLOOKUP($A313+ROUND((COLUMN()-2)/24,5),'Расчет сбытовых надбавок'!$B$43:'Расчет сбытовых надбавок'!$G$786,3)+'Иные услуги '!$C$5+'РСТ РСО-А'!$M$7</f>
        <v>1804.63</v>
      </c>
    </row>
    <row r="314" spans="1:25" x14ac:dyDescent="0.2">
      <c r="A314" s="88">
        <f t="shared" si="2"/>
        <v>42061</v>
      </c>
      <c r="B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1681.48</v>
      </c>
      <c r="C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1660.69</v>
      </c>
      <c r="D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1683.6399999999999</v>
      </c>
      <c r="E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1686.79</v>
      </c>
      <c r="F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1693.66</v>
      </c>
      <c r="G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1683.38</v>
      </c>
      <c r="H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1677.6</v>
      </c>
      <c r="I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1721.45</v>
      </c>
      <c r="J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1713.54</v>
      </c>
      <c r="K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1705.12</v>
      </c>
      <c r="L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1700.24</v>
      </c>
      <c r="M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1698.53</v>
      </c>
      <c r="N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1699.5900000000001</v>
      </c>
      <c r="O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1699.79</v>
      </c>
      <c r="P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1699.8400000000001</v>
      </c>
      <c r="Q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1699.6100000000001</v>
      </c>
      <c r="R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1699.3600000000001</v>
      </c>
      <c r="S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1707.5300000000002</v>
      </c>
      <c r="T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1698.6</v>
      </c>
      <c r="U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1800.47</v>
      </c>
      <c r="V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1773.71</v>
      </c>
      <c r="W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1797.49</v>
      </c>
      <c r="X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1984.2600000000002</v>
      </c>
      <c r="Y314" s="116">
        <f>VLOOKUP($A314+ROUND((COLUMN()-2)/24,5),АТС!$A$41:$F$712,6)+VLOOKUP($A314+ROUND((COLUMN()-2)/24,5),'Расчет сбытовых надбавок'!$B$43:'Расчет сбытовых надбавок'!$G$786,3)+'Иные услуги '!$C$5+'РСТ РСО-А'!$M$7</f>
        <v>1803.01</v>
      </c>
    </row>
    <row r="315" spans="1:25" x14ac:dyDescent="0.2">
      <c r="A315" s="88">
        <f t="shared" si="2"/>
        <v>42062</v>
      </c>
      <c r="B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1688.4099999999999</v>
      </c>
      <c r="C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1660.74</v>
      </c>
      <c r="D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1683.27</v>
      </c>
      <c r="E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1686.44</v>
      </c>
      <c r="F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1693.7</v>
      </c>
      <c r="G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1683.56</v>
      </c>
      <c r="H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1674.02</v>
      </c>
      <c r="I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1741.1</v>
      </c>
      <c r="J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1726.46</v>
      </c>
      <c r="K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1701.5100000000002</v>
      </c>
      <c r="L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1701.73</v>
      </c>
      <c r="M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1700.4</v>
      </c>
      <c r="N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1698.44</v>
      </c>
      <c r="O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1701.4699999999998</v>
      </c>
      <c r="P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1701.3600000000001</v>
      </c>
      <c r="Q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1698.8400000000001</v>
      </c>
      <c r="R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1697.08</v>
      </c>
      <c r="S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1709.79</v>
      </c>
      <c r="T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1702.58</v>
      </c>
      <c r="U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1805.21</v>
      </c>
      <c r="V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1776.08</v>
      </c>
      <c r="W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1774.4</v>
      </c>
      <c r="X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1884.9900000000002</v>
      </c>
      <c r="Y315" s="116">
        <f>VLOOKUP($A315+ROUND((COLUMN()-2)/24,5),АТС!$A$41:$F$712,6)+VLOOKUP($A315+ROUND((COLUMN()-2)/24,5),'Расчет сбытовых надбавок'!$B$43:'Расчет сбытовых надбавок'!$G$786,3)+'Иные услуги '!$C$5+'РСТ РСО-А'!$M$7</f>
        <v>1750.87</v>
      </c>
    </row>
    <row r="316" spans="1:25" x14ac:dyDescent="0.2">
      <c r="A316" s="88">
        <f t="shared" si="2"/>
        <v>42063</v>
      </c>
      <c r="B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1669.13</v>
      </c>
      <c r="C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1671.0900000000001</v>
      </c>
      <c r="D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1676.04</v>
      </c>
      <c r="E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1682.85</v>
      </c>
      <c r="F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1689.85</v>
      </c>
      <c r="G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1683.1599999999999</v>
      </c>
      <c r="H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1658.65</v>
      </c>
      <c r="I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1681.35</v>
      </c>
      <c r="J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1690.85</v>
      </c>
      <c r="K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1703.95</v>
      </c>
      <c r="L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1659.3600000000001</v>
      </c>
      <c r="M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1666.69</v>
      </c>
      <c r="N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1662.71</v>
      </c>
      <c r="O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1672.4099999999999</v>
      </c>
      <c r="P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1685.82</v>
      </c>
      <c r="Q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1696.48</v>
      </c>
      <c r="R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1692.85</v>
      </c>
      <c r="S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1675.92</v>
      </c>
      <c r="T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1732.0700000000002</v>
      </c>
      <c r="U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1797.1799999999998</v>
      </c>
      <c r="V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1772.72</v>
      </c>
      <c r="W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1713.9</v>
      </c>
      <c r="X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1682.9</v>
      </c>
      <c r="Y316" s="116">
        <f>VLOOKUP($A316+ROUND((COLUMN()-2)/24,5),АТС!$A$41:$F$712,6)+VLOOKUP($A316+ROUND((COLUMN()-2)/24,5),'Расчет сбытовых надбавок'!$B$43:'Расчет сбытовых надбавок'!$G$786,3)+'Иные услуги '!$C$5+'РСТ РСО-А'!$M$7</f>
        <v>1753.5700000000002</v>
      </c>
    </row>
    <row r="318" spans="1:25" x14ac:dyDescent="0.25">
      <c r="A318" s="96" t="s">
        <v>157</v>
      </c>
    </row>
    <row r="319" spans="1:25" ht="12.75" x14ac:dyDescent="0.2">
      <c r="A319" s="169" t="s">
        <v>49</v>
      </c>
      <c r="B319" s="180" t="s">
        <v>128</v>
      </c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2"/>
    </row>
    <row r="320" spans="1:25" ht="12.75" x14ac:dyDescent="0.2">
      <c r="A320" s="170"/>
      <c r="B320" s="183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5"/>
    </row>
    <row r="321" spans="1:25" ht="12.75" x14ac:dyDescent="0.2">
      <c r="A321" s="170"/>
      <c r="B321" s="172" t="s">
        <v>129</v>
      </c>
      <c r="C321" s="163" t="s">
        <v>130</v>
      </c>
      <c r="D321" s="163" t="s">
        <v>131</v>
      </c>
      <c r="E321" s="163" t="s">
        <v>132</v>
      </c>
      <c r="F321" s="163" t="s">
        <v>133</v>
      </c>
      <c r="G321" s="163" t="s">
        <v>134</v>
      </c>
      <c r="H321" s="163" t="s">
        <v>135</v>
      </c>
      <c r="I321" s="163" t="s">
        <v>136</v>
      </c>
      <c r="J321" s="163" t="s">
        <v>137</v>
      </c>
      <c r="K321" s="163" t="s">
        <v>138</v>
      </c>
      <c r="L321" s="163" t="s">
        <v>139</v>
      </c>
      <c r="M321" s="163" t="s">
        <v>140</v>
      </c>
      <c r="N321" s="174" t="s">
        <v>141</v>
      </c>
      <c r="O321" s="163" t="s">
        <v>142</v>
      </c>
      <c r="P321" s="163" t="s">
        <v>143</v>
      </c>
      <c r="Q321" s="163" t="s">
        <v>144</v>
      </c>
      <c r="R321" s="163" t="s">
        <v>145</v>
      </c>
      <c r="S321" s="163" t="s">
        <v>146</v>
      </c>
      <c r="T321" s="163" t="s">
        <v>147</v>
      </c>
      <c r="U321" s="163" t="s">
        <v>148</v>
      </c>
      <c r="V321" s="163" t="s">
        <v>149</v>
      </c>
      <c r="W321" s="163" t="s">
        <v>150</v>
      </c>
      <c r="X321" s="163" t="s">
        <v>151</v>
      </c>
      <c r="Y321" s="163" t="s">
        <v>152</v>
      </c>
    </row>
    <row r="322" spans="1:25" ht="12.75" x14ac:dyDescent="0.2">
      <c r="A322" s="171"/>
      <c r="B322" s="173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  <c r="M322" s="164"/>
      <c r="N322" s="175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</row>
    <row r="323" spans="1:25" x14ac:dyDescent="0.2">
      <c r="A323" s="88">
        <f>A289</f>
        <v>42036</v>
      </c>
      <c r="B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1650.23</v>
      </c>
      <c r="C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1680.6200000000001</v>
      </c>
      <c r="D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1714.4900000000002</v>
      </c>
      <c r="E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1722.63</v>
      </c>
      <c r="F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1718.58</v>
      </c>
      <c r="G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1714.87</v>
      </c>
      <c r="H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1691.5100000000002</v>
      </c>
      <c r="I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1684.63</v>
      </c>
      <c r="J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1650.3400000000001</v>
      </c>
      <c r="K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1755.48</v>
      </c>
      <c r="L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1685.33</v>
      </c>
      <c r="M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1665.08</v>
      </c>
      <c r="N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1661.48</v>
      </c>
      <c r="O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1668.12</v>
      </c>
      <c r="P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1674.8200000000002</v>
      </c>
      <c r="Q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1678.24</v>
      </c>
      <c r="R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1653.18</v>
      </c>
      <c r="S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1801.78</v>
      </c>
      <c r="T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1845.4699999999998</v>
      </c>
      <c r="U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1802.94</v>
      </c>
      <c r="V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1755.42</v>
      </c>
      <c r="W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1695.5</v>
      </c>
      <c r="X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1672.58</v>
      </c>
      <c r="Y323" s="116">
        <f>VLOOKUP($A323+ROUND((COLUMN()-2)/24,5),АТС!$A$41:$F$712,6)+VLOOKUP($A323+ROUND((COLUMN()-2)/24,5),'Расчет сбытовых надбавок'!$B$43:'Расчет сбытовых надбавок'!$G$786,4)+'Иные услуги '!$C$5+'РСТ РСО-А'!$M$7</f>
        <v>1740.67</v>
      </c>
    </row>
    <row r="324" spans="1:25" x14ac:dyDescent="0.2">
      <c r="A324" s="88">
        <f>A290</f>
        <v>42037</v>
      </c>
      <c r="B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1648.38</v>
      </c>
      <c r="C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1680.6200000000001</v>
      </c>
      <c r="D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1697.8600000000001</v>
      </c>
      <c r="E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1701.54</v>
      </c>
      <c r="F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1712.63</v>
      </c>
      <c r="G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1694.7</v>
      </c>
      <c r="H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1664.73</v>
      </c>
      <c r="I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1742.69</v>
      </c>
      <c r="J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1737.92</v>
      </c>
      <c r="K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1664.62</v>
      </c>
      <c r="L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1698.4099999999999</v>
      </c>
      <c r="M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1678.1399999999999</v>
      </c>
      <c r="N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1678.8200000000002</v>
      </c>
      <c r="O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1679.72</v>
      </c>
      <c r="P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1678.8000000000002</v>
      </c>
      <c r="Q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1678.5</v>
      </c>
      <c r="R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1660.6399999999999</v>
      </c>
      <c r="S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1713.83</v>
      </c>
      <c r="T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1789.21</v>
      </c>
      <c r="U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1751.1</v>
      </c>
      <c r="V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1705.4</v>
      </c>
      <c r="W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1728.71</v>
      </c>
      <c r="X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1836.3600000000001</v>
      </c>
      <c r="Y324" s="116">
        <f>VLOOKUP($A324+ROUND((COLUMN()-2)/24,5),АТС!$A$41:$F$712,6)+VLOOKUP($A324+ROUND((COLUMN()-2)/24,5),'Расчет сбытовых надбавок'!$B$43:'Расчет сбытовых надбавок'!$G$786,4)+'Иные услуги '!$C$5+'РСТ РСО-А'!$M$7</f>
        <v>1721.6</v>
      </c>
    </row>
    <row r="325" spans="1:25" x14ac:dyDescent="0.2">
      <c r="A325" s="88">
        <f>A291</f>
        <v>42038</v>
      </c>
      <c r="B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1668.98</v>
      </c>
      <c r="C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1663.52</v>
      </c>
      <c r="D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1673.1399999999999</v>
      </c>
      <c r="E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1680</v>
      </c>
      <c r="F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1683.1799999999998</v>
      </c>
      <c r="G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1673.62</v>
      </c>
      <c r="H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1655.78</v>
      </c>
      <c r="I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1721.6799999999998</v>
      </c>
      <c r="J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1694.6</v>
      </c>
      <c r="K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1664.33</v>
      </c>
      <c r="L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1696.72</v>
      </c>
      <c r="M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1698.8400000000001</v>
      </c>
      <c r="N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1686.03</v>
      </c>
      <c r="O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1693.75</v>
      </c>
      <c r="P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1680.71</v>
      </c>
      <c r="Q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1699.1100000000001</v>
      </c>
      <c r="R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1689.65</v>
      </c>
      <c r="S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1710.47</v>
      </c>
      <c r="T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1787.0100000000002</v>
      </c>
      <c r="U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1742.3600000000001</v>
      </c>
      <c r="V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1701.46</v>
      </c>
      <c r="W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1721.3600000000001</v>
      </c>
      <c r="X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1838.3200000000002</v>
      </c>
      <c r="Y325" s="116">
        <f>VLOOKUP($A325+ROUND((COLUMN()-2)/24,5),АТС!$A$41:$F$712,6)+VLOOKUP($A325+ROUND((COLUMN()-2)/24,5),'Расчет сбытовых надбавок'!$B$43:'Расчет сбытовых надбавок'!$G$786,4)+'Иные услуги '!$C$5+'РСТ РСО-А'!$M$7</f>
        <v>1721.35</v>
      </c>
    </row>
    <row r="326" spans="1:25" x14ac:dyDescent="0.2">
      <c r="A326" s="88">
        <f>A292</f>
        <v>42039</v>
      </c>
      <c r="B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1663.8899999999999</v>
      </c>
      <c r="C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1669.75</v>
      </c>
      <c r="D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1683.08</v>
      </c>
      <c r="E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1689.82</v>
      </c>
      <c r="F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1690.1100000000001</v>
      </c>
      <c r="G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1679.81</v>
      </c>
      <c r="H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1648.0500000000002</v>
      </c>
      <c r="I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1729.8600000000001</v>
      </c>
      <c r="J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1719.87</v>
      </c>
      <c r="K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1669.1</v>
      </c>
      <c r="L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1651.46</v>
      </c>
      <c r="M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1687.8200000000002</v>
      </c>
      <c r="N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1665.45</v>
      </c>
      <c r="O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1657.5</v>
      </c>
      <c r="P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1650.02</v>
      </c>
      <c r="Q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1657.38</v>
      </c>
      <c r="R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1678.6</v>
      </c>
      <c r="S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1692.05</v>
      </c>
      <c r="T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1787.4</v>
      </c>
      <c r="U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1732.5</v>
      </c>
      <c r="V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1690.04</v>
      </c>
      <c r="W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1712.42</v>
      </c>
      <c r="X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1820.06</v>
      </c>
      <c r="Y326" s="116">
        <f>VLOOKUP($A326+ROUND((COLUMN()-2)/24,5),АТС!$A$41:$F$712,6)+VLOOKUP($A326+ROUND((COLUMN()-2)/24,5),'Расчет сбытовых надбавок'!$B$43:'Расчет сбытовых надбавок'!$G$786,4)+'Иные услуги '!$C$5+'РСТ РСО-А'!$M$7</f>
        <v>1707.81</v>
      </c>
    </row>
    <row r="327" spans="1:25" x14ac:dyDescent="0.2">
      <c r="A327" s="88">
        <f>A293</f>
        <v>42040</v>
      </c>
      <c r="B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1664.0700000000002</v>
      </c>
      <c r="C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1662.8000000000002</v>
      </c>
      <c r="D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1672.26</v>
      </c>
      <c r="E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1678.78</v>
      </c>
      <c r="F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1682.53</v>
      </c>
      <c r="G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1672.69</v>
      </c>
      <c r="H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1661.97</v>
      </c>
      <c r="I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1710.83</v>
      </c>
      <c r="J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1702.37</v>
      </c>
      <c r="K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1649.8200000000002</v>
      </c>
      <c r="L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1666.95</v>
      </c>
      <c r="M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1687.42</v>
      </c>
      <c r="N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1665.9299999999998</v>
      </c>
      <c r="O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1681.46</v>
      </c>
      <c r="P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1690.4</v>
      </c>
      <c r="Q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1675.13</v>
      </c>
      <c r="R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1679.02</v>
      </c>
      <c r="S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1695.1200000000001</v>
      </c>
      <c r="T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1775.6599999999999</v>
      </c>
      <c r="U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1732.74</v>
      </c>
      <c r="V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1688.33</v>
      </c>
      <c r="W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1710.5900000000001</v>
      </c>
      <c r="X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1808.27</v>
      </c>
      <c r="Y327" s="116">
        <f>VLOOKUP($A327+ROUND((COLUMN()-2)/24,5),АТС!$A$41:$F$712,6)+VLOOKUP($A327+ROUND((COLUMN()-2)/24,5),'Расчет сбытовых надбавок'!$B$43:'Расчет сбытовых надбавок'!$G$786,4)+'Иные услуги '!$C$5+'РСТ РСО-А'!$M$7</f>
        <v>1705.3200000000002</v>
      </c>
    </row>
    <row r="328" spans="1:25" x14ac:dyDescent="0.2">
      <c r="A328" s="88">
        <f>A294</f>
        <v>42041</v>
      </c>
      <c r="B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1656.24</v>
      </c>
      <c r="C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1689.6399999999999</v>
      </c>
      <c r="D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1696.67</v>
      </c>
      <c r="E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1703.08</v>
      </c>
      <c r="F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1706.91</v>
      </c>
      <c r="G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1689.06</v>
      </c>
      <c r="H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1653.35</v>
      </c>
      <c r="I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1728.7</v>
      </c>
      <c r="J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1744.23</v>
      </c>
      <c r="K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1664.19</v>
      </c>
      <c r="L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1669.0700000000002</v>
      </c>
      <c r="M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1692.5900000000001</v>
      </c>
      <c r="N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1667.4299999999998</v>
      </c>
      <c r="O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1686</v>
      </c>
      <c r="P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1693.72</v>
      </c>
      <c r="Q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1674.22</v>
      </c>
      <c r="R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1677.56</v>
      </c>
      <c r="S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1689.46</v>
      </c>
      <c r="T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1790.18</v>
      </c>
      <c r="U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1736.81</v>
      </c>
      <c r="V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1693.66</v>
      </c>
      <c r="W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1715.02</v>
      </c>
      <c r="X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1828.29</v>
      </c>
      <c r="Y328" s="116">
        <f>VLOOKUP($A328+ROUND((COLUMN()-2)/24,5),АТС!$A$41:$F$712,6)+VLOOKUP($A328+ROUND((COLUMN()-2)/24,5),'Расчет сбытовых надбавок'!$B$43:'Расчет сбытовых надбавок'!$G$786,4)+'Иные услуги '!$C$5+'РСТ РСО-А'!$M$7</f>
        <v>1716.0500000000002</v>
      </c>
    </row>
    <row r="329" spans="1:25" x14ac:dyDescent="0.2">
      <c r="A329" s="88">
        <f>A295</f>
        <v>42042</v>
      </c>
      <c r="B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1681.15</v>
      </c>
      <c r="C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1702.8</v>
      </c>
      <c r="D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1717.3</v>
      </c>
      <c r="E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1733.68</v>
      </c>
      <c r="F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1733.69</v>
      </c>
      <c r="G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1721.42</v>
      </c>
      <c r="H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1684.58</v>
      </c>
      <c r="I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1660.79</v>
      </c>
      <c r="J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1687.0100000000002</v>
      </c>
      <c r="K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1664.37</v>
      </c>
      <c r="L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1672.5100000000002</v>
      </c>
      <c r="M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1679.18</v>
      </c>
      <c r="N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1648.67</v>
      </c>
      <c r="O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1652.69</v>
      </c>
      <c r="P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1651.3600000000001</v>
      </c>
      <c r="Q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1648.1100000000001</v>
      </c>
      <c r="R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1671.5</v>
      </c>
      <c r="S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1689.52</v>
      </c>
      <c r="T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1705.93</v>
      </c>
      <c r="U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1679.7800000000002</v>
      </c>
      <c r="V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1694.27</v>
      </c>
      <c r="W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1674.97</v>
      </c>
      <c r="X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1698.23</v>
      </c>
      <c r="Y329" s="116">
        <f>VLOOKUP($A329+ROUND((COLUMN()-2)/24,5),АТС!$A$41:$F$712,6)+VLOOKUP($A329+ROUND((COLUMN()-2)/24,5),'Расчет сбытовых надбавок'!$B$43:'Расчет сбытовых надбавок'!$G$786,4)+'Иные услуги '!$C$5+'РСТ РСО-А'!$M$7</f>
        <v>1674.1</v>
      </c>
    </row>
    <row r="330" spans="1:25" x14ac:dyDescent="0.2">
      <c r="A330" s="88">
        <f>A296</f>
        <v>42043</v>
      </c>
      <c r="B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1668.5300000000002</v>
      </c>
      <c r="C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1652.1399999999999</v>
      </c>
      <c r="D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1679.2</v>
      </c>
      <c r="E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1709.1</v>
      </c>
      <c r="F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1709.1599999999999</v>
      </c>
      <c r="G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1721.0500000000002</v>
      </c>
      <c r="H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1669.29</v>
      </c>
      <c r="I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1666.08</v>
      </c>
      <c r="J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1673.27</v>
      </c>
      <c r="K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1714.54</v>
      </c>
      <c r="L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1671.77</v>
      </c>
      <c r="M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1661.8400000000001</v>
      </c>
      <c r="N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1678.3899999999999</v>
      </c>
      <c r="O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1674.98</v>
      </c>
      <c r="P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1678.3000000000002</v>
      </c>
      <c r="Q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1661.8400000000001</v>
      </c>
      <c r="R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1669.18</v>
      </c>
      <c r="S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1685.8899999999999</v>
      </c>
      <c r="T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1703.5</v>
      </c>
      <c r="U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1702.5500000000002</v>
      </c>
      <c r="V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1696.94</v>
      </c>
      <c r="W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1678.3200000000002</v>
      </c>
      <c r="X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1696.54</v>
      </c>
      <c r="Y330" s="116">
        <f>VLOOKUP($A330+ROUND((COLUMN()-2)/24,5),АТС!$A$41:$F$712,6)+VLOOKUP($A330+ROUND((COLUMN()-2)/24,5),'Расчет сбытовых надбавок'!$B$43:'Расчет сбытовых надбавок'!$G$786,4)+'Иные услуги '!$C$5+'РСТ РСО-А'!$M$7</f>
        <v>1679.08</v>
      </c>
    </row>
    <row r="331" spans="1:25" x14ac:dyDescent="0.2">
      <c r="A331" s="88">
        <f>A297</f>
        <v>42044</v>
      </c>
      <c r="B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1674.0500000000002</v>
      </c>
      <c r="C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1672.19</v>
      </c>
      <c r="D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1652.31</v>
      </c>
      <c r="E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1668.08</v>
      </c>
      <c r="F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1660.5300000000002</v>
      </c>
      <c r="G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1667.44</v>
      </c>
      <c r="H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1678.13</v>
      </c>
      <c r="I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1681.75</v>
      </c>
      <c r="J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1647.9499999999998</v>
      </c>
      <c r="K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1686.08</v>
      </c>
      <c r="L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1685.65</v>
      </c>
      <c r="M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1681.2600000000002</v>
      </c>
      <c r="N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1682.0300000000002</v>
      </c>
      <c r="O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1675.5700000000002</v>
      </c>
      <c r="P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1681.63</v>
      </c>
      <c r="Q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1669.63</v>
      </c>
      <c r="R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1674.3200000000002</v>
      </c>
      <c r="S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1690.31</v>
      </c>
      <c r="T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1683.68</v>
      </c>
      <c r="U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1693.19</v>
      </c>
      <c r="V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1690</v>
      </c>
      <c r="W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1680.04</v>
      </c>
      <c r="X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1777.5900000000001</v>
      </c>
      <c r="Y331" s="116">
        <f>VLOOKUP($A331+ROUND((COLUMN()-2)/24,5),АТС!$A$41:$F$712,6)+VLOOKUP($A331+ROUND((COLUMN()-2)/24,5),'Расчет сбытовых надбавок'!$B$43:'Расчет сбытовых надбавок'!$G$786,4)+'Иные услуги '!$C$5+'РСТ РСО-А'!$M$7</f>
        <v>1675.15</v>
      </c>
    </row>
    <row r="332" spans="1:25" x14ac:dyDescent="0.2">
      <c r="A332" s="88">
        <f>A298</f>
        <v>42045</v>
      </c>
      <c r="B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1672.81</v>
      </c>
      <c r="C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1670.46</v>
      </c>
      <c r="D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1651.46</v>
      </c>
      <c r="E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1666.53</v>
      </c>
      <c r="F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1659.4099999999999</v>
      </c>
      <c r="G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1667.15</v>
      </c>
      <c r="H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1685.48</v>
      </c>
      <c r="I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1683.88</v>
      </c>
      <c r="J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1647.77</v>
      </c>
      <c r="K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1691.74</v>
      </c>
      <c r="L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1693.26</v>
      </c>
      <c r="M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1689.1399999999999</v>
      </c>
      <c r="N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1687.44</v>
      </c>
      <c r="O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1682.14</v>
      </c>
      <c r="P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1690.4099999999999</v>
      </c>
      <c r="Q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1671.72</v>
      </c>
      <c r="R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1677.19</v>
      </c>
      <c r="S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1689.1799999999998</v>
      </c>
      <c r="T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1690.93</v>
      </c>
      <c r="U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1699.5900000000001</v>
      </c>
      <c r="V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1692.18</v>
      </c>
      <c r="W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1679.7400000000002</v>
      </c>
      <c r="X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1778.44</v>
      </c>
      <c r="Y332" s="116">
        <f>VLOOKUP($A332+ROUND((COLUMN()-2)/24,5),АТС!$A$41:$F$712,6)+VLOOKUP($A332+ROUND((COLUMN()-2)/24,5),'Расчет сбытовых надбавок'!$B$43:'Расчет сбытовых надбавок'!$G$786,4)+'Иные услуги '!$C$5+'РСТ РСО-А'!$M$7</f>
        <v>1674.49</v>
      </c>
    </row>
    <row r="333" spans="1:25" x14ac:dyDescent="0.2">
      <c r="A333" s="88">
        <f>A299</f>
        <v>42046</v>
      </c>
      <c r="B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1671.3200000000002</v>
      </c>
      <c r="C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1683.99</v>
      </c>
      <c r="D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1683.71</v>
      </c>
      <c r="E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1683.7</v>
      </c>
      <c r="F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1690.85</v>
      </c>
      <c r="G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1691.06</v>
      </c>
      <c r="H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1664.49</v>
      </c>
      <c r="I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1691.04</v>
      </c>
      <c r="J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1665.8</v>
      </c>
      <c r="K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1683.5300000000002</v>
      </c>
      <c r="L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1683.19</v>
      </c>
      <c r="M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1680.73</v>
      </c>
      <c r="N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1680.75</v>
      </c>
      <c r="O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1653.47</v>
      </c>
      <c r="P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1653.3000000000002</v>
      </c>
      <c r="Q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1653.0300000000002</v>
      </c>
      <c r="R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1654.1599999999999</v>
      </c>
      <c r="S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1688.0900000000001</v>
      </c>
      <c r="T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1762.1599999999999</v>
      </c>
      <c r="U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1707.78</v>
      </c>
      <c r="V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1693.42</v>
      </c>
      <c r="W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1679.77</v>
      </c>
      <c r="X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1784.06</v>
      </c>
      <c r="Y333" s="116">
        <f>VLOOKUP($A333+ROUND((COLUMN()-2)/24,5),АТС!$A$41:$F$712,6)+VLOOKUP($A333+ROUND((COLUMN()-2)/24,5),'Расчет сбытовых надбавок'!$B$43:'Расчет сбытовых надбавок'!$G$786,4)+'Иные услуги '!$C$5+'РСТ РСО-А'!$M$7</f>
        <v>1728.05</v>
      </c>
    </row>
    <row r="334" spans="1:25" x14ac:dyDescent="0.2">
      <c r="A334" s="88">
        <f>A300</f>
        <v>42047</v>
      </c>
      <c r="B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1661.58</v>
      </c>
      <c r="C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1684.29</v>
      </c>
      <c r="D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1684.0900000000001</v>
      </c>
      <c r="E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1701.8000000000002</v>
      </c>
      <c r="F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1712.92</v>
      </c>
      <c r="G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1691.33</v>
      </c>
      <c r="H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1664.69</v>
      </c>
      <c r="I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1719.75</v>
      </c>
      <c r="J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1704.4900000000002</v>
      </c>
      <c r="K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1684.5500000000002</v>
      </c>
      <c r="L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1683.95</v>
      </c>
      <c r="M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1681.45</v>
      </c>
      <c r="N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1682.24</v>
      </c>
      <c r="O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1675.2</v>
      </c>
      <c r="P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1681.62</v>
      </c>
      <c r="Q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1664.37</v>
      </c>
      <c r="R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1678.25</v>
      </c>
      <c r="S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1687.3000000000002</v>
      </c>
      <c r="T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1733.65</v>
      </c>
      <c r="U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1683.24</v>
      </c>
      <c r="V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1684.3899999999999</v>
      </c>
      <c r="W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1676.33</v>
      </c>
      <c r="X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1779.26</v>
      </c>
      <c r="Y334" s="116">
        <f>VLOOKUP($A334+ROUND((COLUMN()-2)/24,5),АТС!$A$41:$F$712,6)+VLOOKUP($A334+ROUND((COLUMN()-2)/24,5),'Расчет сбытовых надбавок'!$B$43:'Расчет сбытовых надбавок'!$G$786,4)+'Иные услуги '!$C$5+'РСТ РСО-А'!$M$7</f>
        <v>1724.44</v>
      </c>
    </row>
    <row r="335" spans="1:25" x14ac:dyDescent="0.2">
      <c r="A335" s="88">
        <f>A301</f>
        <v>42048</v>
      </c>
      <c r="B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1663.9</v>
      </c>
      <c r="C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1664.1399999999999</v>
      </c>
      <c r="D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1670.5500000000002</v>
      </c>
      <c r="E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1683.94</v>
      </c>
      <c r="F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1698.15</v>
      </c>
      <c r="G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1670.73</v>
      </c>
      <c r="H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1658.76</v>
      </c>
      <c r="I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1694.9099999999999</v>
      </c>
      <c r="J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1666.06</v>
      </c>
      <c r="K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1689.87</v>
      </c>
      <c r="L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1689.7</v>
      </c>
      <c r="M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1686.25</v>
      </c>
      <c r="N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1685.71</v>
      </c>
      <c r="O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1679.5700000000002</v>
      </c>
      <c r="P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1686.45</v>
      </c>
      <c r="Q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1667.96</v>
      </c>
      <c r="R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1682.7600000000002</v>
      </c>
      <c r="S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1696.29</v>
      </c>
      <c r="T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1752.3200000000002</v>
      </c>
      <c r="U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1723.1799999999998</v>
      </c>
      <c r="V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1689.87</v>
      </c>
      <c r="W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1679.95</v>
      </c>
      <c r="X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1808.75</v>
      </c>
      <c r="Y335" s="116">
        <f>VLOOKUP($A335+ROUND((COLUMN()-2)/24,5),АТС!$A$41:$F$712,6)+VLOOKUP($A335+ROUND((COLUMN()-2)/24,5),'Расчет сбытовых надбавок'!$B$43:'Расчет сбытовых надбавок'!$G$786,4)+'Иные услуги '!$C$5+'РСТ РСО-А'!$M$7</f>
        <v>1763.27</v>
      </c>
    </row>
    <row r="336" spans="1:25" x14ac:dyDescent="0.2">
      <c r="A336" s="88">
        <f>A302</f>
        <v>42049</v>
      </c>
      <c r="B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1661.92</v>
      </c>
      <c r="C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1673.33</v>
      </c>
      <c r="D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1695.22</v>
      </c>
      <c r="E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1710.5</v>
      </c>
      <c r="F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1710.77</v>
      </c>
      <c r="G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1695.3899999999999</v>
      </c>
      <c r="H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1663.67</v>
      </c>
      <c r="I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1689.85</v>
      </c>
      <c r="J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1757.0900000000001</v>
      </c>
      <c r="K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1679.77</v>
      </c>
      <c r="L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1681.19</v>
      </c>
      <c r="M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1681.6100000000001</v>
      </c>
      <c r="N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1674.5900000000001</v>
      </c>
      <c r="O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1681.5900000000001</v>
      </c>
      <c r="P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1697.77</v>
      </c>
      <c r="Q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1688.66</v>
      </c>
      <c r="R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1694.73</v>
      </c>
      <c r="S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1714.0700000000002</v>
      </c>
      <c r="T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1774.37</v>
      </c>
      <c r="U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1740.6</v>
      </c>
      <c r="V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1687.24</v>
      </c>
      <c r="W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1681.71</v>
      </c>
      <c r="X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1685.88</v>
      </c>
      <c r="Y336" s="116">
        <f>VLOOKUP($A336+ROUND((COLUMN()-2)/24,5),АТС!$A$41:$F$712,6)+VLOOKUP($A336+ROUND((COLUMN()-2)/24,5),'Расчет сбытовых надбавок'!$B$43:'Расчет сбытовых надбавок'!$G$786,4)+'Иные услуги '!$C$5+'РСТ РСО-А'!$M$7</f>
        <v>1726.1100000000001</v>
      </c>
    </row>
    <row r="337" spans="1:27" x14ac:dyDescent="0.2">
      <c r="A337" s="88">
        <f>A303</f>
        <v>42050</v>
      </c>
      <c r="B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1662.78</v>
      </c>
      <c r="C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1674.37</v>
      </c>
      <c r="D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1695.77</v>
      </c>
      <c r="E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1711.14</v>
      </c>
      <c r="F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1711.5</v>
      </c>
      <c r="G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1696.35</v>
      </c>
      <c r="H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1664.23</v>
      </c>
      <c r="I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1689.1599999999999</v>
      </c>
      <c r="J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1741.05</v>
      </c>
      <c r="K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1677.27</v>
      </c>
      <c r="L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1677.93</v>
      </c>
      <c r="M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1678.3899999999999</v>
      </c>
      <c r="N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1673.03</v>
      </c>
      <c r="O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1679.55</v>
      </c>
      <c r="P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1693.17</v>
      </c>
      <c r="Q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1685.51</v>
      </c>
      <c r="R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1689.1799999999998</v>
      </c>
      <c r="S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1724.88</v>
      </c>
      <c r="T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1771.95</v>
      </c>
      <c r="U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1755.2800000000002</v>
      </c>
      <c r="V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1725.5</v>
      </c>
      <c r="W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1680.0100000000002</v>
      </c>
      <c r="X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1683.85</v>
      </c>
      <c r="Y337" s="116">
        <f>VLOOKUP($A337+ROUND((COLUMN()-2)/24,5),АТС!$A$41:$F$712,6)+VLOOKUP($A337+ROUND((COLUMN()-2)/24,5),'Расчет сбытовых надбавок'!$B$43:'Расчет сбытовых надбавок'!$G$786,4)+'Иные услуги '!$C$5+'РСТ РСО-А'!$M$7</f>
        <v>1724.0300000000002</v>
      </c>
    </row>
    <row r="338" spans="1:27" x14ac:dyDescent="0.2">
      <c r="A338" s="88">
        <f>A304</f>
        <v>42051</v>
      </c>
      <c r="B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1660.9499999999998</v>
      </c>
      <c r="C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1650.9</v>
      </c>
      <c r="D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1673.56</v>
      </c>
      <c r="E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1660.1599999999999</v>
      </c>
      <c r="F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1683.68</v>
      </c>
      <c r="G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1670.4299999999998</v>
      </c>
      <c r="H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1664.38</v>
      </c>
      <c r="I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1704.75</v>
      </c>
      <c r="J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1665.9299999999998</v>
      </c>
      <c r="K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1726.81</v>
      </c>
      <c r="L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1682.77</v>
      </c>
      <c r="M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1744.9099999999999</v>
      </c>
      <c r="N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1738.78</v>
      </c>
      <c r="O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1745.6100000000001</v>
      </c>
      <c r="P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1752.2600000000002</v>
      </c>
      <c r="Q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1820.23</v>
      </c>
      <c r="R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1797.13</v>
      </c>
      <c r="S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1738.5700000000002</v>
      </c>
      <c r="T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2000.5700000000002</v>
      </c>
      <c r="U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1983.14</v>
      </c>
      <c r="V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1752.97</v>
      </c>
      <c r="W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1744.5700000000002</v>
      </c>
      <c r="X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1987.0700000000002</v>
      </c>
      <c r="Y338" s="116">
        <f>VLOOKUP($A338+ROUND((COLUMN()-2)/24,5),АТС!$A$41:$F$712,6)+VLOOKUP($A338+ROUND((COLUMN()-2)/24,5),'Расчет сбытовых надбавок'!$B$43:'Расчет сбытовых надбавок'!$G$786,4)+'Иные услуги '!$C$5+'РСТ РСО-А'!$M$7</f>
        <v>1735.4299999999998</v>
      </c>
    </row>
    <row r="339" spans="1:27" x14ac:dyDescent="0.2">
      <c r="A339" s="88">
        <f>A305</f>
        <v>42052</v>
      </c>
      <c r="B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1658.47</v>
      </c>
      <c r="C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1651.16</v>
      </c>
      <c r="D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1673.44</v>
      </c>
      <c r="E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1660.33</v>
      </c>
      <c r="F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1683.63</v>
      </c>
      <c r="G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1670.32</v>
      </c>
      <c r="H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1668.17</v>
      </c>
      <c r="I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1705.3600000000001</v>
      </c>
      <c r="J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1666.9</v>
      </c>
      <c r="K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1680.75</v>
      </c>
      <c r="L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1680.87</v>
      </c>
      <c r="M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1711.77</v>
      </c>
      <c r="N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1679.2800000000002</v>
      </c>
      <c r="O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1679.7400000000002</v>
      </c>
      <c r="P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1681.03</v>
      </c>
      <c r="Q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1689.5500000000002</v>
      </c>
      <c r="R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1685.8200000000002</v>
      </c>
      <c r="S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1689.3000000000002</v>
      </c>
      <c r="T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1995.46</v>
      </c>
      <c r="U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1906.63</v>
      </c>
      <c r="V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1772.8899999999999</v>
      </c>
      <c r="W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1762.2400000000002</v>
      </c>
      <c r="X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1923.6599999999999</v>
      </c>
      <c r="Y339" s="116">
        <f>VLOOKUP($A339+ROUND((COLUMN()-2)/24,5),АТС!$A$41:$F$712,6)+VLOOKUP($A339+ROUND((COLUMN()-2)/24,5),'Расчет сбытовых надбавок'!$B$43:'Расчет сбытовых надбавок'!$G$786,4)+'Иные услуги '!$C$5+'РСТ РСО-А'!$M$7</f>
        <v>1735.0300000000002</v>
      </c>
    </row>
    <row r="340" spans="1:27" x14ac:dyDescent="0.2">
      <c r="A340" s="88">
        <f>A306</f>
        <v>42053</v>
      </c>
      <c r="B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1674.2</v>
      </c>
      <c r="C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1651.0900000000001</v>
      </c>
      <c r="D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1673.46</v>
      </c>
      <c r="E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1660.3200000000002</v>
      </c>
      <c r="F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1683.68</v>
      </c>
      <c r="G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1670.37</v>
      </c>
      <c r="H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1669.33</v>
      </c>
      <c r="I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1704.78</v>
      </c>
      <c r="J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1665.92</v>
      </c>
      <c r="K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1684.2800000000002</v>
      </c>
      <c r="L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1685.94</v>
      </c>
      <c r="M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1758.48</v>
      </c>
      <c r="N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1743.35</v>
      </c>
      <c r="O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1767.25</v>
      </c>
      <c r="P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1793.79</v>
      </c>
      <c r="Q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1819.52</v>
      </c>
      <c r="R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1835.1</v>
      </c>
      <c r="S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1760.6</v>
      </c>
      <c r="T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2028.4299999999998</v>
      </c>
      <c r="U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1957.6599999999999</v>
      </c>
      <c r="V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1839.87</v>
      </c>
      <c r="W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1813.45</v>
      </c>
      <c r="X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1958.1599999999999</v>
      </c>
      <c r="Y340" s="116">
        <f>VLOOKUP($A340+ROUND((COLUMN()-2)/24,5),АТС!$A$41:$F$712,6)+VLOOKUP($A340+ROUND((COLUMN()-2)/24,5),'Расчет сбытовых надбавок'!$B$43:'Расчет сбытовых надбавок'!$G$786,4)+'Иные услуги '!$C$5+'РСТ РСО-А'!$M$7</f>
        <v>1802</v>
      </c>
    </row>
    <row r="341" spans="1:27" x14ac:dyDescent="0.2">
      <c r="A341" s="88">
        <f>A307</f>
        <v>42054</v>
      </c>
      <c r="B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1671.99</v>
      </c>
      <c r="C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1652.15</v>
      </c>
      <c r="D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1674.63</v>
      </c>
      <c r="E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1661.46</v>
      </c>
      <c r="F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1684.76</v>
      </c>
      <c r="G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1671.54</v>
      </c>
      <c r="H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1664.27</v>
      </c>
      <c r="I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1705.77</v>
      </c>
      <c r="J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1666.83</v>
      </c>
      <c r="K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1685.25</v>
      </c>
      <c r="L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1685.5</v>
      </c>
      <c r="M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1762.58</v>
      </c>
      <c r="N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1745.8600000000001</v>
      </c>
      <c r="O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1766.99</v>
      </c>
      <c r="P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1753.6100000000001</v>
      </c>
      <c r="Q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1780.2800000000002</v>
      </c>
      <c r="R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1824.8400000000001</v>
      </c>
      <c r="S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1767.3400000000001</v>
      </c>
      <c r="T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1878.81</v>
      </c>
      <c r="U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1942.87</v>
      </c>
      <c r="V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1883.15</v>
      </c>
      <c r="W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1800.22</v>
      </c>
      <c r="X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1948.38</v>
      </c>
      <c r="Y341" s="116">
        <f>VLOOKUP($A341+ROUND((COLUMN()-2)/24,5),АТС!$A$41:$F$712,6)+VLOOKUP($A341+ROUND((COLUMN()-2)/24,5),'Расчет сбытовых надбавок'!$B$43:'Расчет сбытовых надбавок'!$G$786,4)+'Иные услуги '!$C$5+'РСТ РСО-А'!$M$7</f>
        <v>1806.1100000000001</v>
      </c>
    </row>
    <row r="342" spans="1:27" x14ac:dyDescent="0.2">
      <c r="A342" s="88">
        <f>A308</f>
        <v>42055</v>
      </c>
      <c r="B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1673.3400000000001</v>
      </c>
      <c r="C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1665.06</v>
      </c>
      <c r="D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1688.6</v>
      </c>
      <c r="E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1710.38</v>
      </c>
      <c r="F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1706.58</v>
      </c>
      <c r="G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1692.31</v>
      </c>
      <c r="H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1655.9699999999998</v>
      </c>
      <c r="I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1742.9</v>
      </c>
      <c r="J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1700.31</v>
      </c>
      <c r="K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1684.12</v>
      </c>
      <c r="L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1684.6599999999999</v>
      </c>
      <c r="M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1753.67</v>
      </c>
      <c r="N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1740.3200000000002</v>
      </c>
      <c r="O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1714.4700000000003</v>
      </c>
      <c r="P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1745.0500000000002</v>
      </c>
      <c r="Q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1713.71</v>
      </c>
      <c r="R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1768.6100000000001</v>
      </c>
      <c r="S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1754.79</v>
      </c>
      <c r="T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1852.92</v>
      </c>
      <c r="U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1935.8</v>
      </c>
      <c r="V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1807.5900000000001</v>
      </c>
      <c r="W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1784.48</v>
      </c>
      <c r="X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1918.98</v>
      </c>
      <c r="Y342" s="116">
        <f>VLOOKUP($A342+ROUND((COLUMN()-2)/24,5),АТС!$A$41:$F$712,6)+VLOOKUP($A342+ROUND((COLUMN()-2)/24,5),'Расчет сбытовых надбавок'!$B$43:'Расчет сбытовых надбавок'!$G$786,4)+'Иные услуги '!$C$5+'РСТ РСО-А'!$M$7</f>
        <v>1804.35</v>
      </c>
    </row>
    <row r="343" spans="1:27" x14ac:dyDescent="0.2">
      <c r="A343" s="88">
        <f>A309</f>
        <v>42056</v>
      </c>
      <c r="B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1669.65</v>
      </c>
      <c r="C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1654.3899999999999</v>
      </c>
      <c r="D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1701.3600000000001</v>
      </c>
      <c r="E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1675.5900000000001</v>
      </c>
      <c r="F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1686.43</v>
      </c>
      <c r="G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1705.45</v>
      </c>
      <c r="H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1648.6100000000001</v>
      </c>
      <c r="I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1668.48</v>
      </c>
      <c r="J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1678.87</v>
      </c>
      <c r="K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1648.37</v>
      </c>
      <c r="L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1681.3200000000002</v>
      </c>
      <c r="M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1688.28</v>
      </c>
      <c r="N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1675.06</v>
      </c>
      <c r="O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1647.8600000000001</v>
      </c>
      <c r="P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1681.8600000000001</v>
      </c>
      <c r="Q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1648.1100000000001</v>
      </c>
      <c r="R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1694.21</v>
      </c>
      <c r="S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1681.46</v>
      </c>
      <c r="T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1775.1399999999999</v>
      </c>
      <c r="U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1746.04</v>
      </c>
      <c r="V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1713.74</v>
      </c>
      <c r="W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1685.77</v>
      </c>
      <c r="X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1686</v>
      </c>
      <c r="Y343" s="116">
        <f>VLOOKUP($A343+ROUND((COLUMN()-2)/24,5),АТС!$A$41:$F$712,6)+VLOOKUP($A343+ROUND((COLUMN()-2)/24,5),'Расчет сбытовых надбавок'!$B$43:'Расчет сбытовых надбавок'!$G$786,4)+'Иные услуги '!$C$5+'РСТ РСО-А'!$M$7</f>
        <v>1752.99</v>
      </c>
    </row>
    <row r="344" spans="1:27" x14ac:dyDescent="0.2">
      <c r="A344" s="88">
        <f>A310</f>
        <v>42057</v>
      </c>
      <c r="B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1666.6999999999998</v>
      </c>
      <c r="C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1661.8400000000001</v>
      </c>
      <c r="D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1705.23</v>
      </c>
      <c r="E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1701.12</v>
      </c>
      <c r="F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1701.46</v>
      </c>
      <c r="G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1705.1799999999998</v>
      </c>
      <c r="H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1664.52</v>
      </c>
      <c r="I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1663.92</v>
      </c>
      <c r="J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1683.46</v>
      </c>
      <c r="K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1666.73</v>
      </c>
      <c r="L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1668.46</v>
      </c>
      <c r="M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1688.46</v>
      </c>
      <c r="N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1675.35</v>
      </c>
      <c r="O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1647.88</v>
      </c>
      <c r="P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1661.57</v>
      </c>
      <c r="Q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1647.56</v>
      </c>
      <c r="R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1674.6100000000001</v>
      </c>
      <c r="S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1684.05</v>
      </c>
      <c r="T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1779.83</v>
      </c>
      <c r="U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1749.74</v>
      </c>
      <c r="V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1716.3000000000002</v>
      </c>
      <c r="W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1687.25</v>
      </c>
      <c r="X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1688.54</v>
      </c>
      <c r="Y344" s="116">
        <f>VLOOKUP($A344+ROUND((COLUMN()-2)/24,5),АТС!$A$41:$F$712,6)+VLOOKUP($A344+ROUND((COLUMN()-2)/24,5),'Расчет сбытовых надбавок'!$B$43:'Расчет сбытовых надбавок'!$G$786,4)+'Иные услуги '!$C$5+'РСТ РСО-А'!$M$7</f>
        <v>1763.98</v>
      </c>
    </row>
    <row r="345" spans="1:27" x14ac:dyDescent="0.2">
      <c r="A345" s="88">
        <f>A311</f>
        <v>42058</v>
      </c>
      <c r="B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1666.23</v>
      </c>
      <c r="C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1661.45</v>
      </c>
      <c r="D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1704.48</v>
      </c>
      <c r="E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1700.44</v>
      </c>
      <c r="F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1700.85</v>
      </c>
      <c r="G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1704.83</v>
      </c>
      <c r="H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1664.5900000000001</v>
      </c>
      <c r="I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1671.29</v>
      </c>
      <c r="J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1670.48</v>
      </c>
      <c r="K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1667.71</v>
      </c>
      <c r="L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1666.49</v>
      </c>
      <c r="M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1686.06</v>
      </c>
      <c r="N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1675.4699999999998</v>
      </c>
      <c r="O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1647.6399999999999</v>
      </c>
      <c r="P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1661.3000000000002</v>
      </c>
      <c r="Q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1647.81</v>
      </c>
      <c r="R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1671.94</v>
      </c>
      <c r="S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1681.9699999999998</v>
      </c>
      <c r="T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1777.06</v>
      </c>
      <c r="U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1748.1100000000001</v>
      </c>
      <c r="V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1707.5500000000002</v>
      </c>
      <c r="W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1680.12</v>
      </c>
      <c r="X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1680.88</v>
      </c>
      <c r="Y345" s="116">
        <f>VLOOKUP($A345+ROUND((COLUMN()-2)/24,5),АТС!$A$41:$F$712,6)+VLOOKUP($A345+ROUND((COLUMN()-2)/24,5),'Расчет сбытовых надбавок'!$B$43:'Расчет сбытовых надбавок'!$G$786,4)+'Иные услуги '!$C$5+'РСТ РСО-А'!$M$7</f>
        <v>1720.62</v>
      </c>
    </row>
    <row r="346" spans="1:27" x14ac:dyDescent="0.2">
      <c r="A346" s="88">
        <f>A312</f>
        <v>42059</v>
      </c>
      <c r="B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1664.5</v>
      </c>
      <c r="C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1661.26</v>
      </c>
      <c r="D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1688.15</v>
      </c>
      <c r="E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1698.73</v>
      </c>
      <c r="F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1684.3899999999999</v>
      </c>
      <c r="G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1691.63</v>
      </c>
      <c r="H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1655.56</v>
      </c>
      <c r="I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1698.3000000000002</v>
      </c>
      <c r="J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1665.9299999999998</v>
      </c>
      <c r="K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1689.75</v>
      </c>
      <c r="L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1689.46</v>
      </c>
      <c r="M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1767.72</v>
      </c>
      <c r="N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1753.97</v>
      </c>
      <c r="O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1725.26</v>
      </c>
      <c r="P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1761.6</v>
      </c>
      <c r="Q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1754.54</v>
      </c>
      <c r="R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1766.16</v>
      </c>
      <c r="S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1772.83</v>
      </c>
      <c r="T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1864.58</v>
      </c>
      <c r="U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1861.83</v>
      </c>
      <c r="V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1825.3200000000002</v>
      </c>
      <c r="W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1808.8600000000001</v>
      </c>
      <c r="X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1911.9700000000003</v>
      </c>
      <c r="Y346" s="116">
        <f>VLOOKUP($A346+ROUND((COLUMN()-2)/24,5),АТС!$A$41:$F$712,6)+VLOOKUP($A346+ROUND((COLUMN()-2)/24,5),'Расчет сбытовых надбавок'!$B$43:'Расчет сбытовых надбавок'!$G$786,4)+'Иные услуги '!$C$5+'РСТ РСО-А'!$M$7</f>
        <v>1790.3</v>
      </c>
    </row>
    <row r="347" spans="1:27" x14ac:dyDescent="0.2">
      <c r="A347" s="88">
        <f>A313</f>
        <v>42060</v>
      </c>
      <c r="B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1666.49</v>
      </c>
      <c r="C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1657.19</v>
      </c>
      <c r="D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1663.9099999999999</v>
      </c>
      <c r="E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1677.19</v>
      </c>
      <c r="F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1684.03</v>
      </c>
      <c r="G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1673.98</v>
      </c>
      <c r="H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1664.5900000000001</v>
      </c>
      <c r="I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1680.58</v>
      </c>
      <c r="J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1647.81</v>
      </c>
      <c r="K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1693.0500000000002</v>
      </c>
      <c r="L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1691.28</v>
      </c>
      <c r="M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1772.54</v>
      </c>
      <c r="N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1759.15</v>
      </c>
      <c r="O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1729.0100000000002</v>
      </c>
      <c r="P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1766.47</v>
      </c>
      <c r="Q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1759.13</v>
      </c>
      <c r="R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1772.9299999999998</v>
      </c>
      <c r="S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1777.5</v>
      </c>
      <c r="T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1858.04</v>
      </c>
      <c r="U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1861.27</v>
      </c>
      <c r="V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1820.74</v>
      </c>
      <c r="W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1808.1100000000001</v>
      </c>
      <c r="X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1912.3000000000002</v>
      </c>
      <c r="Y347" s="116">
        <f>VLOOKUP($A347+ROUND((COLUMN()-2)/24,5),АТС!$A$41:$F$712,6)+VLOOKUP($A347+ROUND((COLUMN()-2)/24,5),'Расчет сбытовых надбавок'!$B$43:'Расчет сбытовых надбавок'!$G$786,4)+'Иные услуги '!$C$5+'РСТ РСО-А'!$M$7</f>
        <v>1792.63</v>
      </c>
    </row>
    <row r="348" spans="1:27" x14ac:dyDescent="0.2">
      <c r="A348" s="88">
        <f>A314</f>
        <v>42061</v>
      </c>
      <c r="B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1671.33</v>
      </c>
      <c r="C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1650.8600000000001</v>
      </c>
      <c r="D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1673.46</v>
      </c>
      <c r="E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1676.5700000000002</v>
      </c>
      <c r="F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1683.3400000000001</v>
      </c>
      <c r="G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1673.21</v>
      </c>
      <c r="H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1667.5100000000002</v>
      </c>
      <c r="I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1710.71</v>
      </c>
      <c r="J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1702.9099999999999</v>
      </c>
      <c r="K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1694.62</v>
      </c>
      <c r="L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1689.82</v>
      </c>
      <c r="M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1688.13</v>
      </c>
      <c r="N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1689.1799999999998</v>
      </c>
      <c r="O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1689.37</v>
      </c>
      <c r="P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1689.42</v>
      </c>
      <c r="Q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1689.19</v>
      </c>
      <c r="R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1688.95</v>
      </c>
      <c r="S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1697</v>
      </c>
      <c r="T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1688.2</v>
      </c>
      <c r="U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1788.5300000000002</v>
      </c>
      <c r="V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1762.1799999999998</v>
      </c>
      <c r="W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1785.6</v>
      </c>
      <c r="X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1969.56</v>
      </c>
      <c r="Y348" s="116">
        <f>VLOOKUP($A348+ROUND((COLUMN()-2)/24,5),АТС!$A$41:$F$712,6)+VLOOKUP($A348+ROUND((COLUMN()-2)/24,5),'Расчет сбытовых надбавок'!$B$43:'Расчет сбытовых надбавок'!$G$786,4)+'Иные услуги '!$C$5+'РСТ РСО-А'!$M$7</f>
        <v>1791.04</v>
      </c>
    </row>
    <row r="349" spans="1:27" x14ac:dyDescent="0.2">
      <c r="A349" s="88">
        <f>A315</f>
        <v>42062</v>
      </c>
      <c r="B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1678.1599999999999</v>
      </c>
      <c r="C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1650.9</v>
      </c>
      <c r="D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1673.1</v>
      </c>
      <c r="E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1676.2199999999998</v>
      </c>
      <c r="F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1683.37</v>
      </c>
      <c r="G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1673.39</v>
      </c>
      <c r="H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1663.98</v>
      </c>
      <c r="I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1730.06</v>
      </c>
      <c r="J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1715.6399999999999</v>
      </c>
      <c r="K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1691.06</v>
      </c>
      <c r="L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1691.28</v>
      </c>
      <c r="M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1689.9699999999998</v>
      </c>
      <c r="N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1688.04</v>
      </c>
      <c r="O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1691.03</v>
      </c>
      <c r="P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1690.92</v>
      </c>
      <c r="Q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1688.44</v>
      </c>
      <c r="R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1686.7</v>
      </c>
      <c r="S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1699.22</v>
      </c>
      <c r="T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1692.1100000000001</v>
      </c>
      <c r="U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1793.2</v>
      </c>
      <c r="V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1764.5100000000002</v>
      </c>
      <c r="W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1762.8600000000001</v>
      </c>
      <c r="X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1871.79</v>
      </c>
      <c r="Y349" s="116">
        <f>VLOOKUP($A349+ROUND((COLUMN()-2)/24,5),АТС!$A$41:$F$712,6)+VLOOKUP($A349+ROUND((COLUMN()-2)/24,5),'Расчет сбытовых надбавок'!$B$43:'Расчет сбытовых надбавок'!$G$786,4)+'Иные услуги '!$C$5+'РСТ РСО-А'!$M$7</f>
        <v>1739.6799999999998</v>
      </c>
      <c r="AA349" s="89"/>
    </row>
    <row r="350" spans="1:27" x14ac:dyDescent="0.2">
      <c r="A350" s="88">
        <f>A316</f>
        <v>42063</v>
      </c>
      <c r="B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1659.17</v>
      </c>
      <c r="C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1661.1100000000001</v>
      </c>
      <c r="D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1665.98</v>
      </c>
      <c r="E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1672.69</v>
      </c>
      <c r="F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1679.58</v>
      </c>
      <c r="G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1672.99</v>
      </c>
      <c r="H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1648.85</v>
      </c>
      <c r="I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1671.21</v>
      </c>
      <c r="J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1680.5700000000002</v>
      </c>
      <c r="K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1693.47</v>
      </c>
      <c r="L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1649.5500000000002</v>
      </c>
      <c r="M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1656.77</v>
      </c>
      <c r="N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1652.85</v>
      </c>
      <c r="O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1662.4</v>
      </c>
      <c r="P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1675.6100000000001</v>
      </c>
      <c r="Q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1686.1100000000001</v>
      </c>
      <c r="R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1682.54</v>
      </c>
      <c r="S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1665.8600000000001</v>
      </c>
      <c r="T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1721.16</v>
      </c>
      <c r="U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1785.29</v>
      </c>
      <c r="V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1761.2</v>
      </c>
      <c r="W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1703.27</v>
      </c>
      <c r="X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1672.74</v>
      </c>
      <c r="Y350" s="116">
        <f>VLOOKUP($A350+ROUND((COLUMN()-2)/24,5),АТС!$A$41:$F$712,6)+VLOOKUP($A350+ROUND((COLUMN()-2)/24,5),'Расчет сбытовых надбавок'!$B$43:'Расчет сбытовых надбавок'!$G$786,4)+'Иные услуги '!$C$5+'РСТ РСО-А'!$M$7</f>
        <v>1742.3400000000001</v>
      </c>
    </row>
    <row r="351" spans="1:27" x14ac:dyDescent="0.2">
      <c r="A351" s="94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</row>
    <row r="352" spans="1:27" x14ac:dyDescent="0.25">
      <c r="A352" s="96" t="s">
        <v>158</v>
      </c>
    </row>
    <row r="353" spans="1:25" ht="12.75" x14ac:dyDescent="0.2">
      <c r="A353" s="169" t="s">
        <v>49</v>
      </c>
      <c r="B353" s="180" t="s">
        <v>128</v>
      </c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2"/>
    </row>
    <row r="354" spans="1:25" ht="12.75" x14ac:dyDescent="0.2">
      <c r="A354" s="170"/>
      <c r="B354" s="183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5"/>
    </row>
    <row r="355" spans="1:25" ht="12.75" x14ac:dyDescent="0.2">
      <c r="A355" s="170"/>
      <c r="B355" s="172" t="s">
        <v>129</v>
      </c>
      <c r="C355" s="163" t="s">
        <v>130</v>
      </c>
      <c r="D355" s="163" t="s">
        <v>131</v>
      </c>
      <c r="E355" s="163" t="s">
        <v>132</v>
      </c>
      <c r="F355" s="163" t="s">
        <v>133</v>
      </c>
      <c r="G355" s="163" t="s">
        <v>134</v>
      </c>
      <c r="H355" s="163" t="s">
        <v>135</v>
      </c>
      <c r="I355" s="163" t="s">
        <v>136</v>
      </c>
      <c r="J355" s="163" t="s">
        <v>137</v>
      </c>
      <c r="K355" s="163" t="s">
        <v>138</v>
      </c>
      <c r="L355" s="163" t="s">
        <v>139</v>
      </c>
      <c r="M355" s="163" t="s">
        <v>140</v>
      </c>
      <c r="N355" s="174" t="s">
        <v>141</v>
      </c>
      <c r="O355" s="163" t="s">
        <v>142</v>
      </c>
      <c r="P355" s="163" t="s">
        <v>143</v>
      </c>
      <c r="Q355" s="163" t="s">
        <v>144</v>
      </c>
      <c r="R355" s="163" t="s">
        <v>145</v>
      </c>
      <c r="S355" s="163" t="s">
        <v>146</v>
      </c>
      <c r="T355" s="163" t="s">
        <v>147</v>
      </c>
      <c r="U355" s="163" t="s">
        <v>148</v>
      </c>
      <c r="V355" s="163" t="s">
        <v>149</v>
      </c>
      <c r="W355" s="163" t="s">
        <v>150</v>
      </c>
      <c r="X355" s="163" t="s">
        <v>151</v>
      </c>
      <c r="Y355" s="163" t="s">
        <v>152</v>
      </c>
    </row>
    <row r="356" spans="1:25" ht="12.75" x14ac:dyDescent="0.2">
      <c r="A356" s="171"/>
      <c r="B356" s="173"/>
      <c r="C356" s="164"/>
      <c r="D356" s="164"/>
      <c r="E356" s="164"/>
      <c r="F356" s="164"/>
      <c r="G356" s="164"/>
      <c r="H356" s="164"/>
      <c r="I356" s="164"/>
      <c r="J356" s="164"/>
      <c r="K356" s="164"/>
      <c r="L356" s="164"/>
      <c r="M356" s="164"/>
      <c r="N356" s="175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</row>
    <row r="357" spans="1:25" x14ac:dyDescent="0.2">
      <c r="A357" s="88">
        <f>A323</f>
        <v>42036</v>
      </c>
      <c r="B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1614.8</v>
      </c>
      <c r="C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1643.5100000000002</v>
      </c>
      <c r="D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1675.52</v>
      </c>
      <c r="E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1683.21</v>
      </c>
      <c r="F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1679.38</v>
      </c>
      <c r="G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1675.87</v>
      </c>
      <c r="H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1653.8000000000002</v>
      </c>
      <c r="I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1647.3000000000002</v>
      </c>
      <c r="J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1614.9</v>
      </c>
      <c r="K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1714.25</v>
      </c>
      <c r="L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1647.97</v>
      </c>
      <c r="M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1628.83</v>
      </c>
      <c r="N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1625.43</v>
      </c>
      <c r="O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1631.7</v>
      </c>
      <c r="P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1638.03</v>
      </c>
      <c r="Q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1641.2600000000002</v>
      </c>
      <c r="R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1617.58</v>
      </c>
      <c r="S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1758</v>
      </c>
      <c r="T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1799.28</v>
      </c>
      <c r="U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1759.1</v>
      </c>
      <c r="V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1714.19</v>
      </c>
      <c r="W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1657.5700000000002</v>
      </c>
      <c r="X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1635.92</v>
      </c>
      <c r="Y357" s="116">
        <f>VLOOKUP($A357+ROUND((COLUMN()-2)/24,5),АТС!$A$41:$F$712,6)+VLOOKUP($A357+ROUND((COLUMN()-2)/24,5),'Расчет сбытовых надбавок'!$B$43:'Расчет сбытовых надбавок'!$G$786,5)+'Иные услуги '!$C$5+'РСТ РСО-А'!$M$7</f>
        <v>1700.26</v>
      </c>
    </row>
    <row r="358" spans="1:25" x14ac:dyDescent="0.2">
      <c r="A358" s="88">
        <f>A324</f>
        <v>42037</v>
      </c>
      <c r="B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1613.0500000000002</v>
      </c>
      <c r="C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1643.5100000000002</v>
      </c>
      <c r="D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1659.8000000000002</v>
      </c>
      <c r="E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1663.2800000000002</v>
      </c>
      <c r="F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1673.76</v>
      </c>
      <c r="G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1656.8200000000002</v>
      </c>
      <c r="H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1628.5</v>
      </c>
      <c r="I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1702.17</v>
      </c>
      <c r="J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1697.65</v>
      </c>
      <c r="K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1628.4</v>
      </c>
      <c r="L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1660.33</v>
      </c>
      <c r="M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1641.17</v>
      </c>
      <c r="N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1641.81</v>
      </c>
      <c r="O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1642.67</v>
      </c>
      <c r="P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1641.8000000000002</v>
      </c>
      <c r="Q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1641.5100000000002</v>
      </c>
      <c r="R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1624.63</v>
      </c>
      <c r="S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1674.8899999999999</v>
      </c>
      <c r="T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1746.12</v>
      </c>
      <c r="U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1710.1</v>
      </c>
      <c r="V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1666.93</v>
      </c>
      <c r="W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1688.95</v>
      </c>
      <c r="X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1790.67</v>
      </c>
      <c r="Y358" s="116">
        <f>VLOOKUP($A358+ROUND((COLUMN()-2)/24,5),АТС!$A$41:$F$712,6)+VLOOKUP($A358+ROUND((COLUMN()-2)/24,5),'Расчет сбытовых надбавок'!$B$43:'Расчет сбытовых надбавок'!$G$786,5)+'Иные услуги '!$C$5+'РСТ РСО-А'!$M$7</f>
        <v>1682.23</v>
      </c>
    </row>
    <row r="359" spans="1:25" x14ac:dyDescent="0.2">
      <c r="A359" s="88">
        <f>A325</f>
        <v>42038</v>
      </c>
      <c r="B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1632.51</v>
      </c>
      <c r="C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1627.3600000000001</v>
      </c>
      <c r="D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1636.44</v>
      </c>
      <c r="E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1642.9299999999998</v>
      </c>
      <c r="F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1645.9299999999998</v>
      </c>
      <c r="G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1636.9</v>
      </c>
      <c r="H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1620.04</v>
      </c>
      <c r="I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1682.31</v>
      </c>
      <c r="J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1656.73</v>
      </c>
      <c r="K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1628.13</v>
      </c>
      <c r="L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1658.73</v>
      </c>
      <c r="M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1660.73</v>
      </c>
      <c r="N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1648.63</v>
      </c>
      <c r="O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1655.92</v>
      </c>
      <c r="P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1643.6</v>
      </c>
      <c r="Q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1660.99</v>
      </c>
      <c r="R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1652.04</v>
      </c>
      <c r="S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1671.71</v>
      </c>
      <c r="T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1744.04</v>
      </c>
      <c r="U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1701.85</v>
      </c>
      <c r="V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1663.1999999999998</v>
      </c>
      <c r="W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1682.01</v>
      </c>
      <c r="X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1792.52</v>
      </c>
      <c r="Y359" s="116">
        <f>VLOOKUP($A359+ROUND((COLUMN()-2)/24,5),АТС!$A$41:$F$712,6)+VLOOKUP($A359+ROUND((COLUMN()-2)/24,5),'Расчет сбытовых надбавок'!$B$43:'Расчет сбытовых надбавок'!$G$786,5)+'Иные услуги '!$C$5+'РСТ РСО-А'!$M$7</f>
        <v>1681.99</v>
      </c>
    </row>
    <row r="360" spans="1:25" x14ac:dyDescent="0.2">
      <c r="A360" s="88">
        <f>A326</f>
        <v>42039</v>
      </c>
      <c r="B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1627.7</v>
      </c>
      <c r="C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1633.2400000000002</v>
      </c>
      <c r="D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1645.8400000000001</v>
      </c>
      <c r="E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1652.1999999999998</v>
      </c>
      <c r="F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1652.48</v>
      </c>
      <c r="G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1642.75</v>
      </c>
      <c r="H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1612.74</v>
      </c>
      <c r="I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1690.04</v>
      </c>
      <c r="J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1680.6</v>
      </c>
      <c r="K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1632.63</v>
      </c>
      <c r="L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1615.96</v>
      </c>
      <c r="M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1650.3200000000002</v>
      </c>
      <c r="N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1629.1799999999998</v>
      </c>
      <c r="O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1621.67</v>
      </c>
      <c r="P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1614.6</v>
      </c>
      <c r="Q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1621.56</v>
      </c>
      <c r="R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1641.6</v>
      </c>
      <c r="S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1654.3200000000002</v>
      </c>
      <c r="T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1744.4099999999999</v>
      </c>
      <c r="U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1692.54</v>
      </c>
      <c r="V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1652.41</v>
      </c>
      <c r="W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1673.56</v>
      </c>
      <c r="X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1775.27</v>
      </c>
      <c r="Y360" s="116">
        <f>VLOOKUP($A360+ROUND((COLUMN()-2)/24,5),АТС!$A$41:$F$712,6)+VLOOKUP($A360+ROUND((COLUMN()-2)/24,5),'Расчет сбытовых надбавок'!$B$43:'Расчет сбытовых надбавок'!$G$786,5)+'Иные услуги '!$C$5+'РСТ РСО-А'!$M$7</f>
        <v>1669.1999999999998</v>
      </c>
    </row>
    <row r="361" spans="1:25" x14ac:dyDescent="0.2">
      <c r="A361" s="88">
        <f>A327</f>
        <v>42040</v>
      </c>
      <c r="B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1627.87</v>
      </c>
      <c r="C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1626.68</v>
      </c>
      <c r="D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1635.62</v>
      </c>
      <c r="E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1641.78</v>
      </c>
      <c r="F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1645.3200000000002</v>
      </c>
      <c r="G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1636.02</v>
      </c>
      <c r="H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1625.8899999999999</v>
      </c>
      <c r="I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1672.06</v>
      </c>
      <c r="J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1664.06</v>
      </c>
      <c r="K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1614.41</v>
      </c>
      <c r="L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1630.5900000000001</v>
      </c>
      <c r="M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1649.94</v>
      </c>
      <c r="N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1629.63</v>
      </c>
      <c r="O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1644.31</v>
      </c>
      <c r="P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1652.75</v>
      </c>
      <c r="Q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1638.33</v>
      </c>
      <c r="R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1642</v>
      </c>
      <c r="S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1657.2200000000003</v>
      </c>
      <c r="T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1733.32</v>
      </c>
      <c r="U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1692.77</v>
      </c>
      <c r="V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1650.8000000000002</v>
      </c>
      <c r="W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1671.83</v>
      </c>
      <c r="X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1764.13</v>
      </c>
      <c r="Y361" s="116">
        <f>VLOOKUP($A361+ROUND((COLUMN()-2)/24,5),АТС!$A$41:$F$712,6)+VLOOKUP($A361+ROUND((COLUMN()-2)/24,5),'Расчет сбытовых надбавок'!$B$43:'Расчет сбытовых надбавок'!$G$786,5)+'Иные услуги '!$C$5+'РСТ РСО-А'!$M$7</f>
        <v>1666.85</v>
      </c>
    </row>
    <row r="362" spans="1:25" x14ac:dyDescent="0.2">
      <c r="A362" s="88">
        <f>A328</f>
        <v>42041</v>
      </c>
      <c r="B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1620.47</v>
      </c>
      <c r="C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1652.03</v>
      </c>
      <c r="D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1658.68</v>
      </c>
      <c r="E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1664.73</v>
      </c>
      <c r="F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1668.3600000000001</v>
      </c>
      <c r="G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1651.48</v>
      </c>
      <c r="H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1617.74</v>
      </c>
      <c r="I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1688.94</v>
      </c>
      <c r="J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1703.62</v>
      </c>
      <c r="K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1627.99</v>
      </c>
      <c r="L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1632.6</v>
      </c>
      <c r="M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1654.8200000000002</v>
      </c>
      <c r="N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1631.05</v>
      </c>
      <c r="O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1648.6</v>
      </c>
      <c r="P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1655.8899999999999</v>
      </c>
      <c r="Q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1637.47</v>
      </c>
      <c r="R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1640.62</v>
      </c>
      <c r="S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1651.8600000000001</v>
      </c>
      <c r="T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1747.0300000000002</v>
      </c>
      <c r="U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1696.6</v>
      </c>
      <c r="V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1655.8400000000001</v>
      </c>
      <c r="W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1676.02</v>
      </c>
      <c r="X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1783.0500000000002</v>
      </c>
      <c r="Y362" s="116">
        <f>VLOOKUP($A362+ROUND((COLUMN()-2)/24,5),АТС!$A$41:$F$712,6)+VLOOKUP($A362+ROUND((COLUMN()-2)/24,5),'Расчет сбытовых надбавок'!$B$43:'Расчет сбытовых надбавок'!$G$786,5)+'Иные услуги '!$C$5+'РСТ РСО-А'!$M$7</f>
        <v>1676.99</v>
      </c>
    </row>
    <row r="363" spans="1:25" x14ac:dyDescent="0.2">
      <c r="A363" s="88">
        <f>A329</f>
        <v>42042</v>
      </c>
      <c r="B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1644.01</v>
      </c>
      <c r="C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1664.47</v>
      </c>
      <c r="D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1678.17</v>
      </c>
      <c r="E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1693.65</v>
      </c>
      <c r="F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1693.66</v>
      </c>
      <c r="G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1682.06</v>
      </c>
      <c r="H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1647.2600000000002</v>
      </c>
      <c r="I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1624.78</v>
      </c>
      <c r="J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1649.5500000000002</v>
      </c>
      <c r="K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1628.1599999999999</v>
      </c>
      <c r="L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1635.85</v>
      </c>
      <c r="M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1642.15</v>
      </c>
      <c r="N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1613.3200000000002</v>
      </c>
      <c r="O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1617.13</v>
      </c>
      <c r="P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1615.87</v>
      </c>
      <c r="Q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1612.8</v>
      </c>
      <c r="R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1634.9</v>
      </c>
      <c r="S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1651.92</v>
      </c>
      <c r="T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1667.43</v>
      </c>
      <c r="U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1642.72</v>
      </c>
      <c r="V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1656.41</v>
      </c>
      <c r="W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1638.1799999999998</v>
      </c>
      <c r="X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1660.15</v>
      </c>
      <c r="Y363" s="116">
        <f>VLOOKUP($A363+ROUND((COLUMN()-2)/24,5),АТС!$A$41:$F$712,6)+VLOOKUP($A363+ROUND((COLUMN()-2)/24,5),'Расчет сбытовых надбавок'!$B$43:'Расчет сбытовых надбавок'!$G$786,5)+'Иные услуги '!$C$5+'РСТ РСО-А'!$M$7</f>
        <v>1637.3600000000001</v>
      </c>
    </row>
    <row r="364" spans="1:25" x14ac:dyDescent="0.2">
      <c r="A364" s="88">
        <f>A330</f>
        <v>42043</v>
      </c>
      <c r="B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1632.0900000000001</v>
      </c>
      <c r="C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1616.6</v>
      </c>
      <c r="D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1642.1799999999998</v>
      </c>
      <c r="E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1670.42</v>
      </c>
      <c r="F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1670.48</v>
      </c>
      <c r="G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1681.72</v>
      </c>
      <c r="H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1632.81</v>
      </c>
      <c r="I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1629.77</v>
      </c>
      <c r="J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1636.5700000000002</v>
      </c>
      <c r="K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1675.56</v>
      </c>
      <c r="L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1635.15</v>
      </c>
      <c r="M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1625.77</v>
      </c>
      <c r="N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1641.41</v>
      </c>
      <c r="O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1638.19</v>
      </c>
      <c r="P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1641.3200000000002</v>
      </c>
      <c r="Q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1625.77</v>
      </c>
      <c r="R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1632.71</v>
      </c>
      <c r="S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1648.49</v>
      </c>
      <c r="T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1665.13</v>
      </c>
      <c r="U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1664.23</v>
      </c>
      <c r="V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1658.93</v>
      </c>
      <c r="W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1641.3400000000001</v>
      </c>
      <c r="X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1658.56</v>
      </c>
      <c r="Y364" s="116">
        <f>VLOOKUP($A364+ROUND((COLUMN()-2)/24,5),АТС!$A$41:$F$712,6)+VLOOKUP($A364+ROUND((COLUMN()-2)/24,5),'Расчет сбытовых надбавок'!$B$43:'Расчет сбытовых надбавок'!$G$786,5)+'Иные услуги '!$C$5+'РСТ РСО-А'!$M$7</f>
        <v>1642.06</v>
      </c>
    </row>
    <row r="365" spans="1:25" x14ac:dyDescent="0.2">
      <c r="A365" s="88">
        <f>A331</f>
        <v>42044</v>
      </c>
      <c r="B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1637.31</v>
      </c>
      <c r="C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1635.5500000000002</v>
      </c>
      <c r="D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1616.76</v>
      </c>
      <c r="E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1631.67</v>
      </c>
      <c r="F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1624.5300000000002</v>
      </c>
      <c r="G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1631.06</v>
      </c>
      <c r="H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1641.1599999999999</v>
      </c>
      <c r="I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1644.5900000000001</v>
      </c>
      <c r="J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1612.65</v>
      </c>
      <c r="K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1648.67</v>
      </c>
      <c r="L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1648.2600000000002</v>
      </c>
      <c r="M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1644.12</v>
      </c>
      <c r="N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1644.85</v>
      </c>
      <c r="O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1638.74</v>
      </c>
      <c r="P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1644.47</v>
      </c>
      <c r="Q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1633.13</v>
      </c>
      <c r="R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1637.56</v>
      </c>
      <c r="S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1652.67</v>
      </c>
      <c r="T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1646.4</v>
      </c>
      <c r="U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1655.39</v>
      </c>
      <c r="V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1652.38</v>
      </c>
      <c r="W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1642.96</v>
      </c>
      <c r="X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1735.1399999999999</v>
      </c>
      <c r="Y365" s="116">
        <f>VLOOKUP($A365+ROUND((COLUMN()-2)/24,5),АТС!$A$41:$F$712,6)+VLOOKUP($A365+ROUND((COLUMN()-2)/24,5),'Расчет сбытовых надбавок'!$B$43:'Расчет сбытовых надбавок'!$G$786,5)+'Иные услуги '!$C$5+'РСТ РСО-А'!$M$7</f>
        <v>1638.35</v>
      </c>
    </row>
    <row r="366" spans="1:25" x14ac:dyDescent="0.2">
      <c r="A366" s="88">
        <f>A332</f>
        <v>42045</v>
      </c>
      <c r="B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1636.13</v>
      </c>
      <c r="C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1633.92</v>
      </c>
      <c r="D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1615.96</v>
      </c>
      <c r="E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1630.1999999999998</v>
      </c>
      <c r="F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1623.48</v>
      </c>
      <c r="G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1630.79</v>
      </c>
      <c r="H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1648.1</v>
      </c>
      <c r="I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1646.6</v>
      </c>
      <c r="J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1612.48</v>
      </c>
      <c r="K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1654.02</v>
      </c>
      <c r="L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1655.46</v>
      </c>
      <c r="M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1651.56</v>
      </c>
      <c r="N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1649.95</v>
      </c>
      <c r="O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1644.95</v>
      </c>
      <c r="P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1652.76</v>
      </c>
      <c r="Q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1635.1100000000001</v>
      </c>
      <c r="R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1640.27</v>
      </c>
      <c r="S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1651.6</v>
      </c>
      <c r="T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1653.2600000000002</v>
      </c>
      <c r="U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1661.43</v>
      </c>
      <c r="V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1654.43</v>
      </c>
      <c r="W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1642.68</v>
      </c>
      <c r="X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1735.94</v>
      </c>
      <c r="Y366" s="116">
        <f>VLOOKUP($A366+ROUND((COLUMN()-2)/24,5),АТС!$A$41:$F$712,6)+VLOOKUP($A366+ROUND((COLUMN()-2)/24,5),'Расчет сбытовых надбавок'!$B$43:'Расчет сбытовых надбавок'!$G$786,5)+'Иные услуги '!$C$5+'РСТ РСО-А'!$M$7</f>
        <v>1637.72</v>
      </c>
    </row>
    <row r="367" spans="1:25" x14ac:dyDescent="0.2">
      <c r="A367" s="88">
        <f>A333</f>
        <v>42046</v>
      </c>
      <c r="B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1634.73</v>
      </c>
      <c r="C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1646.7</v>
      </c>
      <c r="D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1646.44</v>
      </c>
      <c r="E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1646.42</v>
      </c>
      <c r="F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1653.1799999999998</v>
      </c>
      <c r="G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1653.38</v>
      </c>
      <c r="H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1628.27</v>
      </c>
      <c r="I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1653.3600000000001</v>
      </c>
      <c r="J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1629.51</v>
      </c>
      <c r="K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1646.2600000000002</v>
      </c>
      <c r="L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1645.95</v>
      </c>
      <c r="M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1643.6100000000001</v>
      </c>
      <c r="N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1643.6399999999999</v>
      </c>
      <c r="O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1617.8600000000001</v>
      </c>
      <c r="P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1617.7</v>
      </c>
      <c r="Q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1617.45</v>
      </c>
      <c r="R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1618.51</v>
      </c>
      <c r="S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1650.5700000000002</v>
      </c>
      <c r="T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1720.56</v>
      </c>
      <c r="U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1669.1799999999998</v>
      </c>
      <c r="V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1655.6100000000001</v>
      </c>
      <c r="W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1642.71</v>
      </c>
      <c r="X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1741.25</v>
      </c>
      <c r="Y367" s="116">
        <f>VLOOKUP($A367+ROUND((COLUMN()-2)/24,5),АТС!$A$41:$F$712,6)+VLOOKUP($A367+ROUND((COLUMN()-2)/24,5),'Расчет сбытовых надбавок'!$B$43:'Расчет сбытовых надбавок'!$G$786,5)+'Иные услуги '!$C$5+'РСТ РСО-А'!$M$7</f>
        <v>1688.33</v>
      </c>
    </row>
    <row r="368" spans="1:25" x14ac:dyDescent="0.2">
      <c r="A368" s="88">
        <f>A334</f>
        <v>42047</v>
      </c>
      <c r="B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1625.52</v>
      </c>
      <c r="C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1646.98</v>
      </c>
      <c r="D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1646.79</v>
      </c>
      <c r="E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1663.52</v>
      </c>
      <c r="F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1674.03</v>
      </c>
      <c r="G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1653.63</v>
      </c>
      <c r="H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1628.46</v>
      </c>
      <c r="I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1680.49</v>
      </c>
      <c r="J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1666.0700000000002</v>
      </c>
      <c r="K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1647.2200000000003</v>
      </c>
      <c r="L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1646.66</v>
      </c>
      <c r="M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1644.3000000000002</v>
      </c>
      <c r="N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1645.04</v>
      </c>
      <c r="O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1638.39</v>
      </c>
      <c r="P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1644.46</v>
      </c>
      <c r="Q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1628.1599999999999</v>
      </c>
      <c r="R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1641.27</v>
      </c>
      <c r="S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1649.83</v>
      </c>
      <c r="T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1693.62</v>
      </c>
      <c r="U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1645.99</v>
      </c>
      <c r="V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1647.08</v>
      </c>
      <c r="W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1639.46</v>
      </c>
      <c r="X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1736.72</v>
      </c>
      <c r="Y368" s="116">
        <f>VLOOKUP($A368+ROUND((COLUMN()-2)/24,5),АТС!$A$41:$F$712,6)+VLOOKUP($A368+ROUND((COLUMN()-2)/24,5),'Расчет сбытовых надбавок'!$B$43:'Расчет сбытовых надбавок'!$G$786,5)+'Иные услуги '!$C$5+'РСТ РСО-А'!$M$7</f>
        <v>1684.92</v>
      </c>
    </row>
    <row r="369" spans="1:27" x14ac:dyDescent="0.2">
      <c r="A369" s="88">
        <f>A335</f>
        <v>42048</v>
      </c>
      <c r="B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1627.71</v>
      </c>
      <c r="C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1627.94</v>
      </c>
      <c r="D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1634</v>
      </c>
      <c r="E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1646.65</v>
      </c>
      <c r="F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1660.0700000000002</v>
      </c>
      <c r="G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1634.17</v>
      </c>
      <c r="H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1622.8600000000001</v>
      </c>
      <c r="I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1657.01</v>
      </c>
      <c r="J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1629.76</v>
      </c>
      <c r="K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1652.25</v>
      </c>
      <c r="L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1652.0900000000001</v>
      </c>
      <c r="M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1648.83</v>
      </c>
      <c r="N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1648.3200000000002</v>
      </c>
      <c r="O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1642.52</v>
      </c>
      <c r="P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1649.02</v>
      </c>
      <c r="Q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1631.5500000000002</v>
      </c>
      <c r="R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1645.5300000000002</v>
      </c>
      <c r="S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1658.3200000000002</v>
      </c>
      <c r="T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1711.26</v>
      </c>
      <c r="U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1683.73</v>
      </c>
      <c r="V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1652.25</v>
      </c>
      <c r="W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1642.88</v>
      </c>
      <c r="X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1764.58</v>
      </c>
      <c r="Y369" s="116">
        <f>VLOOKUP($A369+ROUND((COLUMN()-2)/24,5),АТС!$A$41:$F$712,6)+VLOOKUP($A369+ROUND((COLUMN()-2)/24,5),'Расчет сбытовых надбавок'!$B$43:'Расчет сбытовых надбавок'!$G$786,5)+'Иные услуги '!$C$5+'РСТ РСО-А'!$M$7</f>
        <v>1721.6100000000001</v>
      </c>
    </row>
    <row r="370" spans="1:27" x14ac:dyDescent="0.2">
      <c r="A370" s="88">
        <f>A336</f>
        <v>42049</v>
      </c>
      <c r="B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1625.8400000000001</v>
      </c>
      <c r="C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1636.62</v>
      </c>
      <c r="D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1657.31</v>
      </c>
      <c r="E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1671.75</v>
      </c>
      <c r="F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1672</v>
      </c>
      <c r="G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1657.47</v>
      </c>
      <c r="H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1627.5</v>
      </c>
      <c r="I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1652.2400000000002</v>
      </c>
      <c r="J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1715.77</v>
      </c>
      <c r="K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1642.71</v>
      </c>
      <c r="L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1644.05</v>
      </c>
      <c r="M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1644.45</v>
      </c>
      <c r="N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1637.81</v>
      </c>
      <c r="O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1644.43</v>
      </c>
      <c r="P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1659.72</v>
      </c>
      <c r="Q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1651.1100000000001</v>
      </c>
      <c r="R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1656.8400000000001</v>
      </c>
      <c r="S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1675.12</v>
      </c>
      <c r="T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1732.0900000000001</v>
      </c>
      <c r="U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1700.19</v>
      </c>
      <c r="V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1649.77</v>
      </c>
      <c r="W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1644.54</v>
      </c>
      <c r="X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1648.48</v>
      </c>
      <c r="Y370" s="116">
        <f>VLOOKUP($A370+ROUND((COLUMN()-2)/24,5),АТС!$A$41:$F$712,6)+VLOOKUP($A370+ROUND((COLUMN()-2)/24,5),'Расчет сбытовых надбавок'!$B$43:'Расчет сбытовых надбавок'!$G$786,5)+'Иные услуги '!$C$5+'РСТ РСО-А'!$M$7</f>
        <v>1686.4900000000002</v>
      </c>
    </row>
    <row r="371" spans="1:27" x14ac:dyDescent="0.2">
      <c r="A371" s="88">
        <f>A337</f>
        <v>42050</v>
      </c>
      <c r="B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1626.65</v>
      </c>
      <c r="C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1637.6100000000001</v>
      </c>
      <c r="D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1657.8200000000002</v>
      </c>
      <c r="E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1672.35</v>
      </c>
      <c r="F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1672.7</v>
      </c>
      <c r="G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1658.37</v>
      </c>
      <c r="H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1628.02</v>
      </c>
      <c r="I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1651.5900000000001</v>
      </c>
      <c r="J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1700.6100000000001</v>
      </c>
      <c r="K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1640.35</v>
      </c>
      <c r="L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1640.98</v>
      </c>
      <c r="M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1641.41</v>
      </c>
      <c r="N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1636.3400000000001</v>
      </c>
      <c r="O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1642.51</v>
      </c>
      <c r="P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1655.3700000000001</v>
      </c>
      <c r="Q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1648.1399999999999</v>
      </c>
      <c r="R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1651.6</v>
      </c>
      <c r="S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1685.33</v>
      </c>
      <c r="T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1729.81</v>
      </c>
      <c r="U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1714.06</v>
      </c>
      <c r="V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1685.92</v>
      </c>
      <c r="W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1642.94</v>
      </c>
      <c r="X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1646.56</v>
      </c>
      <c r="Y371" s="116">
        <f>VLOOKUP($A371+ROUND((COLUMN()-2)/24,5),АТС!$A$41:$F$712,6)+VLOOKUP($A371+ROUND((COLUMN()-2)/24,5),'Расчет сбытовых надбавок'!$B$43:'Расчет сбытовых надбавок'!$G$786,5)+'Иные услуги '!$C$5+'РСТ РСО-А'!$M$7</f>
        <v>1684.5300000000002</v>
      </c>
    </row>
    <row r="372" spans="1:27" x14ac:dyDescent="0.2">
      <c r="A372" s="88">
        <f>A338</f>
        <v>42051</v>
      </c>
      <c r="B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1624.9299999999998</v>
      </c>
      <c r="C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1615.44</v>
      </c>
      <c r="D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1636.8400000000001</v>
      </c>
      <c r="E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1624.19</v>
      </c>
      <c r="F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1646.4</v>
      </c>
      <c r="G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1633.88</v>
      </c>
      <c r="H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1628.17</v>
      </c>
      <c r="I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1666.31</v>
      </c>
      <c r="J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1629.63</v>
      </c>
      <c r="K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1687.1599999999999</v>
      </c>
      <c r="L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1645.5500000000002</v>
      </c>
      <c r="M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1704.26</v>
      </c>
      <c r="N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1698.4699999999998</v>
      </c>
      <c r="O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1704.92</v>
      </c>
      <c r="P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1711.2</v>
      </c>
      <c r="Q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1775.4299999999998</v>
      </c>
      <c r="R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1753.6</v>
      </c>
      <c r="S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1698.27</v>
      </c>
      <c r="T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1945.83</v>
      </c>
      <c r="U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1929.3600000000001</v>
      </c>
      <c r="V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1711.88</v>
      </c>
      <c r="W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1703.94</v>
      </c>
      <c r="X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1933.0700000000002</v>
      </c>
      <c r="Y372" s="116">
        <f>VLOOKUP($A372+ROUND((COLUMN()-2)/24,5),АТС!$A$41:$F$712,6)+VLOOKUP($A372+ROUND((COLUMN()-2)/24,5),'Расчет сбытовых надбавок'!$B$43:'Расчет сбытовых надбавок'!$G$786,5)+'Иные услуги '!$C$5+'РСТ РСО-А'!$M$7</f>
        <v>1695.3</v>
      </c>
    </row>
    <row r="373" spans="1:27" x14ac:dyDescent="0.2">
      <c r="A373" s="88">
        <f>A339</f>
        <v>42052</v>
      </c>
      <c r="B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1622.5900000000001</v>
      </c>
      <c r="C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1615.68</v>
      </c>
      <c r="D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1636.73</v>
      </c>
      <c r="E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1624.35</v>
      </c>
      <c r="F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1646.3600000000001</v>
      </c>
      <c r="G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1633.78</v>
      </c>
      <c r="H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1631.75</v>
      </c>
      <c r="I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1666.8899999999999</v>
      </c>
      <c r="J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1630.5500000000002</v>
      </c>
      <c r="K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1643.6399999999999</v>
      </c>
      <c r="L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1643.75</v>
      </c>
      <c r="M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1672.95</v>
      </c>
      <c r="N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1642.2400000000002</v>
      </c>
      <c r="O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1642.68</v>
      </c>
      <c r="P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1643.9</v>
      </c>
      <c r="Q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1651.95</v>
      </c>
      <c r="R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1648.42</v>
      </c>
      <c r="S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1651.71</v>
      </c>
      <c r="T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1941</v>
      </c>
      <c r="U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1857.0700000000002</v>
      </c>
      <c r="V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1730.7</v>
      </c>
      <c r="W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1720.64</v>
      </c>
      <c r="X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1873.1599999999999</v>
      </c>
      <c r="Y373" s="116">
        <f>VLOOKUP($A373+ROUND((COLUMN()-2)/24,5),АТС!$A$41:$F$712,6)+VLOOKUP($A373+ROUND((COLUMN()-2)/24,5),'Расчет сбытовых надбавок'!$B$43:'Расчет сбытовых надбавок'!$G$786,5)+'Иные услуги '!$C$5+'РСТ РСО-А'!$M$7</f>
        <v>1694.92</v>
      </c>
    </row>
    <row r="374" spans="1:27" x14ac:dyDescent="0.2">
      <c r="A374" s="88">
        <f>A340</f>
        <v>42053</v>
      </c>
      <c r="B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1637.45</v>
      </c>
      <c r="C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1615.6100000000001</v>
      </c>
      <c r="D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1636.75</v>
      </c>
      <c r="E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1624.33</v>
      </c>
      <c r="F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1646.4</v>
      </c>
      <c r="G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1633.83</v>
      </c>
      <c r="H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1632.8400000000001</v>
      </c>
      <c r="I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1666.35</v>
      </c>
      <c r="J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1629.62</v>
      </c>
      <c r="K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1646.97</v>
      </c>
      <c r="L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1648.54</v>
      </c>
      <c r="M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1717.08</v>
      </c>
      <c r="N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1702.7800000000002</v>
      </c>
      <c r="O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1725.37</v>
      </c>
      <c r="P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1750.4499999999998</v>
      </c>
      <c r="Q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1774.7600000000002</v>
      </c>
      <c r="R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1789.48</v>
      </c>
      <c r="S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1719.08</v>
      </c>
      <c r="T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1972.1599999999999</v>
      </c>
      <c r="U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1905.2800000000002</v>
      </c>
      <c r="V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1793.99</v>
      </c>
      <c r="W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1769.02</v>
      </c>
      <c r="X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1905.76</v>
      </c>
      <c r="Y374" s="116">
        <f>VLOOKUP($A374+ROUND((COLUMN()-2)/24,5),АТС!$A$41:$F$712,6)+VLOOKUP($A374+ROUND((COLUMN()-2)/24,5),'Расчет сбытовых надбавок'!$B$43:'Расчет сбытовых надбавок'!$G$786,5)+'Иные услуги '!$C$5+'РСТ РСО-А'!$M$7</f>
        <v>1758.2</v>
      </c>
    </row>
    <row r="375" spans="1:27" x14ac:dyDescent="0.2">
      <c r="A375" s="88">
        <f>A341</f>
        <v>42054</v>
      </c>
      <c r="B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1635.3600000000001</v>
      </c>
      <c r="C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1616.6100000000001</v>
      </c>
      <c r="D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1637.8600000000001</v>
      </c>
      <c r="E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1625.41</v>
      </c>
      <c r="F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1647.43</v>
      </c>
      <c r="G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1634.9299999999998</v>
      </c>
      <c r="H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1628.07</v>
      </c>
      <c r="I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1667.2800000000002</v>
      </c>
      <c r="J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1630.48</v>
      </c>
      <c r="K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1647.8899999999999</v>
      </c>
      <c r="L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1648.13</v>
      </c>
      <c r="M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1720.96</v>
      </c>
      <c r="N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1705.1599999999999</v>
      </c>
      <c r="O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1725.13</v>
      </c>
      <c r="P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1712.48</v>
      </c>
      <c r="Q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1737.68</v>
      </c>
      <c r="R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1779.7800000000002</v>
      </c>
      <c r="S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1725.46</v>
      </c>
      <c r="T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1830.78</v>
      </c>
      <c r="U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1891.31</v>
      </c>
      <c r="V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1834.88</v>
      </c>
      <c r="W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1756.53</v>
      </c>
      <c r="X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1896.52</v>
      </c>
      <c r="Y375" s="116">
        <f>VLOOKUP($A375+ROUND((COLUMN()-2)/24,5),АТС!$A$41:$F$712,6)+VLOOKUP($A375+ROUND((COLUMN()-2)/24,5),'Расчет сбытовых надбавок'!$B$43:'Расчет сбытовых надбавок'!$G$786,5)+'Иные услуги '!$C$5+'РСТ РСО-А'!$M$7</f>
        <v>1762.0900000000001</v>
      </c>
    </row>
    <row r="376" spans="1:27" x14ac:dyDescent="0.2">
      <c r="A376" s="88">
        <f>A342</f>
        <v>42055</v>
      </c>
      <c r="B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1636.6399999999999</v>
      </c>
      <c r="C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1628.81</v>
      </c>
      <c r="D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1651.05</v>
      </c>
      <c r="E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1671.63</v>
      </c>
      <c r="F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1668.05</v>
      </c>
      <c r="G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1654.56</v>
      </c>
      <c r="H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1620.2199999999998</v>
      </c>
      <c r="I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1702.3600000000001</v>
      </c>
      <c r="J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1662.12</v>
      </c>
      <c r="K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1646.8200000000002</v>
      </c>
      <c r="L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1647.33</v>
      </c>
      <c r="M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1712.54</v>
      </c>
      <c r="N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1699.93</v>
      </c>
      <c r="O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1675.4900000000002</v>
      </c>
      <c r="P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1704.3899999999999</v>
      </c>
      <c r="Q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1674.78</v>
      </c>
      <c r="R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1726.66</v>
      </c>
      <c r="S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1713.6</v>
      </c>
      <c r="T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1806.3200000000002</v>
      </c>
      <c r="U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1884.63</v>
      </c>
      <c r="V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1763.48</v>
      </c>
      <c r="W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1741.65</v>
      </c>
      <c r="X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1868.74</v>
      </c>
      <c r="Y376" s="116">
        <f>VLOOKUP($A376+ROUND((COLUMN()-2)/24,5),АТС!$A$41:$F$712,6)+VLOOKUP($A376+ROUND((COLUMN()-2)/24,5),'Расчет сбытовых надбавок'!$B$43:'Расчет сбытовых надбавок'!$G$786,5)+'Иные услуги '!$C$5+'РСТ РСО-А'!$M$7</f>
        <v>1760.42</v>
      </c>
    </row>
    <row r="377" spans="1:27" x14ac:dyDescent="0.2">
      <c r="A377" s="88">
        <f>A343</f>
        <v>42056</v>
      </c>
      <c r="B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1633.15</v>
      </c>
      <c r="C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1618.73</v>
      </c>
      <c r="D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1663.1100000000001</v>
      </c>
      <c r="E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1638.76</v>
      </c>
      <c r="F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1649.01</v>
      </c>
      <c r="G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1666.97</v>
      </c>
      <c r="H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1613.27</v>
      </c>
      <c r="I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1632.04</v>
      </c>
      <c r="J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1641.8600000000001</v>
      </c>
      <c r="K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1613.04</v>
      </c>
      <c r="L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1644.17</v>
      </c>
      <c r="M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1650.75</v>
      </c>
      <c r="N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1638.2600000000002</v>
      </c>
      <c r="O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1612.56</v>
      </c>
      <c r="P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1644.69</v>
      </c>
      <c r="Q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1612.8</v>
      </c>
      <c r="R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1656.35</v>
      </c>
      <c r="S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1644.31</v>
      </c>
      <c r="T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1732.8200000000002</v>
      </c>
      <c r="U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1705.33</v>
      </c>
      <c r="V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1674.81</v>
      </c>
      <c r="W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1648.38</v>
      </c>
      <c r="X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1648.6</v>
      </c>
      <c r="Y377" s="116">
        <f>VLOOKUP($A377+ROUND((COLUMN()-2)/24,5),АТС!$A$41:$F$712,6)+VLOOKUP($A377+ROUND((COLUMN()-2)/24,5),'Расчет сбытовых надбавок'!$B$43:'Расчет сбытовых надбавок'!$G$786,5)+'Иные услуги '!$C$5+'РСТ РСО-А'!$M$7</f>
        <v>1711.9</v>
      </c>
    </row>
    <row r="378" spans="1:27" x14ac:dyDescent="0.2">
      <c r="A378" s="88">
        <f>A344</f>
        <v>42057</v>
      </c>
      <c r="B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1630.3600000000001</v>
      </c>
      <c r="C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1625.77</v>
      </c>
      <c r="D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1666.77</v>
      </c>
      <c r="E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1662.88</v>
      </c>
      <c r="F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1663.1999999999998</v>
      </c>
      <c r="G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1666.72</v>
      </c>
      <c r="H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1628.3000000000002</v>
      </c>
      <c r="I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1627.74</v>
      </c>
      <c r="J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1646.1999999999998</v>
      </c>
      <c r="K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1630.39</v>
      </c>
      <c r="L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1632.02</v>
      </c>
      <c r="M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1650.9299999999998</v>
      </c>
      <c r="N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1638.5300000000002</v>
      </c>
      <c r="O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1612.58</v>
      </c>
      <c r="P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1625.51</v>
      </c>
      <c r="Q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1612.27</v>
      </c>
      <c r="R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1637.8400000000001</v>
      </c>
      <c r="S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1646.76</v>
      </c>
      <c r="T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1737.26</v>
      </c>
      <c r="U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1708.83</v>
      </c>
      <c r="V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1677.23</v>
      </c>
      <c r="W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1649.78</v>
      </c>
      <c r="X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1650.99</v>
      </c>
      <c r="Y378" s="116">
        <f>VLOOKUP($A378+ROUND((COLUMN()-2)/24,5),АТС!$A$41:$F$712,6)+VLOOKUP($A378+ROUND((COLUMN()-2)/24,5),'Расчет сбытовых надбавок'!$B$43:'Расчет сбытовых надбавок'!$G$786,5)+'Иные услуги '!$C$5+'РСТ РСО-А'!$M$7</f>
        <v>1722.28</v>
      </c>
    </row>
    <row r="379" spans="1:27" x14ac:dyDescent="0.2">
      <c r="A379" s="88">
        <f>A345</f>
        <v>42058</v>
      </c>
      <c r="B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1629.92</v>
      </c>
      <c r="C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1625.4</v>
      </c>
      <c r="D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1666.06</v>
      </c>
      <c r="E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1662.24</v>
      </c>
      <c r="F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1662.63</v>
      </c>
      <c r="G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1666.3899999999999</v>
      </c>
      <c r="H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1628.37</v>
      </c>
      <c r="I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1634.69</v>
      </c>
      <c r="J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1633.9299999999998</v>
      </c>
      <c r="K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1631.31</v>
      </c>
      <c r="L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1630.1599999999999</v>
      </c>
      <c r="M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1648.65</v>
      </c>
      <c r="N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1638.65</v>
      </c>
      <c r="O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1612.35</v>
      </c>
      <c r="P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1625.2600000000002</v>
      </c>
      <c r="Q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1612.51</v>
      </c>
      <c r="R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1635.31</v>
      </c>
      <c r="S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1644.79</v>
      </c>
      <c r="T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1734.6399999999999</v>
      </c>
      <c r="U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1707.28</v>
      </c>
      <c r="V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1668.96</v>
      </c>
      <c r="W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1643.04</v>
      </c>
      <c r="X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1643.76</v>
      </c>
      <c r="Y379" s="116">
        <f>VLOOKUP($A379+ROUND((COLUMN()-2)/24,5),АТС!$A$41:$F$712,6)+VLOOKUP($A379+ROUND((COLUMN()-2)/24,5),'Расчет сбытовых надбавок'!$B$43:'Расчет сбытовых надбавок'!$G$786,5)+'Иные услуги '!$C$5+'РСТ РСО-А'!$M$7</f>
        <v>1681.31</v>
      </c>
    </row>
    <row r="380" spans="1:27" x14ac:dyDescent="0.2">
      <c r="A380" s="88">
        <f>A346</f>
        <v>42059</v>
      </c>
      <c r="B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1628.29</v>
      </c>
      <c r="C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1625.2199999999998</v>
      </c>
      <c r="D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1650.63</v>
      </c>
      <c r="E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1660.62</v>
      </c>
      <c r="F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1647.08</v>
      </c>
      <c r="G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1653.92</v>
      </c>
      <c r="H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1619.83</v>
      </c>
      <c r="I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1660.22</v>
      </c>
      <c r="J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1629.63</v>
      </c>
      <c r="K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1652.1399999999999</v>
      </c>
      <c r="L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1651.8600000000001</v>
      </c>
      <c r="M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1725.81</v>
      </c>
      <c r="N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1712.8200000000002</v>
      </c>
      <c r="O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1685.7</v>
      </c>
      <c r="P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1720.03</v>
      </c>
      <c r="Q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1713.3600000000001</v>
      </c>
      <c r="R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1724.3400000000001</v>
      </c>
      <c r="S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1730.6399999999999</v>
      </c>
      <c r="T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1817.3400000000001</v>
      </c>
      <c r="U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1814.73</v>
      </c>
      <c r="V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1780.24</v>
      </c>
      <c r="W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1764.6799999999998</v>
      </c>
      <c r="X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1862.1100000000001</v>
      </c>
      <c r="Y380" s="116">
        <f>VLOOKUP($A380+ROUND((COLUMN()-2)/24,5),АТС!$A$41:$F$712,6)+VLOOKUP($A380+ROUND((COLUMN()-2)/24,5),'Расчет сбытовых надбавок'!$B$43:'Расчет сбытовых надбавок'!$G$786,5)+'Иные услуги '!$C$5+'РСТ РСО-А'!$M$7</f>
        <v>1747.15</v>
      </c>
      <c r="AA380" s="89"/>
    </row>
    <row r="381" spans="1:27" x14ac:dyDescent="0.2">
      <c r="A381" s="88">
        <f>A347</f>
        <v>42060</v>
      </c>
      <c r="B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1630.1599999999999</v>
      </c>
      <c r="C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1621.38</v>
      </c>
      <c r="D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1627.73</v>
      </c>
      <c r="E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1640.27</v>
      </c>
      <c r="F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1646.73</v>
      </c>
      <c r="G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1637.2400000000002</v>
      </c>
      <c r="H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1628.37</v>
      </c>
      <c r="I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1643.48</v>
      </c>
      <c r="J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1612.51</v>
      </c>
      <c r="K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1655.25</v>
      </c>
      <c r="L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1653.5900000000001</v>
      </c>
      <c r="M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1730.37</v>
      </c>
      <c r="N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1717.71</v>
      </c>
      <c r="O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1689.24</v>
      </c>
      <c r="P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1724.63</v>
      </c>
      <c r="Q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1717.7</v>
      </c>
      <c r="R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1730.73</v>
      </c>
      <c r="S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1735.0500000000002</v>
      </c>
      <c r="T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1811.16</v>
      </c>
      <c r="U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1814.21</v>
      </c>
      <c r="V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1775.91</v>
      </c>
      <c r="W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1763.97</v>
      </c>
      <c r="X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1862.42</v>
      </c>
      <c r="Y381" s="116">
        <f>VLOOKUP($A381+ROUND((COLUMN()-2)/24,5),АТС!$A$41:$F$712,6)+VLOOKUP($A381+ROUND((COLUMN()-2)/24,5),'Расчет сбытовых надбавок'!$B$43:'Расчет сбытовых надбавок'!$G$786,5)+'Иные услуги '!$C$5+'РСТ РСО-А'!$M$7</f>
        <v>1749.35</v>
      </c>
    </row>
    <row r="382" spans="1:27" x14ac:dyDescent="0.2">
      <c r="A382" s="88">
        <f>A348</f>
        <v>42061</v>
      </c>
      <c r="B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1634.74</v>
      </c>
      <c r="C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1615.39</v>
      </c>
      <c r="D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1636.75</v>
      </c>
      <c r="E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1639.69</v>
      </c>
      <c r="F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1646.08</v>
      </c>
      <c r="G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1636.51</v>
      </c>
      <c r="H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1631.13</v>
      </c>
      <c r="I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1671.94</v>
      </c>
      <c r="J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1664.58</v>
      </c>
      <c r="K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1656.74</v>
      </c>
      <c r="L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1652.1999999999998</v>
      </c>
      <c r="M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1650.6100000000001</v>
      </c>
      <c r="N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1651.6</v>
      </c>
      <c r="O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1651.78</v>
      </c>
      <c r="P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1651.83</v>
      </c>
      <c r="Q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1651.6100000000001</v>
      </c>
      <c r="R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1651.38</v>
      </c>
      <c r="S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1658.99</v>
      </c>
      <c r="T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1650.67</v>
      </c>
      <c r="U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1745.48</v>
      </c>
      <c r="V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1720.58</v>
      </c>
      <c r="W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1742.6999999999998</v>
      </c>
      <c r="X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1916.5300000000002</v>
      </c>
      <c r="Y382" s="116">
        <f>VLOOKUP($A382+ROUND((COLUMN()-2)/24,5),АТС!$A$41:$F$712,6)+VLOOKUP($A382+ROUND((COLUMN()-2)/24,5),'Расчет сбытовых надбавок'!$B$43:'Расчет сбытовых надбавок'!$G$786,5)+'Иные услуги '!$C$5+'РСТ РСО-А'!$M$7</f>
        <v>1747.8400000000001</v>
      </c>
    </row>
    <row r="383" spans="1:27" x14ac:dyDescent="0.2">
      <c r="A383" s="88">
        <f>A349</f>
        <v>42062</v>
      </c>
      <c r="B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1641.19</v>
      </c>
      <c r="C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1615.44</v>
      </c>
      <c r="D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1636.41</v>
      </c>
      <c r="E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1639.35</v>
      </c>
      <c r="F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1646.12</v>
      </c>
      <c r="G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1636.68</v>
      </c>
      <c r="H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1627.79</v>
      </c>
      <c r="I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1690.23</v>
      </c>
      <c r="J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1676.6</v>
      </c>
      <c r="K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1653.38</v>
      </c>
      <c r="L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1653.5900000000001</v>
      </c>
      <c r="M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1652.35</v>
      </c>
      <c r="N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1650.5300000000002</v>
      </c>
      <c r="O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1653.35</v>
      </c>
      <c r="P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1653.2400000000002</v>
      </c>
      <c r="Q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1650.9</v>
      </c>
      <c r="R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1649.2600000000002</v>
      </c>
      <c r="S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1661.0900000000001</v>
      </c>
      <c r="T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1654.37</v>
      </c>
      <c r="U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1749.89</v>
      </c>
      <c r="V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1722.7800000000002</v>
      </c>
      <c r="W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1721.22</v>
      </c>
      <c r="X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1824.15</v>
      </c>
      <c r="Y383" s="116">
        <f>VLOOKUP($A383+ROUND((COLUMN()-2)/24,5),АТС!$A$41:$F$712,6)+VLOOKUP($A383+ROUND((COLUMN()-2)/24,5),'Расчет сбытовых надбавок'!$B$43:'Расчет сбытовых надбавок'!$G$786,5)+'Иные услуги '!$C$5+'РСТ РСО-А'!$M$7</f>
        <v>1699.32</v>
      </c>
    </row>
    <row r="384" spans="1:27" x14ac:dyDescent="0.2">
      <c r="A384" s="88">
        <f>A350</f>
        <v>42063</v>
      </c>
      <c r="B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1623.25</v>
      </c>
      <c r="C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1625.08</v>
      </c>
      <c r="D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1629.68</v>
      </c>
      <c r="E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1636.02</v>
      </c>
      <c r="F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1642.5300000000002</v>
      </c>
      <c r="G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1636.3000000000002</v>
      </c>
      <c r="H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1613.49</v>
      </c>
      <c r="I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1634.63</v>
      </c>
      <c r="J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1643.47</v>
      </c>
      <c r="K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1655.65</v>
      </c>
      <c r="L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1614.1599999999999</v>
      </c>
      <c r="M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1620.98</v>
      </c>
      <c r="N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1617.27</v>
      </c>
      <c r="O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1626.3000000000002</v>
      </c>
      <c r="P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1638.78</v>
      </c>
      <c r="Q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1648.7</v>
      </c>
      <c r="R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1645.33</v>
      </c>
      <c r="S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1629.5700000000002</v>
      </c>
      <c r="T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1681.8200000000002</v>
      </c>
      <c r="U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1742.42</v>
      </c>
      <c r="V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1719.65</v>
      </c>
      <c r="W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1664.92</v>
      </c>
      <c r="X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1636.06</v>
      </c>
      <c r="Y384" s="116">
        <f>VLOOKUP($A384+ROUND((COLUMN()-2)/24,5),АТС!$A$41:$F$712,6)+VLOOKUP($A384+ROUND((COLUMN()-2)/24,5),'Расчет сбытовых надбавок'!$B$43:'Расчет сбытовых надбавок'!$G$786,5)+'Иные услуги '!$C$5+'РСТ РСО-А'!$M$7</f>
        <v>1701.8400000000001</v>
      </c>
    </row>
    <row r="385" spans="1:25" x14ac:dyDescent="0.2">
      <c r="A385" s="94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</row>
    <row r="386" spans="1:25" x14ac:dyDescent="0.25">
      <c r="A386" s="96" t="s">
        <v>159</v>
      </c>
    </row>
    <row r="387" spans="1:25" ht="12.75" x14ac:dyDescent="0.2">
      <c r="A387" s="169" t="s">
        <v>49</v>
      </c>
      <c r="B387" s="180" t="s">
        <v>128</v>
      </c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2"/>
    </row>
    <row r="388" spans="1:25" ht="12.75" x14ac:dyDescent="0.2">
      <c r="A388" s="170"/>
      <c r="B388" s="183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5"/>
    </row>
    <row r="389" spans="1:25" ht="12.75" x14ac:dyDescent="0.2">
      <c r="A389" s="170"/>
      <c r="B389" s="172" t="s">
        <v>129</v>
      </c>
      <c r="C389" s="163" t="s">
        <v>130</v>
      </c>
      <c r="D389" s="163" t="s">
        <v>131</v>
      </c>
      <c r="E389" s="163" t="s">
        <v>132</v>
      </c>
      <c r="F389" s="163" t="s">
        <v>133</v>
      </c>
      <c r="G389" s="163" t="s">
        <v>134</v>
      </c>
      <c r="H389" s="163" t="s">
        <v>135</v>
      </c>
      <c r="I389" s="163" t="s">
        <v>136</v>
      </c>
      <c r="J389" s="163" t="s">
        <v>137</v>
      </c>
      <c r="K389" s="163" t="s">
        <v>138</v>
      </c>
      <c r="L389" s="163" t="s">
        <v>139</v>
      </c>
      <c r="M389" s="163" t="s">
        <v>140</v>
      </c>
      <c r="N389" s="174" t="s">
        <v>141</v>
      </c>
      <c r="O389" s="163" t="s">
        <v>142</v>
      </c>
      <c r="P389" s="163" t="s">
        <v>143</v>
      </c>
      <c r="Q389" s="163" t="s">
        <v>144</v>
      </c>
      <c r="R389" s="163" t="s">
        <v>145</v>
      </c>
      <c r="S389" s="163" t="s">
        <v>146</v>
      </c>
      <c r="T389" s="163" t="s">
        <v>147</v>
      </c>
      <c r="U389" s="163" t="s">
        <v>148</v>
      </c>
      <c r="V389" s="163" t="s">
        <v>149</v>
      </c>
      <c r="W389" s="163" t="s">
        <v>150</v>
      </c>
      <c r="X389" s="163" t="s">
        <v>151</v>
      </c>
      <c r="Y389" s="163" t="s">
        <v>152</v>
      </c>
    </row>
    <row r="390" spans="1:25" ht="12.75" x14ac:dyDescent="0.2">
      <c r="A390" s="171"/>
      <c r="B390" s="173"/>
      <c r="C390" s="164"/>
      <c r="D390" s="164"/>
      <c r="E390" s="164"/>
      <c r="F390" s="164"/>
      <c r="G390" s="164"/>
      <c r="H390" s="164"/>
      <c r="I390" s="164"/>
      <c r="J390" s="164"/>
      <c r="K390" s="164"/>
      <c r="L390" s="164"/>
      <c r="M390" s="164"/>
      <c r="N390" s="175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</row>
    <row r="391" spans="1:25" x14ac:dyDescent="0.2">
      <c r="A391" s="88">
        <f>A357</f>
        <v>42036</v>
      </c>
      <c r="B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1583.4299999999998</v>
      </c>
      <c r="C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1610.66</v>
      </c>
      <c r="D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1641.0100000000002</v>
      </c>
      <c r="E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1648.31</v>
      </c>
      <c r="F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1644.68</v>
      </c>
      <c r="G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1641.35</v>
      </c>
      <c r="H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1620.42</v>
      </c>
      <c r="I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1614.26</v>
      </c>
      <c r="J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1583.53</v>
      </c>
      <c r="K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1677.75</v>
      </c>
      <c r="L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1614.89</v>
      </c>
      <c r="M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1596.74</v>
      </c>
      <c r="N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1593.51</v>
      </c>
      <c r="O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1599.46</v>
      </c>
      <c r="P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1605.46</v>
      </c>
      <c r="Q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1608.5300000000002</v>
      </c>
      <c r="R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1586.0700000000002</v>
      </c>
      <c r="S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1719.24</v>
      </c>
      <c r="T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1758.3899999999999</v>
      </c>
      <c r="U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1720.28</v>
      </c>
      <c r="V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1677.69</v>
      </c>
      <c r="W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1624</v>
      </c>
      <c r="X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1603.46</v>
      </c>
      <c r="Y391" s="116">
        <f>VLOOKUP($A391+ROUND((COLUMN()-2)/24,5),АТС!$A$41:$F$712,6)+VLOOKUP($A391+ROUND((COLUMN()-2)/24,5),'Расчет сбытовых надбавок'!$B$43:'Расчет сбытовых надбавок'!$G$786,6)+'Иные услуги '!$C$5+'РСТ РСО-А'!$M$7</f>
        <v>1664.48</v>
      </c>
    </row>
    <row r="392" spans="1:25" x14ac:dyDescent="0.2">
      <c r="A392" s="88">
        <f>A358</f>
        <v>42037</v>
      </c>
      <c r="B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1581.77</v>
      </c>
      <c r="C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1610.66</v>
      </c>
      <c r="D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1626.1100000000001</v>
      </c>
      <c r="E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1629.4099999999999</v>
      </c>
      <c r="F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1639.35</v>
      </c>
      <c r="G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1623.2800000000002</v>
      </c>
      <c r="H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1596.4299999999998</v>
      </c>
      <c r="I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1666.29</v>
      </c>
      <c r="J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1662.0100000000002</v>
      </c>
      <c r="K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1596.33</v>
      </c>
      <c r="L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1626.6100000000001</v>
      </c>
      <c r="M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1608.44</v>
      </c>
      <c r="N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1609.0500000000002</v>
      </c>
      <c r="O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1609.8600000000001</v>
      </c>
      <c r="P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1609.04</v>
      </c>
      <c r="Q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1608.77</v>
      </c>
      <c r="R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1592.76</v>
      </c>
      <c r="S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1640.42</v>
      </c>
      <c r="T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1707.97</v>
      </c>
      <c r="U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1673.8200000000002</v>
      </c>
      <c r="V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1632.8700000000001</v>
      </c>
      <c r="W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1653.75</v>
      </c>
      <c r="X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1750.22</v>
      </c>
      <c r="Y392" s="116">
        <f>VLOOKUP($A392+ROUND((COLUMN()-2)/24,5),АТС!$A$41:$F$712,6)+VLOOKUP($A392+ROUND((COLUMN()-2)/24,5),'Расчет сбытовых надбавок'!$B$43:'Расчет сбытовых надбавок'!$G$786,6)+'Иные услуги '!$C$5+'РСТ РСО-А'!$M$7</f>
        <v>1647.38</v>
      </c>
    </row>
    <row r="393" spans="1:25" x14ac:dyDescent="0.2">
      <c r="A393" s="88">
        <f>A359</f>
        <v>42038</v>
      </c>
      <c r="B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1600.23</v>
      </c>
      <c r="C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1595.3400000000001</v>
      </c>
      <c r="D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1603.96</v>
      </c>
      <c r="E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1610.1100000000001</v>
      </c>
      <c r="F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1612.96</v>
      </c>
      <c r="G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1604.3899999999999</v>
      </c>
      <c r="H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1588.4</v>
      </c>
      <c r="I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1647.46</v>
      </c>
      <c r="J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1623.2</v>
      </c>
      <c r="K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1596.0700000000002</v>
      </c>
      <c r="L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1625.0900000000001</v>
      </c>
      <c r="M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1626.99</v>
      </c>
      <c r="N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1615.51</v>
      </c>
      <c r="O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1622.4299999999998</v>
      </c>
      <c r="P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1610.75</v>
      </c>
      <c r="Q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1627.24</v>
      </c>
      <c r="R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1618.75</v>
      </c>
      <c r="S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1637.4099999999999</v>
      </c>
      <c r="T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1706</v>
      </c>
      <c r="U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1665.98</v>
      </c>
      <c r="V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1629.3400000000001</v>
      </c>
      <c r="W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1647.17</v>
      </c>
      <c r="X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1751.97</v>
      </c>
      <c r="Y393" s="116">
        <f>VLOOKUP($A393+ROUND((COLUMN()-2)/24,5),АТС!$A$41:$F$712,6)+VLOOKUP($A393+ROUND((COLUMN()-2)/24,5),'Расчет сбытовых надбавок'!$B$43:'Расчет сбытовых надбавок'!$G$786,6)+'Иные услуги '!$C$5+'РСТ РСО-А'!$M$7</f>
        <v>1647.1599999999999</v>
      </c>
    </row>
    <row r="394" spans="1:25" x14ac:dyDescent="0.2">
      <c r="A394" s="88">
        <f>A360</f>
        <v>42039</v>
      </c>
      <c r="B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1595.67</v>
      </c>
      <c r="C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1600.92</v>
      </c>
      <c r="D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1612.87</v>
      </c>
      <c r="E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1618.9099999999999</v>
      </c>
      <c r="F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1619.17</v>
      </c>
      <c r="G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1609.94</v>
      </c>
      <c r="H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1581.48</v>
      </c>
      <c r="I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1654.78</v>
      </c>
      <c r="J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1645.8400000000001</v>
      </c>
      <c r="K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1600.3400000000001</v>
      </c>
      <c r="L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1584.5300000000002</v>
      </c>
      <c r="M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1617.12</v>
      </c>
      <c r="N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1597.0700000000002</v>
      </c>
      <c r="O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1589.95</v>
      </c>
      <c r="P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1583.24</v>
      </c>
      <c r="Q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1589.8400000000001</v>
      </c>
      <c r="R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1608.85</v>
      </c>
      <c r="S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1620.9099999999999</v>
      </c>
      <c r="T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1706.35</v>
      </c>
      <c r="U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1657.16</v>
      </c>
      <c r="V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1619.1</v>
      </c>
      <c r="W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1639.1599999999999</v>
      </c>
      <c r="X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1735.62</v>
      </c>
      <c r="Y394" s="116">
        <f>VLOOKUP($A394+ROUND((COLUMN()-2)/24,5),АТС!$A$41:$F$712,6)+VLOOKUP($A394+ROUND((COLUMN()-2)/24,5),'Расчет сбытовых надбавок'!$B$43:'Расчет сбытовых надбавок'!$G$786,6)+'Иные услуги '!$C$5+'РСТ РСО-А'!$M$7</f>
        <v>1635.02</v>
      </c>
    </row>
    <row r="395" spans="1:25" x14ac:dyDescent="0.2">
      <c r="A395" s="88">
        <f>A361</f>
        <v>42040</v>
      </c>
      <c r="B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1595.83</v>
      </c>
      <c r="C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1594.69</v>
      </c>
      <c r="D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1603.1799999999998</v>
      </c>
      <c r="E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1609.02</v>
      </c>
      <c r="F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1612.37</v>
      </c>
      <c r="G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1603.56</v>
      </c>
      <c r="H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1593.95</v>
      </c>
      <c r="I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1637.73</v>
      </c>
      <c r="J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1630.15</v>
      </c>
      <c r="K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1583.06</v>
      </c>
      <c r="L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1598.4099999999999</v>
      </c>
      <c r="M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1616.7600000000002</v>
      </c>
      <c r="N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1597.5</v>
      </c>
      <c r="O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1611.42</v>
      </c>
      <c r="P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1619.4299999999998</v>
      </c>
      <c r="Q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1605.74</v>
      </c>
      <c r="R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1609.23</v>
      </c>
      <c r="S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1623.66</v>
      </c>
      <c r="T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1695.83</v>
      </c>
      <c r="U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1657.37</v>
      </c>
      <c r="V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1617.5700000000002</v>
      </c>
      <c r="W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1637.52</v>
      </c>
      <c r="X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1725.05</v>
      </c>
      <c r="Y395" s="116">
        <f>VLOOKUP($A395+ROUND((COLUMN()-2)/24,5),АТС!$A$41:$F$712,6)+VLOOKUP($A395+ROUND((COLUMN()-2)/24,5),'Расчет сбытовых надбавок'!$B$43:'Расчет сбытовых надбавок'!$G$786,6)+'Иные услуги '!$C$5+'РСТ РСО-А'!$M$7</f>
        <v>1632.79</v>
      </c>
    </row>
    <row r="396" spans="1:25" x14ac:dyDescent="0.2">
      <c r="A396" s="88">
        <f>A362</f>
        <v>42041</v>
      </c>
      <c r="B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1588.81</v>
      </c>
      <c r="C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1618.74</v>
      </c>
      <c r="D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1625.0500000000002</v>
      </c>
      <c r="E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1630.79</v>
      </c>
      <c r="F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1634.22</v>
      </c>
      <c r="G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1618.22</v>
      </c>
      <c r="H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1586.22</v>
      </c>
      <c r="I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1653.74</v>
      </c>
      <c r="J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1667.6599999999999</v>
      </c>
      <c r="K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1595.94</v>
      </c>
      <c r="L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1600.3200000000002</v>
      </c>
      <c r="M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1621.39</v>
      </c>
      <c r="N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1598.8400000000001</v>
      </c>
      <c r="O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1615.48</v>
      </c>
      <c r="P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1622.4</v>
      </c>
      <c r="Q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1604.9299999999998</v>
      </c>
      <c r="R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1607.92</v>
      </c>
      <c r="S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1618.58</v>
      </c>
      <c r="T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1708.8400000000001</v>
      </c>
      <c r="U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1661.01</v>
      </c>
      <c r="V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1622.35</v>
      </c>
      <c r="W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1641.49</v>
      </c>
      <c r="X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1742.99</v>
      </c>
      <c r="Y396" s="116">
        <f>VLOOKUP($A396+ROUND((COLUMN()-2)/24,5),АТС!$A$41:$F$712,6)+VLOOKUP($A396+ROUND((COLUMN()-2)/24,5),'Расчет сбытовых надбавок'!$B$43:'Расчет сбытовых надбавок'!$G$786,6)+'Иные услуги '!$C$5+'РСТ РСО-А'!$M$7</f>
        <v>1642.4099999999999</v>
      </c>
    </row>
    <row r="397" spans="1:25" x14ac:dyDescent="0.2">
      <c r="A397" s="88">
        <f>A363</f>
        <v>42042</v>
      </c>
      <c r="B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1611.1399999999999</v>
      </c>
      <c r="C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1630.54</v>
      </c>
      <c r="D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1643.53</v>
      </c>
      <c r="E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1658.21</v>
      </c>
      <c r="F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1658.22</v>
      </c>
      <c r="G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1647.22</v>
      </c>
      <c r="H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1614.21</v>
      </c>
      <c r="I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1592.9</v>
      </c>
      <c r="J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1616.3899999999999</v>
      </c>
      <c r="K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1596.1</v>
      </c>
      <c r="L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1603.3899999999999</v>
      </c>
      <c r="M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1609.37</v>
      </c>
      <c r="N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1582.03</v>
      </c>
      <c r="O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1585.64</v>
      </c>
      <c r="P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1584.45</v>
      </c>
      <c r="Q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1581.53</v>
      </c>
      <c r="R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1602.49</v>
      </c>
      <c r="S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1618.63</v>
      </c>
      <c r="T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1633.35</v>
      </c>
      <c r="U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1609.9099999999999</v>
      </c>
      <c r="V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1622.8899999999999</v>
      </c>
      <c r="W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1605.6</v>
      </c>
      <c r="X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1626.44</v>
      </c>
      <c r="Y397" s="116">
        <f>VLOOKUP($A397+ROUND((COLUMN()-2)/24,5),АТС!$A$41:$F$712,6)+VLOOKUP($A397+ROUND((COLUMN()-2)/24,5),'Расчет сбытовых надбавок'!$B$43:'Расчет сбытовых надбавок'!$G$786,6)+'Иные услуги '!$C$5+'РСТ РСО-А'!$M$7</f>
        <v>1604.82</v>
      </c>
    </row>
    <row r="398" spans="1:25" x14ac:dyDescent="0.2">
      <c r="A398" s="88">
        <f>A364</f>
        <v>42043</v>
      </c>
      <c r="B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1599.83</v>
      </c>
      <c r="C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1585.1399999999999</v>
      </c>
      <c r="D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1609.3899999999999</v>
      </c>
      <c r="E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1636.18</v>
      </c>
      <c r="F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1636.24</v>
      </c>
      <c r="G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1646.9</v>
      </c>
      <c r="H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1600.5100000000002</v>
      </c>
      <c r="I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1597.63</v>
      </c>
      <c r="J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1604.08</v>
      </c>
      <c r="K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1641.06</v>
      </c>
      <c r="L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1602.73</v>
      </c>
      <c r="M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1593.8400000000001</v>
      </c>
      <c r="N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1608.67</v>
      </c>
      <c r="O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1605.6100000000001</v>
      </c>
      <c r="P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1608.58</v>
      </c>
      <c r="Q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1593.8400000000001</v>
      </c>
      <c r="R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1600.41</v>
      </c>
      <c r="S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1615.38</v>
      </c>
      <c r="T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1631.17</v>
      </c>
      <c r="U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1630.31</v>
      </c>
      <c r="V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1625.29</v>
      </c>
      <c r="W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1608.6</v>
      </c>
      <c r="X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1624.93</v>
      </c>
      <c r="Y398" s="116">
        <f>VLOOKUP($A398+ROUND((COLUMN()-2)/24,5),АТС!$A$41:$F$712,6)+VLOOKUP($A398+ROUND((COLUMN()-2)/24,5),'Расчет сбытовых надбавок'!$B$43:'Расчет сбытовых надбавок'!$G$786,6)+'Иные услуги '!$C$5+'РСТ РСО-А'!$M$7</f>
        <v>1609.29</v>
      </c>
    </row>
    <row r="399" spans="1:25" x14ac:dyDescent="0.2">
      <c r="A399" s="88">
        <f>A365</f>
        <v>42044</v>
      </c>
      <c r="B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1604.78</v>
      </c>
      <c r="C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1603.1100000000001</v>
      </c>
      <c r="D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1585.29</v>
      </c>
      <c r="E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1599.43</v>
      </c>
      <c r="F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1592.66</v>
      </c>
      <c r="G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1598.85</v>
      </c>
      <c r="H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1608.43</v>
      </c>
      <c r="I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1611.68</v>
      </c>
      <c r="J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1581.3899999999999</v>
      </c>
      <c r="K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1615.56</v>
      </c>
      <c r="L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1615.17</v>
      </c>
      <c r="M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1611.24</v>
      </c>
      <c r="N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1611.93</v>
      </c>
      <c r="O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1606.13</v>
      </c>
      <c r="P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1611.5700000000002</v>
      </c>
      <c r="Q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1600.81</v>
      </c>
      <c r="R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1605.02</v>
      </c>
      <c r="S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1619.35</v>
      </c>
      <c r="T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1613.4</v>
      </c>
      <c r="U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1621.93</v>
      </c>
      <c r="V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1619.0700000000002</v>
      </c>
      <c r="W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1610.14</v>
      </c>
      <c r="X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1697.56</v>
      </c>
      <c r="Y399" s="116">
        <f>VLOOKUP($A399+ROUND((COLUMN()-2)/24,5),АТС!$A$41:$F$712,6)+VLOOKUP($A399+ROUND((COLUMN()-2)/24,5),'Расчет сбытовых надбавок'!$B$43:'Расчет сбытовых надбавок'!$G$786,6)+'Иные услуги '!$C$5+'РСТ РСО-А'!$M$7</f>
        <v>1605.77</v>
      </c>
    </row>
    <row r="400" spans="1:25" x14ac:dyDescent="0.2">
      <c r="A400" s="88">
        <f>A366</f>
        <v>42045</v>
      </c>
      <c r="B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1603.66</v>
      </c>
      <c r="C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1601.56</v>
      </c>
      <c r="D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1584.5300000000002</v>
      </c>
      <c r="E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1598.04</v>
      </c>
      <c r="F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1591.6599999999999</v>
      </c>
      <c r="G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1598.5900000000001</v>
      </c>
      <c r="H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1615.02</v>
      </c>
      <c r="I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1613.5900000000001</v>
      </c>
      <c r="J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1581.23</v>
      </c>
      <c r="K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1620.63</v>
      </c>
      <c r="L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1621.99</v>
      </c>
      <c r="M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1618.3000000000002</v>
      </c>
      <c r="N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1616.77</v>
      </c>
      <c r="O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1612.0300000000002</v>
      </c>
      <c r="P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1619.44</v>
      </c>
      <c r="Q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1602.69</v>
      </c>
      <c r="R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1607.5900000000001</v>
      </c>
      <c r="S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1618.33</v>
      </c>
      <c r="T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1619.9</v>
      </c>
      <c r="U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1627.6599999999999</v>
      </c>
      <c r="V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1621.02</v>
      </c>
      <c r="W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1609.87</v>
      </c>
      <c r="X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1698.3200000000002</v>
      </c>
      <c r="Y400" s="116">
        <f>VLOOKUP($A400+ROUND((COLUMN()-2)/24,5),АТС!$A$41:$F$712,6)+VLOOKUP($A400+ROUND((COLUMN()-2)/24,5),'Расчет сбытовых надбавок'!$B$43:'Расчет сбытовых надбавок'!$G$786,6)+'Иные услуги '!$C$5+'РСТ РСО-А'!$M$7</f>
        <v>1605.17</v>
      </c>
    </row>
    <row r="401" spans="1:27" x14ac:dyDescent="0.2">
      <c r="A401" s="88">
        <f>A367</f>
        <v>42046</v>
      </c>
      <c r="B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1602.33</v>
      </c>
      <c r="C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1613.68</v>
      </c>
      <c r="D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1613.43</v>
      </c>
      <c r="E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1613.42</v>
      </c>
      <c r="F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1619.83</v>
      </c>
      <c r="G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1620.02</v>
      </c>
      <c r="H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1596.21</v>
      </c>
      <c r="I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1620</v>
      </c>
      <c r="J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1597.38</v>
      </c>
      <c r="K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1613.27</v>
      </c>
      <c r="L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1612.97</v>
      </c>
      <c r="M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1610.76</v>
      </c>
      <c r="N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1610.78</v>
      </c>
      <c r="O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1586.33</v>
      </c>
      <c r="P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1586.18</v>
      </c>
      <c r="Q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1585.94</v>
      </c>
      <c r="R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1586.9499999999998</v>
      </c>
      <c r="S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1617.3600000000001</v>
      </c>
      <c r="T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1683.73</v>
      </c>
      <c r="U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1635</v>
      </c>
      <c r="V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1622.13</v>
      </c>
      <c r="W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1609.9</v>
      </c>
      <c r="X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1703.3600000000001</v>
      </c>
      <c r="Y401" s="116">
        <f>VLOOKUP($A401+ROUND((COLUMN()-2)/24,5),АТС!$A$41:$F$712,6)+VLOOKUP($A401+ROUND((COLUMN()-2)/24,5),'Расчет сбытовых надбавок'!$B$43:'Расчет сбытовых надбавок'!$G$786,6)+'Иные услуги '!$C$5+'РСТ РСО-А'!$M$7</f>
        <v>1653.17</v>
      </c>
    </row>
    <row r="402" spans="1:27" x14ac:dyDescent="0.2">
      <c r="A402" s="88">
        <f>A368</f>
        <v>42047</v>
      </c>
      <c r="B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1593.6</v>
      </c>
      <c r="C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1613.95</v>
      </c>
      <c r="D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1613.77</v>
      </c>
      <c r="E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1629.64</v>
      </c>
      <c r="F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1639.6100000000001</v>
      </c>
      <c r="G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1620.26</v>
      </c>
      <c r="H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1596.38</v>
      </c>
      <c r="I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1645.73</v>
      </c>
      <c r="J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1632.06</v>
      </c>
      <c r="K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1614.18</v>
      </c>
      <c r="L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1613.65</v>
      </c>
      <c r="M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1611.4099999999999</v>
      </c>
      <c r="N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1612.1100000000001</v>
      </c>
      <c r="O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1605.81</v>
      </c>
      <c r="P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1611.56</v>
      </c>
      <c r="Q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1596.1</v>
      </c>
      <c r="R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1608.54</v>
      </c>
      <c r="S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1616.65</v>
      </c>
      <c r="T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1658.1799999999998</v>
      </c>
      <c r="U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1613.01</v>
      </c>
      <c r="V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1614.04</v>
      </c>
      <c r="W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1606.8200000000002</v>
      </c>
      <c r="X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1699.06</v>
      </c>
      <c r="Y402" s="116">
        <f>VLOOKUP($A402+ROUND((COLUMN()-2)/24,5),АТС!$A$41:$F$712,6)+VLOOKUP($A402+ROUND((COLUMN()-2)/24,5),'Расчет сбытовых надбавок'!$B$43:'Расчет сбытовых надбавок'!$G$786,6)+'Иные услуги '!$C$5+'РСТ РСО-А'!$M$7</f>
        <v>1649.93</v>
      </c>
    </row>
    <row r="403" spans="1:27" x14ac:dyDescent="0.2">
      <c r="A403" s="88">
        <f>A369</f>
        <v>42048</v>
      </c>
      <c r="B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1595.68</v>
      </c>
      <c r="C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1595.9</v>
      </c>
      <c r="D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1601.6399999999999</v>
      </c>
      <c r="E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1613.64</v>
      </c>
      <c r="F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1626.3700000000001</v>
      </c>
      <c r="G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1601.8000000000002</v>
      </c>
      <c r="H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1591.08</v>
      </c>
      <c r="I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1623.47</v>
      </c>
      <c r="J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1597.62</v>
      </c>
      <c r="K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1618.95</v>
      </c>
      <c r="L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1618.8000000000002</v>
      </c>
      <c r="M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1615.71</v>
      </c>
      <c r="N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1615.22</v>
      </c>
      <c r="O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1609.72</v>
      </c>
      <c r="P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1615.88</v>
      </c>
      <c r="Q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1599.3200000000002</v>
      </c>
      <c r="R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1612.58</v>
      </c>
      <c r="S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1624.7</v>
      </c>
      <c r="T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1674.9099999999999</v>
      </c>
      <c r="U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1648.8</v>
      </c>
      <c r="V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1618.95</v>
      </c>
      <c r="W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1610.0700000000002</v>
      </c>
      <c r="X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1725.48</v>
      </c>
      <c r="Y403" s="116">
        <f>VLOOKUP($A403+ROUND((COLUMN()-2)/24,5),АТС!$A$41:$F$712,6)+VLOOKUP($A403+ROUND((COLUMN()-2)/24,5),'Расчет сбытовых надбавок'!$B$43:'Расчет сбытовых надбавок'!$G$786,6)+'Иные услуги '!$C$5+'РСТ РСО-А'!$M$7</f>
        <v>1684.7199999999998</v>
      </c>
    </row>
    <row r="404" spans="1:27" x14ac:dyDescent="0.2">
      <c r="A404" s="88">
        <f>A370</f>
        <v>42049</v>
      </c>
      <c r="B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1593.9</v>
      </c>
      <c r="C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1604.13</v>
      </c>
      <c r="D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1623.75</v>
      </c>
      <c r="E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1637.44</v>
      </c>
      <c r="F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1637.68</v>
      </c>
      <c r="G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1623.9</v>
      </c>
      <c r="H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1595.47</v>
      </c>
      <c r="I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1618.94</v>
      </c>
      <c r="J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1679.19</v>
      </c>
      <c r="K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1609.9</v>
      </c>
      <c r="L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1611.17</v>
      </c>
      <c r="M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1611.5500000000002</v>
      </c>
      <c r="N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1605.2600000000002</v>
      </c>
      <c r="O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1611.5300000000002</v>
      </c>
      <c r="P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1626.03</v>
      </c>
      <c r="Q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1617.87</v>
      </c>
      <c r="R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1623.3000000000002</v>
      </c>
      <c r="S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1640.6399999999999</v>
      </c>
      <c r="T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1694.67</v>
      </c>
      <c r="U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1664.4099999999999</v>
      </c>
      <c r="V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1616.6</v>
      </c>
      <c r="W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1611.64</v>
      </c>
      <c r="X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1615.37</v>
      </c>
      <c r="Y404" s="116">
        <f>VLOOKUP($A404+ROUND((COLUMN()-2)/24,5),АТС!$A$41:$F$712,6)+VLOOKUP($A404+ROUND((COLUMN()-2)/24,5),'Расчет сбытовых надбавок'!$B$43:'Расчет сбытовых надбавок'!$G$786,6)+'Иные услуги '!$C$5+'РСТ РСО-А'!$M$7</f>
        <v>1651.42</v>
      </c>
    </row>
    <row r="405" spans="1:27" x14ac:dyDescent="0.2">
      <c r="A405" s="88">
        <f>A371</f>
        <v>42050</v>
      </c>
      <c r="B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1594.67</v>
      </c>
      <c r="C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1605.06</v>
      </c>
      <c r="D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1624.23</v>
      </c>
      <c r="E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1638.0100000000002</v>
      </c>
      <c r="F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1638.3400000000001</v>
      </c>
      <c r="G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1624.75</v>
      </c>
      <c r="H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1595.97</v>
      </c>
      <c r="I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1618.3200000000002</v>
      </c>
      <c r="J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1664.81</v>
      </c>
      <c r="K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1607.6599999999999</v>
      </c>
      <c r="L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1608.2600000000002</v>
      </c>
      <c r="M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1608.67</v>
      </c>
      <c r="N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1603.8600000000001</v>
      </c>
      <c r="O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1609.71</v>
      </c>
      <c r="P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1621.91</v>
      </c>
      <c r="Q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1615.0500000000002</v>
      </c>
      <c r="R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1618.33</v>
      </c>
      <c r="S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1650.32</v>
      </c>
      <c r="T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1692.5</v>
      </c>
      <c r="U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1677.56</v>
      </c>
      <c r="V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1650.88</v>
      </c>
      <c r="W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1610.1200000000001</v>
      </c>
      <c r="X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1613.5500000000002</v>
      </c>
      <c r="Y405" s="116">
        <f>VLOOKUP($A405+ROUND((COLUMN()-2)/24,5),АТС!$A$41:$F$712,6)+VLOOKUP($A405+ROUND((COLUMN()-2)/24,5),'Расчет сбытовых надбавок'!$B$43:'Расчет сбытовых надбавок'!$G$786,6)+'Иные услуги '!$C$5+'РСТ РСО-А'!$M$7</f>
        <v>1649.56</v>
      </c>
    </row>
    <row r="406" spans="1:27" s="99" customFormat="1" x14ac:dyDescent="0.25">
      <c r="A406" s="88">
        <f>A372</f>
        <v>42051</v>
      </c>
      <c r="B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1593.04</v>
      </c>
      <c r="C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1584.04</v>
      </c>
      <c r="D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1604.3400000000001</v>
      </c>
      <c r="E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1592.33</v>
      </c>
      <c r="F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1613.4</v>
      </c>
      <c r="G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1601.53</v>
      </c>
      <c r="H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1596.1100000000001</v>
      </c>
      <c r="I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1632.28</v>
      </c>
      <c r="J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1597.5</v>
      </c>
      <c r="K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1652.05</v>
      </c>
      <c r="L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1612.5900000000001</v>
      </c>
      <c r="M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1668.27</v>
      </c>
      <c r="N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1662.78</v>
      </c>
      <c r="O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1668.9</v>
      </c>
      <c r="P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1674.8600000000001</v>
      </c>
      <c r="Q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1735.77</v>
      </c>
      <c r="R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1715.0700000000002</v>
      </c>
      <c r="S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1662.5900000000001</v>
      </c>
      <c r="T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1897.37</v>
      </c>
      <c r="U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1881.75</v>
      </c>
      <c r="V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1675.49</v>
      </c>
      <c r="W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1667.97</v>
      </c>
      <c r="X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1885.27</v>
      </c>
      <c r="Y406" s="116">
        <f>VLOOKUP($A406+ROUND((COLUMN()-2)/24,5),АТС!$A$41:$F$712,6)+VLOOKUP($A406+ROUND((COLUMN()-2)/24,5),'Расчет сбытовых надбавок'!$B$43:'Расчет сбытовых надбавок'!$G$786,6)+'Иные услуги '!$C$5+'РСТ РСО-А'!$M$7</f>
        <v>1659.78</v>
      </c>
    </row>
    <row r="407" spans="1:27" x14ac:dyDescent="0.2">
      <c r="A407" s="88">
        <f>A373</f>
        <v>42052</v>
      </c>
      <c r="B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1590.8200000000002</v>
      </c>
      <c r="C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1584.2600000000002</v>
      </c>
      <c r="D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1604.23</v>
      </c>
      <c r="E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1592.48</v>
      </c>
      <c r="F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1613.3600000000001</v>
      </c>
      <c r="G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1601.4299999999998</v>
      </c>
      <c r="H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1599.5</v>
      </c>
      <c r="I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1632.8400000000001</v>
      </c>
      <c r="J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1598.37</v>
      </c>
      <c r="K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1610.78</v>
      </c>
      <c r="L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1610.8899999999999</v>
      </c>
      <c r="M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1638.58</v>
      </c>
      <c r="N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1609.46</v>
      </c>
      <c r="O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1609.87</v>
      </c>
      <c r="P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1611.03</v>
      </c>
      <c r="Q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1618.67</v>
      </c>
      <c r="R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1615.3200000000002</v>
      </c>
      <c r="S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1618.44</v>
      </c>
      <c r="T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1892.79</v>
      </c>
      <c r="U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1813.19</v>
      </c>
      <c r="V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1693.35</v>
      </c>
      <c r="W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1683.8000000000002</v>
      </c>
      <c r="X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1828.45</v>
      </c>
      <c r="Y407" s="116">
        <f>VLOOKUP($A407+ROUND((COLUMN()-2)/24,5),АТС!$A$41:$F$712,6)+VLOOKUP($A407+ROUND((COLUMN()-2)/24,5),'Расчет сбытовых надбавок'!$B$43:'Расчет сбытовых надбавок'!$G$786,6)+'Иные услуги '!$C$5+'РСТ РСО-А'!$M$7</f>
        <v>1659.42</v>
      </c>
    </row>
    <row r="408" spans="1:27" x14ac:dyDescent="0.2">
      <c r="A408" s="88">
        <f>A374</f>
        <v>42053</v>
      </c>
      <c r="B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1604.9099999999999</v>
      </c>
      <c r="C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1584.2</v>
      </c>
      <c r="D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1604.25</v>
      </c>
      <c r="E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1592.47</v>
      </c>
      <c r="F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1613.4</v>
      </c>
      <c r="G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1601.48</v>
      </c>
      <c r="H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1600.54</v>
      </c>
      <c r="I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1632.32</v>
      </c>
      <c r="J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1597.49</v>
      </c>
      <c r="K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1613.94</v>
      </c>
      <c r="L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1615.43</v>
      </c>
      <c r="M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1680.43</v>
      </c>
      <c r="N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1666.87</v>
      </c>
      <c r="O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1688.29</v>
      </c>
      <c r="P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1712.08</v>
      </c>
      <c r="Q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1735.13</v>
      </c>
      <c r="R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1749.0900000000001</v>
      </c>
      <c r="S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1682.33</v>
      </c>
      <c r="T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1922.3400000000001</v>
      </c>
      <c r="U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1858.91</v>
      </c>
      <c r="V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1753.37</v>
      </c>
      <c r="W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1729.69</v>
      </c>
      <c r="X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1859.37</v>
      </c>
      <c r="Y408" s="116">
        <f>VLOOKUP($A408+ROUND((COLUMN()-2)/24,5),АТС!$A$41:$F$712,6)+VLOOKUP($A408+ROUND((COLUMN()-2)/24,5),'Расчет сбытовых надбавок'!$B$43:'Расчет сбытовых надбавок'!$G$786,6)+'Иные услуги '!$C$5+'РСТ РСО-А'!$M$7</f>
        <v>1719.43</v>
      </c>
    </row>
    <row r="409" spans="1:27" x14ac:dyDescent="0.2">
      <c r="A409" s="88">
        <f>A375</f>
        <v>42054</v>
      </c>
      <c r="B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1602.9299999999998</v>
      </c>
      <c r="C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1585.15</v>
      </c>
      <c r="D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1605.3000000000002</v>
      </c>
      <c r="E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1593.49</v>
      </c>
      <c r="F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1614.38</v>
      </c>
      <c r="G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1602.53</v>
      </c>
      <c r="H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1596.02</v>
      </c>
      <c r="I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1633.2</v>
      </c>
      <c r="J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1598.3</v>
      </c>
      <c r="K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1614.81</v>
      </c>
      <c r="L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1615.04</v>
      </c>
      <c r="M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1684.1100000000001</v>
      </c>
      <c r="N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1669.13</v>
      </c>
      <c r="O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1688.06</v>
      </c>
      <c r="P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1676.0700000000002</v>
      </c>
      <c r="Q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1699.97</v>
      </c>
      <c r="R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1739.8899999999999</v>
      </c>
      <c r="S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1688.37</v>
      </c>
      <c r="T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1788.26</v>
      </c>
      <c r="U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1845.6599999999999</v>
      </c>
      <c r="V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1792.15</v>
      </c>
      <c r="W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1717.8400000000001</v>
      </c>
      <c r="X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1850.6</v>
      </c>
      <c r="Y409" s="116">
        <f>VLOOKUP($A409+ROUND((COLUMN()-2)/24,5),АТС!$A$41:$F$712,6)+VLOOKUP($A409+ROUND((COLUMN()-2)/24,5),'Расчет сбытовых надбавок'!$B$43:'Расчет сбытовых надбавок'!$G$786,6)+'Иные услуги '!$C$5+'РСТ РСО-А'!$M$7</f>
        <v>1723.12</v>
      </c>
    </row>
    <row r="410" spans="1:27" x14ac:dyDescent="0.2">
      <c r="A410" s="88">
        <f>A376</f>
        <v>42055</v>
      </c>
      <c r="B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1604.1399999999999</v>
      </c>
      <c r="C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1596.72</v>
      </c>
      <c r="D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1617.81</v>
      </c>
      <c r="E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1637.33</v>
      </c>
      <c r="F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1633.9299999999998</v>
      </c>
      <c r="G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1621.1399999999999</v>
      </c>
      <c r="H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1588.57</v>
      </c>
      <c r="I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1666.47</v>
      </c>
      <c r="J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1628.31</v>
      </c>
      <c r="K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1613.8000000000002</v>
      </c>
      <c r="L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1614.28</v>
      </c>
      <c r="M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1676.12</v>
      </c>
      <c r="N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1664.16</v>
      </c>
      <c r="O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1640.9900000000002</v>
      </c>
      <c r="P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1668.4</v>
      </c>
      <c r="Q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1640.31</v>
      </c>
      <c r="R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1689.51</v>
      </c>
      <c r="S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1677.13</v>
      </c>
      <c r="T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1765.06</v>
      </c>
      <c r="U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1839.33</v>
      </c>
      <c r="V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1724.44</v>
      </c>
      <c r="W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1703.74</v>
      </c>
      <c r="X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1824.26</v>
      </c>
      <c r="Y410" s="116">
        <f>VLOOKUP($A410+ROUND((COLUMN()-2)/24,5),АТС!$A$41:$F$712,6)+VLOOKUP($A410+ROUND((COLUMN()-2)/24,5),'Расчет сбытовых надбавок'!$B$43:'Расчет сбытовых надбавок'!$G$786,6)+'Иные услуги '!$C$5+'РСТ РСО-А'!$M$7</f>
        <v>1721.53</v>
      </c>
    </row>
    <row r="411" spans="1:27" x14ac:dyDescent="0.2">
      <c r="A411" s="88">
        <f>A377</f>
        <v>42056</v>
      </c>
      <c r="B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1600.8400000000001</v>
      </c>
      <c r="C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1587.15</v>
      </c>
      <c r="D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1629.25</v>
      </c>
      <c r="E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1606.1599999999999</v>
      </c>
      <c r="F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1615.87</v>
      </c>
      <c r="G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1632.91</v>
      </c>
      <c r="H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1581.98</v>
      </c>
      <c r="I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1599.79</v>
      </c>
      <c r="J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1609.0900000000001</v>
      </c>
      <c r="K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1581.76</v>
      </c>
      <c r="L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1611.29</v>
      </c>
      <c r="M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1617.53</v>
      </c>
      <c r="N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1605.68</v>
      </c>
      <c r="O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1581.31</v>
      </c>
      <c r="P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1611.7800000000002</v>
      </c>
      <c r="Q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1581.53</v>
      </c>
      <c r="R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1622.8400000000001</v>
      </c>
      <c r="S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1611.42</v>
      </c>
      <c r="T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1695.3600000000001</v>
      </c>
      <c r="U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1669.29</v>
      </c>
      <c r="V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1640.3400000000001</v>
      </c>
      <c r="W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1615.2800000000002</v>
      </c>
      <c r="X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1615.48</v>
      </c>
      <c r="Y411" s="116">
        <f>VLOOKUP($A411+ROUND((COLUMN()-2)/24,5),АТС!$A$41:$F$712,6)+VLOOKUP($A411+ROUND((COLUMN()-2)/24,5),'Расчет сбытовых надбавок'!$B$43:'Расчет сбытовых надбавок'!$G$786,6)+'Иные услуги '!$C$5+'РСТ РСО-А'!$M$7</f>
        <v>1675.52</v>
      </c>
    </row>
    <row r="412" spans="1:27" x14ac:dyDescent="0.2">
      <c r="A412" s="88">
        <f>A378</f>
        <v>42057</v>
      </c>
      <c r="B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1598.19</v>
      </c>
      <c r="C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1593.8400000000001</v>
      </c>
      <c r="D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1632.72</v>
      </c>
      <c r="E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1629.03</v>
      </c>
      <c r="F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1629.3400000000001</v>
      </c>
      <c r="G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1632.67</v>
      </c>
      <c r="H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1596.23</v>
      </c>
      <c r="I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1595.7</v>
      </c>
      <c r="J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1613.21</v>
      </c>
      <c r="K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1598.22</v>
      </c>
      <c r="L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1599.76</v>
      </c>
      <c r="M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1617.69</v>
      </c>
      <c r="N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1605.94</v>
      </c>
      <c r="O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1581.33</v>
      </c>
      <c r="P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1593.5900000000001</v>
      </c>
      <c r="Q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1581.0300000000002</v>
      </c>
      <c r="R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1605.2800000000002</v>
      </c>
      <c r="S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1613.74</v>
      </c>
      <c r="T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1699.56</v>
      </c>
      <c r="U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1672.6</v>
      </c>
      <c r="V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1642.64</v>
      </c>
      <c r="W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1616.6100000000001</v>
      </c>
      <c r="X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1617.76</v>
      </c>
      <c r="Y412" s="116">
        <f>VLOOKUP($A412+ROUND((COLUMN()-2)/24,5),АТС!$A$41:$F$712,6)+VLOOKUP($A412+ROUND((COLUMN()-2)/24,5),'Расчет сбытовых надбавок'!$B$43:'Расчет сбытовых надбавок'!$G$786,6)+'Иные услуги '!$C$5+'РСТ РСО-А'!$M$7</f>
        <v>1685.3600000000001</v>
      </c>
      <c r="AA412" s="89"/>
    </row>
    <row r="413" spans="1:27" x14ac:dyDescent="0.2">
      <c r="A413" s="88">
        <f>A379</f>
        <v>42058</v>
      </c>
      <c r="B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1597.77</v>
      </c>
      <c r="C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1593.48</v>
      </c>
      <c r="D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1632.05</v>
      </c>
      <c r="E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1628.43</v>
      </c>
      <c r="F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1628.8</v>
      </c>
      <c r="G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1632.3600000000001</v>
      </c>
      <c r="H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1596.3</v>
      </c>
      <c r="I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1602.3000000000002</v>
      </c>
      <c r="J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1601.57</v>
      </c>
      <c r="K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1599.0900000000001</v>
      </c>
      <c r="L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1598</v>
      </c>
      <c r="M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1615.54</v>
      </c>
      <c r="N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1606.05</v>
      </c>
      <c r="O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1581.1100000000001</v>
      </c>
      <c r="P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1593.35</v>
      </c>
      <c r="Q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1581.26</v>
      </c>
      <c r="R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1602.88</v>
      </c>
      <c r="S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1611.87</v>
      </c>
      <c r="T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1697.08</v>
      </c>
      <c r="U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1671.1399999999999</v>
      </c>
      <c r="V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1634.8000000000002</v>
      </c>
      <c r="W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1610.22</v>
      </c>
      <c r="X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1610.9</v>
      </c>
      <c r="Y413" s="116">
        <f>VLOOKUP($A413+ROUND((COLUMN()-2)/24,5),АТС!$A$41:$F$712,6)+VLOOKUP($A413+ROUND((COLUMN()-2)/24,5),'Расчет сбытовых надбавок'!$B$43:'Расчет сбытовых надбавок'!$G$786,6)+'Иные услуги '!$C$5+'РСТ РСО-А'!$M$7</f>
        <v>1646.51</v>
      </c>
    </row>
    <row r="414" spans="1:27" x14ac:dyDescent="0.2">
      <c r="A414" s="88">
        <f>A380</f>
        <v>42059</v>
      </c>
      <c r="B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1596.22</v>
      </c>
      <c r="C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1593.32</v>
      </c>
      <c r="D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1617.4099999999999</v>
      </c>
      <c r="E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1626.8899999999999</v>
      </c>
      <c r="F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1614.04</v>
      </c>
      <c r="G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1620.53</v>
      </c>
      <c r="H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1588.21</v>
      </c>
      <c r="I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1626.5100000000002</v>
      </c>
      <c r="J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1597.5</v>
      </c>
      <c r="K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1618.8400000000001</v>
      </c>
      <c r="L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1618.58</v>
      </c>
      <c r="M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1688.71</v>
      </c>
      <c r="N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1676.3899999999999</v>
      </c>
      <c r="O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1650.67</v>
      </c>
      <c r="P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1683.23</v>
      </c>
      <c r="Q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1676.9</v>
      </c>
      <c r="R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1687.31</v>
      </c>
      <c r="S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1693.29</v>
      </c>
      <c r="T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1775.51</v>
      </c>
      <c r="U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1773.04</v>
      </c>
      <c r="V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1740.33</v>
      </c>
      <c r="W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1725.5700000000002</v>
      </c>
      <c r="X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1817.98</v>
      </c>
      <c r="Y414" s="116">
        <f>VLOOKUP($A414+ROUND((COLUMN()-2)/24,5),АТС!$A$41:$F$712,6)+VLOOKUP($A414+ROUND((COLUMN()-2)/24,5),'Расчет сбытовых надбавок'!$B$43:'Расчет сбытовых надбавок'!$G$786,6)+'Иные услуги '!$C$5+'РСТ РСО-А'!$M$7</f>
        <v>1708.9499999999998</v>
      </c>
    </row>
    <row r="415" spans="1:27" x14ac:dyDescent="0.2">
      <c r="A415" s="88">
        <f>A381</f>
        <v>42060</v>
      </c>
      <c r="B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1598</v>
      </c>
      <c r="C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1589.67</v>
      </c>
      <c r="D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1595.69</v>
      </c>
      <c r="E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1607.5900000000001</v>
      </c>
      <c r="F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1613.72</v>
      </c>
      <c r="G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1604.71</v>
      </c>
      <c r="H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1596.3</v>
      </c>
      <c r="I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1610.63</v>
      </c>
      <c r="J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1581.26</v>
      </c>
      <c r="K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1621.8000000000002</v>
      </c>
      <c r="L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1620.22</v>
      </c>
      <c r="M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1693.0300000000002</v>
      </c>
      <c r="N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1681.03</v>
      </c>
      <c r="O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1654.02</v>
      </c>
      <c r="P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1687.5900000000001</v>
      </c>
      <c r="Q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1681.02</v>
      </c>
      <c r="R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1693.38</v>
      </c>
      <c r="S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1697.47</v>
      </c>
      <c r="T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1769.65</v>
      </c>
      <c r="U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1772.54</v>
      </c>
      <c r="V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1736.22</v>
      </c>
      <c r="W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1724.9</v>
      </c>
      <c r="X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1818.27</v>
      </c>
      <c r="Y415" s="116">
        <f>VLOOKUP($A415+ROUND((COLUMN()-2)/24,5),АТС!$A$41:$F$712,6)+VLOOKUP($A415+ROUND((COLUMN()-2)/24,5),'Расчет сбытовых надбавок'!$B$43:'Расчет сбытовых надбавок'!$G$786,6)+'Иные услуги '!$C$5+'РСТ РСО-А'!$M$7</f>
        <v>1711.04</v>
      </c>
    </row>
    <row r="416" spans="1:27" x14ac:dyDescent="0.2">
      <c r="A416" s="88">
        <f>A382</f>
        <v>42061</v>
      </c>
      <c r="B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1602.3400000000001</v>
      </c>
      <c r="C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1583.9900000000002</v>
      </c>
      <c r="D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1604.25</v>
      </c>
      <c r="E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1607.0300000000002</v>
      </c>
      <c r="F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1613.1</v>
      </c>
      <c r="G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1604.02</v>
      </c>
      <c r="H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1598.92</v>
      </c>
      <c r="I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1637.62</v>
      </c>
      <c r="J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1630.6399999999999</v>
      </c>
      <c r="K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1623.21</v>
      </c>
      <c r="L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1618.9099999999999</v>
      </c>
      <c r="M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1617.3899999999999</v>
      </c>
      <c r="N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1618.33</v>
      </c>
      <c r="O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1618.5</v>
      </c>
      <c r="P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1618.5500000000002</v>
      </c>
      <c r="Q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1618.3400000000001</v>
      </c>
      <c r="R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1618.13</v>
      </c>
      <c r="S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1625.3400000000001</v>
      </c>
      <c r="T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1617.45</v>
      </c>
      <c r="U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1707.3600000000001</v>
      </c>
      <c r="V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1683.75</v>
      </c>
      <c r="W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1704.73</v>
      </c>
      <c r="X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1869.58</v>
      </c>
      <c r="Y416" s="116">
        <f>VLOOKUP($A416+ROUND((COLUMN()-2)/24,5),АТС!$A$41:$F$712,6)+VLOOKUP($A416+ROUND((COLUMN()-2)/24,5),'Расчет сбытовых надбавок'!$B$43:'Расчет сбытовых надбавок'!$G$786,6)+'Иные услуги '!$C$5+'РСТ РСО-А'!$M$7</f>
        <v>1709.6100000000001</v>
      </c>
    </row>
    <row r="417" spans="1:25" x14ac:dyDescent="0.2">
      <c r="A417" s="88">
        <f>A383</f>
        <v>42062</v>
      </c>
      <c r="B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1608.46</v>
      </c>
      <c r="C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1584.04</v>
      </c>
      <c r="D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1603.92</v>
      </c>
      <c r="E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1606.72</v>
      </c>
      <c r="F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1613.13</v>
      </c>
      <c r="G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1604.18</v>
      </c>
      <c r="H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1595.76</v>
      </c>
      <c r="I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1654.97</v>
      </c>
      <c r="J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1642.04</v>
      </c>
      <c r="K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1620.02</v>
      </c>
      <c r="L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1620.22</v>
      </c>
      <c r="M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1619.05</v>
      </c>
      <c r="N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1617.31</v>
      </c>
      <c r="O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1619.99</v>
      </c>
      <c r="P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1619.89</v>
      </c>
      <c r="Q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1617.67</v>
      </c>
      <c r="R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1616.1100000000001</v>
      </c>
      <c r="S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1627.33</v>
      </c>
      <c r="T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1620.96</v>
      </c>
      <c r="U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1711.5500000000002</v>
      </c>
      <c r="V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1685.8400000000001</v>
      </c>
      <c r="W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1684.3600000000001</v>
      </c>
      <c r="X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1781.97</v>
      </c>
      <c r="Y417" s="116">
        <f>VLOOKUP($A417+ROUND((COLUMN()-2)/24,5),АТС!$A$41:$F$712,6)+VLOOKUP($A417+ROUND((COLUMN()-2)/24,5),'Расчет сбытовых надбавок'!$B$43:'Расчет сбытовых надбавок'!$G$786,6)+'Иные услуги '!$C$5+'РСТ РСО-А'!$M$7</f>
        <v>1663.5900000000001</v>
      </c>
    </row>
    <row r="418" spans="1:25" x14ac:dyDescent="0.2">
      <c r="A418" s="88">
        <f>A384</f>
        <v>42063</v>
      </c>
      <c r="B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1591.44</v>
      </c>
      <c r="C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1593.1799999999998</v>
      </c>
      <c r="D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1597.54</v>
      </c>
      <c r="E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1603.56</v>
      </c>
      <c r="F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1609.73</v>
      </c>
      <c r="G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1603.83</v>
      </c>
      <c r="H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1582.19</v>
      </c>
      <c r="I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1602.23</v>
      </c>
      <c r="J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1610.62</v>
      </c>
      <c r="K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1622.18</v>
      </c>
      <c r="L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1582.8200000000002</v>
      </c>
      <c r="M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1589.29</v>
      </c>
      <c r="N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1585.7800000000002</v>
      </c>
      <c r="O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1594.3400000000001</v>
      </c>
      <c r="P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1606.1799999999998</v>
      </c>
      <c r="Q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1615.58</v>
      </c>
      <c r="R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1612.38</v>
      </c>
      <c r="S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1597.44</v>
      </c>
      <c r="T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1646.99</v>
      </c>
      <c r="U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1704.46</v>
      </c>
      <c r="V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1682.87</v>
      </c>
      <c r="W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1630.96</v>
      </c>
      <c r="X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1603.6</v>
      </c>
      <c r="Y418" s="116">
        <f>VLOOKUP($A418+ROUND((COLUMN()-2)/24,5),АТС!$A$41:$F$712,6)+VLOOKUP($A418+ROUND((COLUMN()-2)/24,5),'Расчет сбытовых надбавок'!$B$43:'Расчет сбытовых надбавок'!$G$786,6)+'Иные услуги '!$C$5+'РСТ РСО-А'!$M$7</f>
        <v>1665.97</v>
      </c>
    </row>
    <row r="420" spans="1:25" x14ac:dyDescent="0.25">
      <c r="A420" s="86" t="s">
        <v>155</v>
      </c>
    </row>
    <row r="421" spans="1:25" x14ac:dyDescent="0.25">
      <c r="A421" s="96" t="s">
        <v>156</v>
      </c>
      <c r="B421" s="87"/>
      <c r="C421" s="87"/>
      <c r="D421" s="87"/>
    </row>
    <row r="422" spans="1:25" ht="12.75" x14ac:dyDescent="0.2">
      <c r="A422" s="169" t="s">
        <v>49</v>
      </c>
      <c r="B422" s="180" t="s">
        <v>128</v>
      </c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2"/>
    </row>
    <row r="423" spans="1:25" ht="12.75" x14ac:dyDescent="0.2">
      <c r="A423" s="170"/>
      <c r="B423" s="183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5"/>
    </row>
    <row r="424" spans="1:25" ht="12.75" x14ac:dyDescent="0.2">
      <c r="A424" s="170"/>
      <c r="B424" s="172" t="s">
        <v>129</v>
      </c>
      <c r="C424" s="163" t="s">
        <v>130</v>
      </c>
      <c r="D424" s="163" t="s">
        <v>131</v>
      </c>
      <c r="E424" s="163" t="s">
        <v>132</v>
      </c>
      <c r="F424" s="163" t="s">
        <v>133</v>
      </c>
      <c r="G424" s="163" t="s">
        <v>134</v>
      </c>
      <c r="H424" s="163" t="s">
        <v>135</v>
      </c>
      <c r="I424" s="163" t="s">
        <v>136</v>
      </c>
      <c r="J424" s="163" t="s">
        <v>137</v>
      </c>
      <c r="K424" s="163" t="s">
        <v>138</v>
      </c>
      <c r="L424" s="163" t="s">
        <v>139</v>
      </c>
      <c r="M424" s="163" t="s">
        <v>140</v>
      </c>
      <c r="N424" s="174" t="s">
        <v>141</v>
      </c>
      <c r="O424" s="163" t="s">
        <v>142</v>
      </c>
      <c r="P424" s="163" t="s">
        <v>143</v>
      </c>
      <c r="Q424" s="163" t="s">
        <v>144</v>
      </c>
      <c r="R424" s="163" t="s">
        <v>145</v>
      </c>
      <c r="S424" s="163" t="s">
        <v>146</v>
      </c>
      <c r="T424" s="163" t="s">
        <v>147</v>
      </c>
      <c r="U424" s="163" t="s">
        <v>148</v>
      </c>
      <c r="V424" s="163" t="s">
        <v>149</v>
      </c>
      <c r="W424" s="163" t="s">
        <v>150</v>
      </c>
      <c r="X424" s="163" t="s">
        <v>151</v>
      </c>
      <c r="Y424" s="163" t="s">
        <v>152</v>
      </c>
    </row>
    <row r="425" spans="1:25" ht="12.75" x14ac:dyDescent="0.2">
      <c r="A425" s="171"/>
      <c r="B425" s="173"/>
      <c r="C425" s="164"/>
      <c r="D425" s="164"/>
      <c r="E425" s="164"/>
      <c r="F425" s="164"/>
      <c r="G425" s="164"/>
      <c r="H425" s="164"/>
      <c r="I425" s="164"/>
      <c r="J425" s="164"/>
      <c r="K425" s="164"/>
      <c r="L425" s="164"/>
      <c r="M425" s="164"/>
      <c r="N425" s="175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</row>
    <row r="426" spans="1:25" x14ac:dyDescent="0.2">
      <c r="A426" s="88">
        <f>A391</f>
        <v>42036</v>
      </c>
      <c r="B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1549.71</v>
      </c>
      <c r="C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1580.56</v>
      </c>
      <c r="D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1614.95</v>
      </c>
      <c r="E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1623.21</v>
      </c>
      <c r="F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1619.1</v>
      </c>
      <c r="G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1615.33</v>
      </c>
      <c r="H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1591.62</v>
      </c>
      <c r="I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1584.6399999999999</v>
      </c>
      <c r="J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1549.82</v>
      </c>
      <c r="K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1656.57</v>
      </c>
      <c r="L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1585.35</v>
      </c>
      <c r="M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1564.79</v>
      </c>
      <c r="N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1561.13</v>
      </c>
      <c r="O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1567.87</v>
      </c>
      <c r="P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1574.67</v>
      </c>
      <c r="Q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1578.15</v>
      </c>
      <c r="R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1552.7</v>
      </c>
      <c r="S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1703.58</v>
      </c>
      <c r="T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1747.94</v>
      </c>
      <c r="U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1704.76</v>
      </c>
      <c r="V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1656.51</v>
      </c>
      <c r="W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1595.67</v>
      </c>
      <c r="X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1572.4</v>
      </c>
      <c r="Y426" s="116">
        <f>VLOOKUP($A426+ROUND((COLUMN()-2)/24,5),АТС!$A$41:$F$712,6)+VLOOKUP($A426+ROUND((COLUMN()-2)/24,5),'Расчет сбытовых надбавок'!$B$43:'Расчет сбытовых надбавок'!$G$786,3)+'Иные услуги '!$C$5+'РСТ РСО-А'!$N$7</f>
        <v>1641.54</v>
      </c>
    </row>
    <row r="427" spans="1:25" x14ac:dyDescent="0.2">
      <c r="A427" s="88">
        <f>A426+1</f>
        <v>42037</v>
      </c>
      <c r="B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1547.83</v>
      </c>
      <c r="C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1580.56</v>
      </c>
      <c r="D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1598.0700000000002</v>
      </c>
      <c r="E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1601.81</v>
      </c>
      <c r="F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1613.06</v>
      </c>
      <c r="G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1594.8600000000001</v>
      </c>
      <c r="H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1564.44</v>
      </c>
      <c r="I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1643.59</v>
      </c>
      <c r="J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1638.74</v>
      </c>
      <c r="K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1564.33</v>
      </c>
      <c r="L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1598.63</v>
      </c>
      <c r="M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1578.05</v>
      </c>
      <c r="N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1578.73</v>
      </c>
      <c r="O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1579.66</v>
      </c>
      <c r="P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1578.72</v>
      </c>
      <c r="Q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1578.42</v>
      </c>
      <c r="R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1560.28</v>
      </c>
      <c r="S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1614.28</v>
      </c>
      <c r="T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1690.82</v>
      </c>
      <c r="U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1652.12</v>
      </c>
      <c r="V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1605.72</v>
      </c>
      <c r="W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1629.3899999999999</v>
      </c>
      <c r="X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1738.6799999999998</v>
      </c>
      <c r="Y427" s="116">
        <f>VLOOKUP($A427+ROUND((COLUMN()-2)/24,5),АТС!$A$41:$F$712,6)+VLOOKUP($A427+ROUND((COLUMN()-2)/24,5),'Расчет сбытовых надбавок'!$B$43:'Расчет сбытовых надбавок'!$G$786,3)+'Иные услуги '!$C$5+'РСТ РСО-А'!$N$7</f>
        <v>1622.17</v>
      </c>
    </row>
    <row r="428" spans="1:25" x14ac:dyDescent="0.2">
      <c r="A428" s="88">
        <f t="shared" ref="A428:A453" si="3">A427+1</f>
        <v>42038</v>
      </c>
      <c r="B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1568.7399999999998</v>
      </c>
      <c r="C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1563.21</v>
      </c>
      <c r="D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1572.97</v>
      </c>
      <c r="E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1579.94</v>
      </c>
      <c r="F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1583.17</v>
      </c>
      <c r="G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1573.46</v>
      </c>
      <c r="H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1555.34</v>
      </c>
      <c r="I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1622.26</v>
      </c>
      <c r="J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1594.76</v>
      </c>
      <c r="K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1564.03</v>
      </c>
      <c r="L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1596.9099999999999</v>
      </c>
      <c r="M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1599.06</v>
      </c>
      <c r="N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1586.06</v>
      </c>
      <c r="O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1593.8899999999999</v>
      </c>
      <c r="P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1580.6599999999999</v>
      </c>
      <c r="Q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1599.3400000000001</v>
      </c>
      <c r="R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1589.73</v>
      </c>
      <c r="S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1610.87</v>
      </c>
      <c r="T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1688.58</v>
      </c>
      <c r="U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1643.24</v>
      </c>
      <c r="V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1601.7199999999998</v>
      </c>
      <c r="W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1621.92</v>
      </c>
      <c r="X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1740.67</v>
      </c>
      <c r="Y428" s="116">
        <f>VLOOKUP($A428+ROUND((COLUMN()-2)/24,5),АТС!$A$41:$F$712,6)+VLOOKUP($A428+ROUND((COLUMN()-2)/24,5),'Расчет сбытовых надбавок'!$B$43:'Расчет сбытовых надбавок'!$G$786,3)+'Иные услуги '!$C$5+'РСТ РСО-А'!$N$7</f>
        <v>1621.9099999999999</v>
      </c>
    </row>
    <row r="429" spans="1:25" x14ac:dyDescent="0.2">
      <c r="A429" s="88">
        <f t="shared" si="3"/>
        <v>42039</v>
      </c>
      <c r="B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1563.58</v>
      </c>
      <c r="C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1569.53</v>
      </c>
      <c r="D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1583.0700000000002</v>
      </c>
      <c r="E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1589.9</v>
      </c>
      <c r="F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1590.1999999999998</v>
      </c>
      <c r="G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1579.74</v>
      </c>
      <c r="H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1547.5</v>
      </c>
      <c r="I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1630.55</v>
      </c>
      <c r="J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1620.42</v>
      </c>
      <c r="K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1568.87</v>
      </c>
      <c r="L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1550.96</v>
      </c>
      <c r="M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1587.88</v>
      </c>
      <c r="N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1565.1599999999999</v>
      </c>
      <c r="O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1557.1</v>
      </c>
      <c r="P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1549.5</v>
      </c>
      <c r="Q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1556.97</v>
      </c>
      <c r="R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1578.51</v>
      </c>
      <c r="S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1592.17</v>
      </c>
      <c r="T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1688.97</v>
      </c>
      <c r="U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1633.24</v>
      </c>
      <c r="V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1590.12</v>
      </c>
      <c r="W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1612.85</v>
      </c>
      <c r="X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1722.1399999999999</v>
      </c>
      <c r="Y429" s="116">
        <f>VLOOKUP($A429+ROUND((COLUMN()-2)/24,5),АТС!$A$41:$F$712,6)+VLOOKUP($A429+ROUND((COLUMN()-2)/24,5),'Расчет сбытовых надбавок'!$B$43:'Расчет сбытовых надбавок'!$G$786,3)+'Иные услуги '!$C$5+'РСТ РСО-А'!$N$7</f>
        <v>1608.17</v>
      </c>
    </row>
    <row r="430" spans="1:25" x14ac:dyDescent="0.2">
      <c r="A430" s="88">
        <f t="shared" si="3"/>
        <v>42040</v>
      </c>
      <c r="B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1563.76</v>
      </c>
      <c r="C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1562.47</v>
      </c>
      <c r="D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1572.08</v>
      </c>
      <c r="E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1578.6999999999998</v>
      </c>
      <c r="F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1582.5</v>
      </c>
      <c r="G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1572.51</v>
      </c>
      <c r="H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1561.63</v>
      </c>
      <c r="I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1611.23</v>
      </c>
      <c r="J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1602.6399999999999</v>
      </c>
      <c r="K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1549.29</v>
      </c>
      <c r="L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1566.6799999999998</v>
      </c>
      <c r="M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1587.47</v>
      </c>
      <c r="N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1565.65</v>
      </c>
      <c r="O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1581.42</v>
      </c>
      <c r="P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1590.49</v>
      </c>
      <c r="Q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1574.99</v>
      </c>
      <c r="R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1578.94</v>
      </c>
      <c r="S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1595.29</v>
      </c>
      <c r="T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1677.06</v>
      </c>
      <c r="U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1633.4899999999998</v>
      </c>
      <c r="V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1588.39</v>
      </c>
      <c r="W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1610.99</v>
      </c>
      <c r="X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1710.17</v>
      </c>
      <c r="Y430" s="116">
        <f>VLOOKUP($A430+ROUND((COLUMN()-2)/24,5),АТС!$A$41:$F$712,6)+VLOOKUP($A430+ROUND((COLUMN()-2)/24,5),'Расчет сбытовых надбавок'!$B$43:'Расчет сбытовых надбавок'!$G$786,3)+'Иные услуги '!$C$5+'РСТ РСО-А'!$N$7</f>
        <v>1605.6399999999999</v>
      </c>
    </row>
    <row r="431" spans="1:25" x14ac:dyDescent="0.2">
      <c r="A431" s="88">
        <f t="shared" si="3"/>
        <v>42041</v>
      </c>
      <c r="B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1555.81</v>
      </c>
      <c r="C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1589.72</v>
      </c>
      <c r="D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1596.8600000000001</v>
      </c>
      <c r="E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1603.37</v>
      </c>
      <c r="F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1607.26</v>
      </c>
      <c r="G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1589.1299999999999</v>
      </c>
      <c r="H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1552.87</v>
      </c>
      <c r="I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1629.37</v>
      </c>
      <c r="J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1645.15</v>
      </c>
      <c r="K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1563.88</v>
      </c>
      <c r="L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1568.84</v>
      </c>
      <c r="M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1592.71</v>
      </c>
      <c r="N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1567.17</v>
      </c>
      <c r="O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1586.03</v>
      </c>
      <c r="P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1593.87</v>
      </c>
      <c r="Q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1574.07</v>
      </c>
      <c r="R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1577.46</v>
      </c>
      <c r="S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1589.54</v>
      </c>
      <c r="T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1691.8000000000002</v>
      </c>
      <c r="U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1637.61</v>
      </c>
      <c r="V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1593.81</v>
      </c>
      <c r="W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1615.49</v>
      </c>
      <c r="X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1730.49</v>
      </c>
      <c r="Y431" s="116">
        <f>VLOOKUP($A431+ROUND((COLUMN()-2)/24,5),АТС!$A$41:$F$712,6)+VLOOKUP($A431+ROUND((COLUMN()-2)/24,5),'Расчет сбытовых надбавок'!$B$43:'Расчет сбытовых надбавок'!$G$786,3)+'Иные услуги '!$C$5+'РСТ РСО-А'!$N$7</f>
        <v>1616.54</v>
      </c>
    </row>
    <row r="432" spans="1:25" x14ac:dyDescent="0.2">
      <c r="A432" s="88">
        <f t="shared" si="3"/>
        <v>42042</v>
      </c>
      <c r="B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1581.1</v>
      </c>
      <c r="C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1603.09</v>
      </c>
      <c r="D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1617.8</v>
      </c>
      <c r="E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1634.43</v>
      </c>
      <c r="F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1634.44</v>
      </c>
      <c r="G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1621.99</v>
      </c>
      <c r="H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1584.5900000000001</v>
      </c>
      <c r="I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1560.44</v>
      </c>
      <c r="J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1587.06</v>
      </c>
      <c r="K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1564.07</v>
      </c>
      <c r="L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1572.33</v>
      </c>
      <c r="M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1579.1</v>
      </c>
      <c r="N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1548.12</v>
      </c>
      <c r="O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1552.21</v>
      </c>
      <c r="P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1550.8600000000001</v>
      </c>
      <c r="Q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1547.56</v>
      </c>
      <c r="R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1571.31</v>
      </c>
      <c r="S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1589.6</v>
      </c>
      <c r="T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1606.26</v>
      </c>
      <c r="U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1579.72</v>
      </c>
      <c r="V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1594.42</v>
      </c>
      <c r="W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1574.83</v>
      </c>
      <c r="X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1598.45</v>
      </c>
      <c r="Y432" s="116">
        <f>VLOOKUP($A432+ROUND((COLUMN()-2)/24,5),АТС!$A$41:$F$712,6)+VLOOKUP($A432+ROUND((COLUMN()-2)/24,5),'Расчет сбытовых надбавок'!$B$43:'Расчет сбытовых надбавок'!$G$786,3)+'Иные услуги '!$C$5+'РСТ РСО-А'!$N$7</f>
        <v>1573.9499999999998</v>
      </c>
    </row>
    <row r="433" spans="1:25" x14ac:dyDescent="0.2">
      <c r="A433" s="88">
        <f t="shared" si="3"/>
        <v>42043</v>
      </c>
      <c r="B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1568.29</v>
      </c>
      <c r="C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1551.65</v>
      </c>
      <c r="D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1579.13</v>
      </c>
      <c r="E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1609.48</v>
      </c>
      <c r="F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1609.54</v>
      </c>
      <c r="G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1621.62</v>
      </c>
      <c r="H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1569.06</v>
      </c>
      <c r="I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1565.8</v>
      </c>
      <c r="J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1573.1</v>
      </c>
      <c r="K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1615</v>
      </c>
      <c r="L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1571.58</v>
      </c>
      <c r="M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1561.5</v>
      </c>
      <c r="N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1578.31</v>
      </c>
      <c r="O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1574.84</v>
      </c>
      <c r="P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1578.21</v>
      </c>
      <c r="Q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1561.5</v>
      </c>
      <c r="R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1568.95</v>
      </c>
      <c r="S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1585.9099999999999</v>
      </c>
      <c r="T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1603.8</v>
      </c>
      <c r="U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1602.83</v>
      </c>
      <c r="V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1597.13</v>
      </c>
      <c r="W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1578.23</v>
      </c>
      <c r="X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1596.73</v>
      </c>
      <c r="Y433" s="116">
        <f>VLOOKUP($A433+ROUND((COLUMN()-2)/24,5),АТС!$A$41:$F$712,6)+VLOOKUP($A433+ROUND((COLUMN()-2)/24,5),'Расчет сбытовых надбавок'!$B$43:'Расчет сбытовых надбавок'!$G$786,3)+'Иные услуги '!$C$5+'РСТ РСО-А'!$N$7</f>
        <v>1579</v>
      </c>
    </row>
    <row r="434" spans="1:25" x14ac:dyDescent="0.2">
      <c r="A434" s="88">
        <f t="shared" si="3"/>
        <v>42044</v>
      </c>
      <c r="B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1573.9</v>
      </c>
      <c r="C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1572.01</v>
      </c>
      <c r="D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1551.82</v>
      </c>
      <c r="E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1567.8400000000001</v>
      </c>
      <c r="F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1560.17</v>
      </c>
      <c r="G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1567.19</v>
      </c>
      <c r="H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1578.04</v>
      </c>
      <c r="I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1581.72</v>
      </c>
      <c r="J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1547.4</v>
      </c>
      <c r="K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1586.1100000000001</v>
      </c>
      <c r="L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1585.67</v>
      </c>
      <c r="M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1581.21</v>
      </c>
      <c r="N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1582</v>
      </c>
      <c r="O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1575.4299999999998</v>
      </c>
      <c r="P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1581.59</v>
      </c>
      <c r="Q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1569.4099999999999</v>
      </c>
      <c r="R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1574.17</v>
      </c>
      <c r="S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1590.41</v>
      </c>
      <c r="T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1583.67</v>
      </c>
      <c r="U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1593.33</v>
      </c>
      <c r="V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1590.0900000000001</v>
      </c>
      <c r="W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1579.97</v>
      </c>
      <c r="X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1679.02</v>
      </c>
      <c r="Y434" s="116">
        <f>VLOOKUP($A434+ROUND((COLUMN()-2)/24,5),АТС!$A$41:$F$712,6)+VLOOKUP($A434+ROUND((COLUMN()-2)/24,5),'Расчет сбытовых надбавок'!$B$43:'Расчет сбытовых надбавок'!$G$786,3)+'Иные услуги '!$C$5+'РСТ РСО-А'!$N$7</f>
        <v>1575.02</v>
      </c>
    </row>
    <row r="435" spans="1:25" x14ac:dyDescent="0.2">
      <c r="A435" s="88">
        <f t="shared" si="3"/>
        <v>42045</v>
      </c>
      <c r="B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1572.63</v>
      </c>
      <c r="C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1570.25</v>
      </c>
      <c r="D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1550.96</v>
      </c>
      <c r="E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1566.26</v>
      </c>
      <c r="F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1559.04</v>
      </c>
      <c r="G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1566.8899999999999</v>
      </c>
      <c r="H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1585.5</v>
      </c>
      <c r="I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1583.88</v>
      </c>
      <c r="J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1547.22</v>
      </c>
      <c r="K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1591.85</v>
      </c>
      <c r="L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1593.4</v>
      </c>
      <c r="M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1589.22</v>
      </c>
      <c r="N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1587.49</v>
      </c>
      <c r="O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1582.1100000000001</v>
      </c>
      <c r="P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1590.5</v>
      </c>
      <c r="Q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1571.53</v>
      </c>
      <c r="R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1577.08</v>
      </c>
      <c r="S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1589.25</v>
      </c>
      <c r="T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1591.03</v>
      </c>
      <c r="U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1599.82</v>
      </c>
      <c r="V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1592.3</v>
      </c>
      <c r="W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1579.67</v>
      </c>
      <c r="X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1679.88</v>
      </c>
      <c r="Y435" s="116">
        <f>VLOOKUP($A435+ROUND((COLUMN()-2)/24,5),АТС!$A$41:$F$712,6)+VLOOKUP($A435+ROUND((COLUMN()-2)/24,5),'Расчет сбытовых надбавок'!$B$43:'Расчет сбытовых надбавок'!$G$786,3)+'Иные услуги '!$C$5+'РСТ РСО-А'!$N$7</f>
        <v>1574.3400000000001</v>
      </c>
    </row>
    <row r="436" spans="1:25" x14ac:dyDescent="0.2">
      <c r="A436" s="88">
        <f t="shared" si="3"/>
        <v>42046</v>
      </c>
      <c r="B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1571.13</v>
      </c>
      <c r="C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1583.99</v>
      </c>
      <c r="D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1583.71</v>
      </c>
      <c r="E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1583.69</v>
      </c>
      <c r="F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1590.9499999999998</v>
      </c>
      <c r="G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1591.17</v>
      </c>
      <c r="H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1564.19</v>
      </c>
      <c r="I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1591.1399999999999</v>
      </c>
      <c r="J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1565.52</v>
      </c>
      <c r="K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1583.52</v>
      </c>
      <c r="L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1583.18</v>
      </c>
      <c r="M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1580.67</v>
      </c>
      <c r="N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1580.6999999999998</v>
      </c>
      <c r="O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1553</v>
      </c>
      <c r="P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1552.83</v>
      </c>
      <c r="Q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1552.56</v>
      </c>
      <c r="R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1553.6999999999998</v>
      </c>
      <c r="S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1588.15</v>
      </c>
      <c r="T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1663.35</v>
      </c>
      <c r="U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1608.1399999999999</v>
      </c>
      <c r="V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1593.56</v>
      </c>
      <c r="W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1579.7</v>
      </c>
      <c r="X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1685.59</v>
      </c>
      <c r="Y436" s="116">
        <f>VLOOKUP($A436+ROUND((COLUMN()-2)/24,5),АТС!$A$41:$F$712,6)+VLOOKUP($A436+ROUND((COLUMN()-2)/24,5),'Расчет сбытовых надбавок'!$B$43:'Расчет сбытовых надбавок'!$G$786,3)+'Иные услуги '!$C$5+'РСТ РСО-А'!$N$7</f>
        <v>1628.7199999999998</v>
      </c>
    </row>
    <row r="437" spans="1:25" x14ac:dyDescent="0.2">
      <c r="A437" s="88">
        <f t="shared" si="3"/>
        <v>42047</v>
      </c>
      <c r="B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1561.23</v>
      </c>
      <c r="C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1584.29</v>
      </c>
      <c r="D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1584.09</v>
      </c>
      <c r="E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1602.0700000000002</v>
      </c>
      <c r="F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1613.36</v>
      </c>
      <c r="G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1591.44</v>
      </c>
      <c r="H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1564.3899999999999</v>
      </c>
      <c r="I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1620.29</v>
      </c>
      <c r="J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1604.8000000000002</v>
      </c>
      <c r="K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1584.5500000000002</v>
      </c>
      <c r="L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1583.95</v>
      </c>
      <c r="M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1581.4099999999999</v>
      </c>
      <c r="N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1582.21</v>
      </c>
      <c r="O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1575.06</v>
      </c>
      <c r="P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1581.58</v>
      </c>
      <c r="Q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1564.07</v>
      </c>
      <c r="R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1578.1599999999999</v>
      </c>
      <c r="S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1587.35</v>
      </c>
      <c r="T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1634.4099999999999</v>
      </c>
      <c r="U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1583.23</v>
      </c>
      <c r="V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1584.3899999999999</v>
      </c>
      <c r="W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1576.21</v>
      </c>
      <c r="X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1680.71</v>
      </c>
      <c r="Y437" s="116">
        <f>VLOOKUP($A437+ROUND((COLUMN()-2)/24,5),АТС!$A$41:$F$712,6)+VLOOKUP($A437+ROUND((COLUMN()-2)/24,5),'Расчет сбытовых надбавок'!$B$43:'Расчет сбытовых надбавок'!$G$786,3)+'Иные услуги '!$C$5+'РСТ РСО-А'!$N$7</f>
        <v>1625.0500000000002</v>
      </c>
    </row>
    <row r="438" spans="1:25" x14ac:dyDescent="0.2">
      <c r="A438" s="88">
        <f t="shared" si="3"/>
        <v>42048</v>
      </c>
      <c r="B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1563.5900000000001</v>
      </c>
      <c r="C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1563.83</v>
      </c>
      <c r="D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1570.3400000000001</v>
      </c>
      <c r="E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1583.94</v>
      </c>
      <c r="F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1598.3600000000001</v>
      </c>
      <c r="G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1570.52</v>
      </c>
      <c r="H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1558.37</v>
      </c>
      <c r="I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1595.07</v>
      </c>
      <c r="J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1565.79</v>
      </c>
      <c r="K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1589.95</v>
      </c>
      <c r="L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1589.78</v>
      </c>
      <c r="M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1586.28</v>
      </c>
      <c r="N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1585.73</v>
      </c>
      <c r="O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1579.5</v>
      </c>
      <c r="P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1586.48</v>
      </c>
      <c r="Q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1567.71</v>
      </c>
      <c r="R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1582.74</v>
      </c>
      <c r="S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1596.47</v>
      </c>
      <c r="T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1653.3600000000001</v>
      </c>
      <c r="U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1623.78</v>
      </c>
      <c r="V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1589.95</v>
      </c>
      <c r="W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1579.8899999999999</v>
      </c>
      <c r="X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1710.65</v>
      </c>
      <c r="Y438" s="116">
        <f>VLOOKUP($A438+ROUND((COLUMN()-2)/24,5),АТС!$A$41:$F$712,6)+VLOOKUP($A438+ROUND((COLUMN()-2)/24,5),'Расчет сбытовых надбавок'!$B$43:'Расчет сбытовых надбавок'!$G$786,3)+'Иные услуги '!$C$5+'РСТ РСО-А'!$N$7</f>
        <v>1664.48</v>
      </c>
    </row>
    <row r="439" spans="1:25" x14ac:dyDescent="0.2">
      <c r="A439" s="88">
        <f t="shared" si="3"/>
        <v>42049</v>
      </c>
      <c r="B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1561.58</v>
      </c>
      <c r="C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1573.1599999999999</v>
      </c>
      <c r="D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1595.3899999999999</v>
      </c>
      <c r="E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1610.9</v>
      </c>
      <c r="F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1611.17</v>
      </c>
      <c r="G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1595.56</v>
      </c>
      <c r="H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1563.36</v>
      </c>
      <c r="I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1589.94</v>
      </c>
      <c r="J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1658.2</v>
      </c>
      <c r="K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1579.7</v>
      </c>
      <c r="L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1581.1399999999999</v>
      </c>
      <c r="M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1581.57</v>
      </c>
      <c r="N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1574.44</v>
      </c>
      <c r="O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1581.55</v>
      </c>
      <c r="P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1597.98</v>
      </c>
      <c r="Q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1588.73</v>
      </c>
      <c r="R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1594.8899999999999</v>
      </c>
      <c r="S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1614.52</v>
      </c>
      <c r="T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1675.74</v>
      </c>
      <c r="U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1641.46</v>
      </c>
      <c r="V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1587.29</v>
      </c>
      <c r="W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1581.67</v>
      </c>
      <c r="X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1585.9</v>
      </c>
      <c r="Y439" s="116">
        <f>VLOOKUP($A439+ROUND((COLUMN()-2)/24,5),АТС!$A$41:$F$712,6)+VLOOKUP($A439+ROUND((COLUMN()-2)/24,5),'Расчет сбытовых надбавок'!$B$43:'Расчет сбытовых надбавок'!$G$786,3)+'Иные услуги '!$C$5+'РСТ РСО-А'!$N$7</f>
        <v>1626.75</v>
      </c>
    </row>
    <row r="440" spans="1:25" x14ac:dyDescent="0.2">
      <c r="A440" s="88">
        <f t="shared" si="3"/>
        <v>42050</v>
      </c>
      <c r="B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1562.4499999999998</v>
      </c>
      <c r="C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1574.22</v>
      </c>
      <c r="D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1595.94</v>
      </c>
      <c r="E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1611.5500000000002</v>
      </c>
      <c r="F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1611.92</v>
      </c>
      <c r="G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1596.53</v>
      </c>
      <c r="H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1563.92</v>
      </c>
      <c r="I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1589.24</v>
      </c>
      <c r="J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1641.92</v>
      </c>
      <c r="K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1577.1599999999999</v>
      </c>
      <c r="L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1577.8400000000001</v>
      </c>
      <c r="M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1578.31</v>
      </c>
      <c r="N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1572.86</v>
      </c>
      <c r="O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1579.48</v>
      </c>
      <c r="P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1593.3000000000002</v>
      </c>
      <c r="Q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1585.53</v>
      </c>
      <c r="R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1589.25</v>
      </c>
      <c r="S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1625.5</v>
      </c>
      <c r="T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1673.29</v>
      </c>
      <c r="U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1656.3600000000001</v>
      </c>
      <c r="V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1626.13</v>
      </c>
      <c r="W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1579.95</v>
      </c>
      <c r="X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1583.8400000000001</v>
      </c>
      <c r="Y440" s="116">
        <f>VLOOKUP($A440+ROUND((COLUMN()-2)/24,5),АТС!$A$41:$F$712,6)+VLOOKUP($A440+ROUND((COLUMN()-2)/24,5),'Расчет сбытовых надбавок'!$B$43:'Расчет сбытовых надбавок'!$G$786,3)+'Иные услуги '!$C$5+'РСТ РСО-А'!$N$7</f>
        <v>1624.6399999999999</v>
      </c>
    </row>
    <row r="441" spans="1:25" x14ac:dyDescent="0.2">
      <c r="A441" s="88">
        <f t="shared" si="3"/>
        <v>42051</v>
      </c>
      <c r="B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1560.59</v>
      </c>
      <c r="C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1550.4</v>
      </c>
      <c r="D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1573.4</v>
      </c>
      <c r="E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1559.8</v>
      </c>
      <c r="F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1583.67</v>
      </c>
      <c r="G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1570.22</v>
      </c>
      <c r="H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1564.08</v>
      </c>
      <c r="I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1605.06</v>
      </c>
      <c r="J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1565.65</v>
      </c>
      <c r="K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1627.46</v>
      </c>
      <c r="L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1582.75</v>
      </c>
      <c r="M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1645.83</v>
      </c>
      <c r="N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1639.61</v>
      </c>
      <c r="O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1646.5500000000002</v>
      </c>
      <c r="P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1653.3000000000002</v>
      </c>
      <c r="Q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1722.31</v>
      </c>
      <c r="R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1698.85</v>
      </c>
      <c r="S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1639.4</v>
      </c>
      <c r="T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1905.4</v>
      </c>
      <c r="U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1887.7</v>
      </c>
      <c r="V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1654.02</v>
      </c>
      <c r="W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1645.49</v>
      </c>
      <c r="X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1891.69</v>
      </c>
      <c r="Y441" s="116">
        <f>VLOOKUP($A441+ROUND((COLUMN()-2)/24,5),АТС!$A$41:$F$712,6)+VLOOKUP($A441+ROUND((COLUMN()-2)/24,5),'Расчет сбытовых надбавок'!$B$43:'Расчет сбытовых надбавок'!$G$786,3)+'Иные услуги '!$C$5+'РСТ РСО-А'!$N$7</f>
        <v>1636.21</v>
      </c>
    </row>
    <row r="442" spans="1:25" x14ac:dyDescent="0.2">
      <c r="A442" s="88">
        <f t="shared" si="3"/>
        <v>42052</v>
      </c>
      <c r="B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1558.08</v>
      </c>
      <c r="C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1550.65</v>
      </c>
      <c r="D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1573.27</v>
      </c>
      <c r="E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1559.9699999999998</v>
      </c>
      <c r="F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1583.62</v>
      </c>
      <c r="G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1570.11</v>
      </c>
      <c r="H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1567.92</v>
      </c>
      <c r="I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1605.69</v>
      </c>
      <c r="J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1566.63</v>
      </c>
      <c r="K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1580.6999999999998</v>
      </c>
      <c r="L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1580.82</v>
      </c>
      <c r="M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1612.19</v>
      </c>
      <c r="N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1579.2</v>
      </c>
      <c r="O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1579.67</v>
      </c>
      <c r="P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1580.98</v>
      </c>
      <c r="Q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1589.63</v>
      </c>
      <c r="R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1585.8400000000001</v>
      </c>
      <c r="S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1589.38</v>
      </c>
      <c r="T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1900.21</v>
      </c>
      <c r="U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1810.03</v>
      </c>
      <c r="V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1674.25</v>
      </c>
      <c r="W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1663.43</v>
      </c>
      <c r="X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1827.32</v>
      </c>
      <c r="Y442" s="116">
        <f>VLOOKUP($A442+ROUND((COLUMN()-2)/24,5),АТС!$A$41:$F$712,6)+VLOOKUP($A442+ROUND((COLUMN()-2)/24,5),'Расчет сбытовых надбавок'!$B$43:'Расчет сбытовых надбавок'!$G$786,3)+'Иные услуги '!$C$5+'РСТ РСО-А'!$N$7</f>
        <v>1635.81</v>
      </c>
    </row>
    <row r="443" spans="1:25" x14ac:dyDescent="0.2">
      <c r="A443" s="88">
        <f t="shared" si="3"/>
        <v>42053</v>
      </c>
      <c r="B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1574.05</v>
      </c>
      <c r="C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1550.58</v>
      </c>
      <c r="D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1573.3</v>
      </c>
      <c r="E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1559.96</v>
      </c>
      <c r="F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1583.67</v>
      </c>
      <c r="G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1570.16</v>
      </c>
      <c r="H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1569.1</v>
      </c>
      <c r="I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1605.1</v>
      </c>
      <c r="J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1565.6399999999999</v>
      </c>
      <c r="K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1584.28</v>
      </c>
      <c r="L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1585.96</v>
      </c>
      <c r="M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1659.62</v>
      </c>
      <c r="N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1644.25</v>
      </c>
      <c r="O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1668.51</v>
      </c>
      <c r="P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1695.4699999999998</v>
      </c>
      <c r="Q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1721.58</v>
      </c>
      <c r="R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1737.4</v>
      </c>
      <c r="S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1661.76</v>
      </c>
      <c r="T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1933.69</v>
      </c>
      <c r="U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1861.83</v>
      </c>
      <c r="V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1742.25</v>
      </c>
      <c r="W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1715.42</v>
      </c>
      <c r="X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1862.35</v>
      </c>
      <c r="Y443" s="116">
        <f>VLOOKUP($A443+ROUND((COLUMN()-2)/24,5),АТС!$A$41:$F$712,6)+VLOOKUP($A443+ROUND((COLUMN()-2)/24,5),'Расчет сбытовых надбавок'!$B$43:'Расчет сбытовых надбавок'!$G$786,3)+'Иные услуги '!$C$5+'РСТ РСО-А'!$N$7</f>
        <v>1703.8</v>
      </c>
    </row>
    <row r="444" spans="1:25" x14ac:dyDescent="0.2">
      <c r="A444" s="88">
        <f t="shared" si="3"/>
        <v>42054</v>
      </c>
      <c r="B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1571.8</v>
      </c>
      <c r="C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1551.6599999999999</v>
      </c>
      <c r="D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1574.49</v>
      </c>
      <c r="E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1561.1100000000001</v>
      </c>
      <c r="F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1584.77</v>
      </c>
      <c r="G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1571.35</v>
      </c>
      <c r="H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1563.9699999999998</v>
      </c>
      <c r="I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1606.1</v>
      </c>
      <c r="J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1566.56</v>
      </c>
      <c r="K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1585.26</v>
      </c>
      <c r="L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1585.52</v>
      </c>
      <c r="M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1663.78</v>
      </c>
      <c r="N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1646.8</v>
      </c>
      <c r="O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1668.26</v>
      </c>
      <c r="P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1654.67</v>
      </c>
      <c r="Q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1681.75</v>
      </c>
      <c r="R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1726.98</v>
      </c>
      <c r="S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1668.61</v>
      </c>
      <c r="T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1781.79</v>
      </c>
      <c r="U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1846.82</v>
      </c>
      <c r="V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1786.19</v>
      </c>
      <c r="W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1702</v>
      </c>
      <c r="X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1852.42</v>
      </c>
      <c r="Y444" s="116">
        <f>VLOOKUP($A444+ROUND((COLUMN()-2)/24,5),АТС!$A$41:$F$712,6)+VLOOKUP($A444+ROUND((COLUMN()-2)/24,5),'Расчет сбытовых надбавок'!$B$43:'Расчет сбытовых надбавок'!$G$786,3)+'Иные услуги '!$C$5+'РСТ РСО-А'!$N$7</f>
        <v>1707.97</v>
      </c>
    </row>
    <row r="445" spans="1:25" x14ac:dyDescent="0.2">
      <c r="A445" s="88">
        <f t="shared" si="3"/>
        <v>42055</v>
      </c>
      <c r="B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1573.17</v>
      </c>
      <c r="C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1564.77</v>
      </c>
      <c r="D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1588.6599999999999</v>
      </c>
      <c r="E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1610.78</v>
      </c>
      <c r="F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1606.9299999999998</v>
      </c>
      <c r="G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1592.43</v>
      </c>
      <c r="H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1555.54</v>
      </c>
      <c r="I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1643.8000000000002</v>
      </c>
      <c r="J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1600.56</v>
      </c>
      <c r="K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1584.12</v>
      </c>
      <c r="L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1584.6599999999999</v>
      </c>
      <c r="M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1654.73</v>
      </c>
      <c r="N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1641.18</v>
      </c>
      <c r="O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1614.93</v>
      </c>
      <c r="P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1645.98</v>
      </c>
      <c r="Q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1614.1599999999999</v>
      </c>
      <c r="R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1669.9</v>
      </c>
      <c r="S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1655.87</v>
      </c>
      <c r="T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1755.5</v>
      </c>
      <c r="U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1839.6399999999999</v>
      </c>
      <c r="V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1709.47</v>
      </c>
      <c r="W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1686.02</v>
      </c>
      <c r="X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1822.57</v>
      </c>
      <c r="Y445" s="116">
        <f>VLOOKUP($A445+ROUND((COLUMN()-2)/24,5),АТС!$A$41:$F$712,6)+VLOOKUP($A445+ROUND((COLUMN()-2)/24,5),'Расчет сбытовых надбавок'!$B$43:'Расчет сбытовых надбавок'!$G$786,3)+'Иные услуги '!$C$5+'РСТ РСО-А'!$N$7</f>
        <v>1706.1799999999998</v>
      </c>
    </row>
    <row r="446" spans="1:25" x14ac:dyDescent="0.2">
      <c r="A446" s="88">
        <f t="shared" si="3"/>
        <v>42056</v>
      </c>
      <c r="B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1569.4299999999998</v>
      </c>
      <c r="C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1553.93</v>
      </c>
      <c r="D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1601.62</v>
      </c>
      <c r="E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1575.46</v>
      </c>
      <c r="F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1586.47</v>
      </c>
      <c r="G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1605.77</v>
      </c>
      <c r="H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1548.06</v>
      </c>
      <c r="I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1568.24</v>
      </c>
      <c r="J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1578.78</v>
      </c>
      <c r="K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1547.82</v>
      </c>
      <c r="L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1581.28</v>
      </c>
      <c r="M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1588.34</v>
      </c>
      <c r="N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1574.92</v>
      </c>
      <c r="O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1547.3000000000002</v>
      </c>
      <c r="P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1581.83</v>
      </c>
      <c r="Q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1547.56</v>
      </c>
      <c r="R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1594.36</v>
      </c>
      <c r="S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1581.42</v>
      </c>
      <c r="T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1676.53</v>
      </c>
      <c r="U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1646.9899999999998</v>
      </c>
      <c r="V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1614.19</v>
      </c>
      <c r="W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1585.79</v>
      </c>
      <c r="X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1586.03</v>
      </c>
      <c r="Y446" s="116">
        <f>VLOOKUP($A446+ROUND((COLUMN()-2)/24,5),АТС!$A$41:$F$712,6)+VLOOKUP($A446+ROUND((COLUMN()-2)/24,5),'Расчет сбытовых надбавок'!$B$43:'Расчет сбытовых надбавок'!$G$786,3)+'Иные услуги '!$C$5+'РСТ РСО-А'!$N$7</f>
        <v>1654.04</v>
      </c>
    </row>
    <row r="447" spans="1:25" x14ac:dyDescent="0.2">
      <c r="A447" s="88">
        <f t="shared" si="3"/>
        <v>42057</v>
      </c>
      <c r="B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1566.44</v>
      </c>
      <c r="C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1561.5</v>
      </c>
      <c r="D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1605.55</v>
      </c>
      <c r="E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1601.38</v>
      </c>
      <c r="F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1601.7199999999998</v>
      </c>
      <c r="G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1605.5</v>
      </c>
      <c r="H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1564.22</v>
      </c>
      <c r="I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1563.6100000000001</v>
      </c>
      <c r="J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1583.4499999999998</v>
      </c>
      <c r="K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1566.46</v>
      </c>
      <c r="L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1568.22</v>
      </c>
      <c r="M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1588.53</v>
      </c>
      <c r="N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1575.21</v>
      </c>
      <c r="O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1547.33</v>
      </c>
      <c r="P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1561.2199999999998</v>
      </c>
      <c r="Q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1547</v>
      </c>
      <c r="R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1574.46</v>
      </c>
      <c r="S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1584.05</v>
      </c>
      <c r="T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1681.29</v>
      </c>
      <c r="U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1650.74</v>
      </c>
      <c r="V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1616.79</v>
      </c>
      <c r="W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1587.3</v>
      </c>
      <c r="X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1588.6</v>
      </c>
      <c r="Y447" s="116">
        <f>VLOOKUP($A447+ROUND((COLUMN()-2)/24,5),АТС!$A$41:$F$712,6)+VLOOKUP($A447+ROUND((COLUMN()-2)/24,5),'Расчет сбытовых надбавок'!$B$43:'Расчет сбытовых надбавок'!$G$786,3)+'Иные услуги '!$C$5+'РСТ РСО-А'!$N$7</f>
        <v>1665.1999999999998</v>
      </c>
    </row>
    <row r="448" spans="1:25" x14ac:dyDescent="0.2">
      <c r="A448" s="88">
        <f t="shared" si="3"/>
        <v>42058</v>
      </c>
      <c r="B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1565.96</v>
      </c>
      <c r="C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1561.1</v>
      </c>
      <c r="D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1604.79</v>
      </c>
      <c r="E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1600.69</v>
      </c>
      <c r="F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1601.11</v>
      </c>
      <c r="G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1605.15</v>
      </c>
      <c r="H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1564.29</v>
      </c>
      <c r="I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1571.0900000000001</v>
      </c>
      <c r="J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1570.27</v>
      </c>
      <c r="K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1567.46</v>
      </c>
      <c r="L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1566.22</v>
      </c>
      <c r="M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1586.0900000000001</v>
      </c>
      <c r="N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1575.33</v>
      </c>
      <c r="O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1547.08</v>
      </c>
      <c r="P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1560.95</v>
      </c>
      <c r="Q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1547.25</v>
      </c>
      <c r="R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1571.75</v>
      </c>
      <c r="S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1581.94</v>
      </c>
      <c r="T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1678.48</v>
      </c>
      <c r="U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1649.09</v>
      </c>
      <c r="V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1607.91</v>
      </c>
      <c r="W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1580.06</v>
      </c>
      <c r="X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1580.83</v>
      </c>
      <c r="Y448" s="116">
        <f>VLOOKUP($A448+ROUND((COLUMN()-2)/24,5),АТС!$A$41:$F$712,6)+VLOOKUP($A448+ROUND((COLUMN()-2)/24,5),'Расчет сбытовых надбавок'!$B$43:'Расчет сбытовых надбавок'!$G$786,3)+'Иные услуги '!$C$5+'РСТ РСО-А'!$N$7</f>
        <v>1621.1799999999998</v>
      </c>
    </row>
    <row r="449" spans="1:25" x14ac:dyDescent="0.2">
      <c r="A449" s="88">
        <f t="shared" si="3"/>
        <v>42059</v>
      </c>
      <c r="B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1564.2</v>
      </c>
      <c r="C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1560.9099999999999</v>
      </c>
      <c r="D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1588.21</v>
      </c>
      <c r="E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1598.9499999999998</v>
      </c>
      <c r="F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1584.3899999999999</v>
      </c>
      <c r="G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1591.74</v>
      </c>
      <c r="H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1555.12</v>
      </c>
      <c r="I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1598.52</v>
      </c>
      <c r="J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1565.65</v>
      </c>
      <c r="K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1589.83</v>
      </c>
      <c r="L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1589.54</v>
      </c>
      <c r="M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1668.99</v>
      </c>
      <c r="N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1655.04</v>
      </c>
      <c r="O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1625.8899999999999</v>
      </c>
      <c r="P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1662.78</v>
      </c>
      <c r="Q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1655.62</v>
      </c>
      <c r="R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1667.41</v>
      </c>
      <c r="S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1674.18</v>
      </c>
      <c r="T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1767.3400000000001</v>
      </c>
      <c r="U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1764.54</v>
      </c>
      <c r="V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1727.48</v>
      </c>
      <c r="W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1710.76</v>
      </c>
      <c r="X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1815.45</v>
      </c>
      <c r="Y449" s="116">
        <f>VLOOKUP($A449+ROUND((COLUMN()-2)/24,5),АТС!$A$41:$F$712,6)+VLOOKUP($A449+ROUND((COLUMN()-2)/24,5),'Расчет сбытовых надбавок'!$B$43:'Расчет сбытовых надбавок'!$G$786,3)+'Иные услуги '!$C$5+'РСТ РСО-А'!$N$7</f>
        <v>1691.92</v>
      </c>
    </row>
    <row r="450" spans="1:25" x14ac:dyDescent="0.2">
      <c r="A450" s="88">
        <f t="shared" si="3"/>
        <v>42060</v>
      </c>
      <c r="B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1566.22</v>
      </c>
      <c r="C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1556.78</v>
      </c>
      <c r="D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1563.6</v>
      </c>
      <c r="E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1577.08</v>
      </c>
      <c r="F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1584.02</v>
      </c>
      <c r="G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1573.83</v>
      </c>
      <c r="H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1564.29</v>
      </c>
      <c r="I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1580.53</v>
      </c>
      <c r="J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1547.25</v>
      </c>
      <c r="K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1593.18</v>
      </c>
      <c r="L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1591.3899999999999</v>
      </c>
      <c r="M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1673.8899999999999</v>
      </c>
      <c r="N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1660.29</v>
      </c>
      <c r="O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1629.69</v>
      </c>
      <c r="P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1667.73</v>
      </c>
      <c r="Q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1660.28</v>
      </c>
      <c r="R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1674.28</v>
      </c>
      <c r="S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1678.92</v>
      </c>
      <c r="T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1760.7</v>
      </c>
      <c r="U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1763.98</v>
      </c>
      <c r="V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1722.8200000000002</v>
      </c>
      <c r="W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1710</v>
      </c>
      <c r="X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1815.78</v>
      </c>
      <c r="Y450" s="116">
        <f>VLOOKUP($A450+ROUND((COLUMN()-2)/24,5),АТС!$A$41:$F$712,6)+VLOOKUP($A450+ROUND((COLUMN()-2)/24,5),'Расчет сбытовых надбавок'!$B$43:'Расчет сбытовых надбавок'!$G$786,3)+'Иные услуги '!$C$5+'РСТ РСО-А'!$N$7</f>
        <v>1694.29</v>
      </c>
    </row>
    <row r="451" spans="1:25" x14ac:dyDescent="0.2">
      <c r="A451" s="88">
        <f t="shared" si="3"/>
        <v>42061</v>
      </c>
      <c r="B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1571.1399999999999</v>
      </c>
      <c r="C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1550.35</v>
      </c>
      <c r="D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1573.3</v>
      </c>
      <c r="E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1576.45</v>
      </c>
      <c r="F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1583.3200000000002</v>
      </c>
      <c r="G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1573.04</v>
      </c>
      <c r="H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1567.26</v>
      </c>
      <c r="I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1611.1100000000001</v>
      </c>
      <c r="J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1603.2</v>
      </c>
      <c r="K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1594.78</v>
      </c>
      <c r="L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1589.9</v>
      </c>
      <c r="M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1588.19</v>
      </c>
      <c r="N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1589.25</v>
      </c>
      <c r="O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1589.4499999999998</v>
      </c>
      <c r="P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1589.5</v>
      </c>
      <c r="Q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1589.27</v>
      </c>
      <c r="R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1589.02</v>
      </c>
      <c r="S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1597.19</v>
      </c>
      <c r="T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1588.26</v>
      </c>
      <c r="U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1690.13</v>
      </c>
      <c r="V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1663.37</v>
      </c>
      <c r="W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1687.15</v>
      </c>
      <c r="X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1873.92</v>
      </c>
      <c r="Y451" s="116">
        <f>VLOOKUP($A451+ROUND((COLUMN()-2)/24,5),АТС!$A$41:$F$712,6)+VLOOKUP($A451+ROUND((COLUMN()-2)/24,5),'Расчет сбытовых надбавок'!$B$43:'Расчет сбытовых надбавок'!$G$786,3)+'Иные услуги '!$C$5+'РСТ РСО-А'!$N$7</f>
        <v>1692.67</v>
      </c>
    </row>
    <row r="452" spans="1:25" x14ac:dyDescent="0.2">
      <c r="A452" s="88">
        <f t="shared" si="3"/>
        <v>42062</v>
      </c>
      <c r="B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1578.07</v>
      </c>
      <c r="C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1550.4</v>
      </c>
      <c r="D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1572.93</v>
      </c>
      <c r="E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1576.1</v>
      </c>
      <c r="F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1583.3600000000001</v>
      </c>
      <c r="G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1573.22</v>
      </c>
      <c r="H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1563.6799999999998</v>
      </c>
      <c r="I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1630.76</v>
      </c>
      <c r="J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1616.12</v>
      </c>
      <c r="K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1591.17</v>
      </c>
      <c r="L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1591.3899999999999</v>
      </c>
      <c r="M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1590.06</v>
      </c>
      <c r="N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1588.1</v>
      </c>
      <c r="O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1591.1299999999999</v>
      </c>
      <c r="P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1591.02</v>
      </c>
      <c r="Q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1588.5</v>
      </c>
      <c r="R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1586.74</v>
      </c>
      <c r="S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1599.45</v>
      </c>
      <c r="T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1592.24</v>
      </c>
      <c r="U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1694.87</v>
      </c>
      <c r="V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1665.74</v>
      </c>
      <c r="W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1664.06</v>
      </c>
      <c r="X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1774.65</v>
      </c>
      <c r="Y452" s="116">
        <f>VLOOKUP($A452+ROUND((COLUMN()-2)/24,5),АТС!$A$41:$F$712,6)+VLOOKUP($A452+ROUND((COLUMN()-2)/24,5),'Расчет сбытовых надбавок'!$B$43:'Расчет сбытовых надбавок'!$G$786,3)+'Иные услуги '!$C$5+'РСТ РСО-А'!$N$7</f>
        <v>1640.53</v>
      </c>
    </row>
    <row r="453" spans="1:25" x14ac:dyDescent="0.2">
      <c r="A453" s="88">
        <f t="shared" si="3"/>
        <v>42063</v>
      </c>
      <c r="B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1558.79</v>
      </c>
      <c r="C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1560.75</v>
      </c>
      <c r="D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1565.7</v>
      </c>
      <c r="E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1572.51</v>
      </c>
      <c r="F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1579.51</v>
      </c>
      <c r="G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1572.82</v>
      </c>
      <c r="H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1548.31</v>
      </c>
      <c r="I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1571.01</v>
      </c>
      <c r="J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1580.51</v>
      </c>
      <c r="K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1593.6100000000001</v>
      </c>
      <c r="L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1549.02</v>
      </c>
      <c r="M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1556.35</v>
      </c>
      <c r="N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1552.37</v>
      </c>
      <c r="O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1562.07</v>
      </c>
      <c r="P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1575.48</v>
      </c>
      <c r="Q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1586.1399999999999</v>
      </c>
      <c r="R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1582.51</v>
      </c>
      <c r="S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1565.58</v>
      </c>
      <c r="T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1621.73</v>
      </c>
      <c r="U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1686.84</v>
      </c>
      <c r="V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1662.38</v>
      </c>
      <c r="W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1603.56</v>
      </c>
      <c r="X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1572.56</v>
      </c>
      <c r="Y453" s="116">
        <f>VLOOKUP($A453+ROUND((COLUMN()-2)/24,5),АТС!$A$41:$F$712,6)+VLOOKUP($A453+ROUND((COLUMN()-2)/24,5),'Расчет сбытовых надбавок'!$B$43:'Расчет сбытовых надбавок'!$G$786,3)+'Иные услуги '!$C$5+'РСТ РСО-А'!$N$7</f>
        <v>1643.23</v>
      </c>
    </row>
    <row r="454" spans="1:25" x14ac:dyDescent="0.2">
      <c r="A454" s="100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101"/>
    </row>
    <row r="455" spans="1:25" x14ac:dyDescent="0.25">
      <c r="A455" s="96" t="s">
        <v>157</v>
      </c>
      <c r="B455" s="87"/>
      <c r="C455" s="87"/>
      <c r="D455" s="87"/>
    </row>
    <row r="456" spans="1:25" ht="12.75" x14ac:dyDescent="0.2">
      <c r="A456" s="169" t="s">
        <v>49</v>
      </c>
      <c r="B456" s="180" t="s">
        <v>128</v>
      </c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2"/>
    </row>
    <row r="457" spans="1:25" ht="12.75" x14ac:dyDescent="0.2">
      <c r="A457" s="170"/>
      <c r="B457" s="183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5"/>
    </row>
    <row r="458" spans="1:25" ht="12.75" x14ac:dyDescent="0.2">
      <c r="A458" s="170"/>
      <c r="B458" s="172" t="s">
        <v>129</v>
      </c>
      <c r="C458" s="163" t="s">
        <v>130</v>
      </c>
      <c r="D458" s="163" t="s">
        <v>131</v>
      </c>
      <c r="E458" s="163" t="s">
        <v>132</v>
      </c>
      <c r="F458" s="163" t="s">
        <v>133</v>
      </c>
      <c r="G458" s="163" t="s">
        <v>134</v>
      </c>
      <c r="H458" s="163" t="s">
        <v>135</v>
      </c>
      <c r="I458" s="163" t="s">
        <v>136</v>
      </c>
      <c r="J458" s="163" t="s">
        <v>137</v>
      </c>
      <c r="K458" s="163" t="s">
        <v>138</v>
      </c>
      <c r="L458" s="163" t="s">
        <v>139</v>
      </c>
      <c r="M458" s="163" t="s">
        <v>140</v>
      </c>
      <c r="N458" s="174" t="s">
        <v>141</v>
      </c>
      <c r="O458" s="163" t="s">
        <v>142</v>
      </c>
      <c r="P458" s="163" t="s">
        <v>143</v>
      </c>
      <c r="Q458" s="163" t="s">
        <v>144</v>
      </c>
      <c r="R458" s="163" t="s">
        <v>145</v>
      </c>
      <c r="S458" s="163" t="s">
        <v>146</v>
      </c>
      <c r="T458" s="163" t="s">
        <v>147</v>
      </c>
      <c r="U458" s="163" t="s">
        <v>148</v>
      </c>
      <c r="V458" s="163" t="s">
        <v>149</v>
      </c>
      <c r="W458" s="163" t="s">
        <v>150</v>
      </c>
      <c r="X458" s="163" t="s">
        <v>151</v>
      </c>
      <c r="Y458" s="163" t="s">
        <v>152</v>
      </c>
    </row>
    <row r="459" spans="1:25" ht="12.75" x14ac:dyDescent="0.2">
      <c r="A459" s="171"/>
      <c r="B459" s="173"/>
      <c r="C459" s="164"/>
      <c r="D459" s="164"/>
      <c r="E459" s="164"/>
      <c r="F459" s="164"/>
      <c r="G459" s="164"/>
      <c r="H459" s="164"/>
      <c r="I459" s="164"/>
      <c r="J459" s="164"/>
      <c r="K459" s="164"/>
      <c r="L459" s="164"/>
      <c r="M459" s="164"/>
      <c r="N459" s="175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</row>
    <row r="460" spans="1:25" x14ac:dyDescent="0.2">
      <c r="A460" s="88">
        <f>A426</f>
        <v>42036</v>
      </c>
      <c r="B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1539.8899999999999</v>
      </c>
      <c r="C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1570.2800000000002</v>
      </c>
      <c r="D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1604.15</v>
      </c>
      <c r="E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1612.29</v>
      </c>
      <c r="F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1608.24</v>
      </c>
      <c r="G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1604.53</v>
      </c>
      <c r="H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1581.17</v>
      </c>
      <c r="I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1574.29</v>
      </c>
      <c r="J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1540</v>
      </c>
      <c r="K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1645.1399999999999</v>
      </c>
      <c r="L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1574.99</v>
      </c>
      <c r="M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1554.74</v>
      </c>
      <c r="N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1551.1399999999999</v>
      </c>
      <c r="O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1557.78</v>
      </c>
      <c r="P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1564.48</v>
      </c>
      <c r="Q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1567.9</v>
      </c>
      <c r="R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1542.8400000000001</v>
      </c>
      <c r="S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1691.44</v>
      </c>
      <c r="T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1735.1299999999999</v>
      </c>
      <c r="U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1692.6</v>
      </c>
      <c r="V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1645.08</v>
      </c>
      <c r="W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1585.1599999999999</v>
      </c>
      <c r="X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1562.24</v>
      </c>
      <c r="Y460" s="116">
        <f>VLOOKUP($A460+ROUND((COLUMN()-2)/24,5),АТС!$A$41:$F$712,6)+VLOOKUP($A460+ROUND((COLUMN()-2)/24,5),'Расчет сбытовых надбавок'!$B$43:'Расчет сбытовых надбавок'!$G$786,4)+'Иные услуги '!$C$5+'РСТ РСО-А'!$N$7</f>
        <v>1630.33</v>
      </c>
    </row>
    <row r="461" spans="1:25" x14ac:dyDescent="0.2">
      <c r="A461" s="88">
        <f>A460+1</f>
        <v>42037</v>
      </c>
      <c r="B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1538.04</v>
      </c>
      <c r="C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1570.2800000000002</v>
      </c>
      <c r="D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1587.52</v>
      </c>
      <c r="E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1591.2</v>
      </c>
      <c r="F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1602.29</v>
      </c>
      <c r="G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1584.3600000000001</v>
      </c>
      <c r="H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1554.3899999999999</v>
      </c>
      <c r="I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1632.35</v>
      </c>
      <c r="J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1627.58</v>
      </c>
      <c r="K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1554.28</v>
      </c>
      <c r="L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1588.07</v>
      </c>
      <c r="M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1567.8</v>
      </c>
      <c r="N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1568.48</v>
      </c>
      <c r="O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1569.38</v>
      </c>
      <c r="P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1568.46</v>
      </c>
      <c r="Q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1568.16</v>
      </c>
      <c r="R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1550.3</v>
      </c>
      <c r="S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1603.49</v>
      </c>
      <c r="T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1678.87</v>
      </c>
      <c r="U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1640.76</v>
      </c>
      <c r="V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1595.06</v>
      </c>
      <c r="W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1618.37</v>
      </c>
      <c r="X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1726.02</v>
      </c>
      <c r="Y461" s="116">
        <f>VLOOKUP($A461+ROUND((COLUMN()-2)/24,5),АТС!$A$41:$F$712,6)+VLOOKUP($A461+ROUND((COLUMN()-2)/24,5),'Расчет сбытовых надбавок'!$B$43:'Расчет сбытовых надбавок'!$G$786,4)+'Иные услуги '!$C$5+'РСТ РСО-А'!$N$7</f>
        <v>1611.26</v>
      </c>
    </row>
    <row r="462" spans="1:25" x14ac:dyDescent="0.2">
      <c r="A462" s="88">
        <f t="shared" ref="A462:A487" si="4">A461+1</f>
        <v>42038</v>
      </c>
      <c r="B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1558.6399999999999</v>
      </c>
      <c r="C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1553.1799999999998</v>
      </c>
      <c r="D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1562.8</v>
      </c>
      <c r="E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1569.6599999999999</v>
      </c>
      <c r="F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1572.84</v>
      </c>
      <c r="G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1563.28</v>
      </c>
      <c r="H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1545.44</v>
      </c>
      <c r="I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1611.34</v>
      </c>
      <c r="J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1584.26</v>
      </c>
      <c r="K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1553.99</v>
      </c>
      <c r="L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1586.38</v>
      </c>
      <c r="M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1588.5</v>
      </c>
      <c r="N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1575.69</v>
      </c>
      <c r="O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1583.4099999999999</v>
      </c>
      <c r="P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1570.37</v>
      </c>
      <c r="Q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1588.77</v>
      </c>
      <c r="R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1579.31</v>
      </c>
      <c r="S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1600.13</v>
      </c>
      <c r="T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1676.67</v>
      </c>
      <c r="U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1632.02</v>
      </c>
      <c r="V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1591.12</v>
      </c>
      <c r="W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1611.02</v>
      </c>
      <c r="X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1727.98</v>
      </c>
      <c r="Y462" s="116">
        <f>VLOOKUP($A462+ROUND((COLUMN()-2)/24,5),АТС!$A$41:$F$712,6)+VLOOKUP($A462+ROUND((COLUMN()-2)/24,5),'Расчет сбытовых надбавок'!$B$43:'Расчет сбытовых надбавок'!$G$786,4)+'Иные услуги '!$C$5+'РСТ РСО-А'!$N$7</f>
        <v>1611.01</v>
      </c>
    </row>
    <row r="463" spans="1:25" x14ac:dyDescent="0.2">
      <c r="A463" s="88">
        <f t="shared" si="4"/>
        <v>42039</v>
      </c>
      <c r="B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1553.55</v>
      </c>
      <c r="C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1559.41</v>
      </c>
      <c r="D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1572.74</v>
      </c>
      <c r="E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1579.48</v>
      </c>
      <c r="F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1579.77</v>
      </c>
      <c r="G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1569.47</v>
      </c>
      <c r="H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1537.71</v>
      </c>
      <c r="I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1619.52</v>
      </c>
      <c r="J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1609.53</v>
      </c>
      <c r="K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1558.76</v>
      </c>
      <c r="L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1541.12</v>
      </c>
      <c r="M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1577.48</v>
      </c>
      <c r="N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1555.1100000000001</v>
      </c>
      <c r="O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1547.16</v>
      </c>
      <c r="P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1539.6799999999998</v>
      </c>
      <c r="Q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1547.04</v>
      </c>
      <c r="R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1568.26</v>
      </c>
      <c r="S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1581.71</v>
      </c>
      <c r="T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1677.06</v>
      </c>
      <c r="U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1622.1599999999999</v>
      </c>
      <c r="V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1579.7</v>
      </c>
      <c r="W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1602.08</v>
      </c>
      <c r="X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1709.7199999999998</v>
      </c>
      <c r="Y463" s="116">
        <f>VLOOKUP($A463+ROUND((COLUMN()-2)/24,5),АТС!$A$41:$F$712,6)+VLOOKUP($A463+ROUND((COLUMN()-2)/24,5),'Расчет сбытовых надбавок'!$B$43:'Расчет сбытовых надбавок'!$G$786,4)+'Иные услуги '!$C$5+'РСТ РСО-А'!$N$7</f>
        <v>1597.4699999999998</v>
      </c>
    </row>
    <row r="464" spans="1:25" x14ac:dyDescent="0.2">
      <c r="A464" s="88">
        <f t="shared" si="4"/>
        <v>42040</v>
      </c>
      <c r="B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1553.73</v>
      </c>
      <c r="C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1552.46</v>
      </c>
      <c r="D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1561.92</v>
      </c>
      <c r="E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1568.44</v>
      </c>
      <c r="F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1572.19</v>
      </c>
      <c r="G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1562.35</v>
      </c>
      <c r="H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1551.63</v>
      </c>
      <c r="I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1600.4899999999998</v>
      </c>
      <c r="J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1592.03</v>
      </c>
      <c r="K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1539.48</v>
      </c>
      <c r="L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1556.6100000000001</v>
      </c>
      <c r="M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1577.08</v>
      </c>
      <c r="N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1555.59</v>
      </c>
      <c r="O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1571.12</v>
      </c>
      <c r="P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1580.06</v>
      </c>
      <c r="Q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1564.79</v>
      </c>
      <c r="R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1568.6799999999998</v>
      </c>
      <c r="S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1584.7800000000002</v>
      </c>
      <c r="T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1665.32</v>
      </c>
      <c r="U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1622.4</v>
      </c>
      <c r="V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1577.99</v>
      </c>
      <c r="W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1600.25</v>
      </c>
      <c r="X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1697.9299999999998</v>
      </c>
      <c r="Y464" s="116">
        <f>VLOOKUP($A464+ROUND((COLUMN()-2)/24,5),АТС!$A$41:$F$712,6)+VLOOKUP($A464+ROUND((COLUMN()-2)/24,5),'Расчет сбытовых надбавок'!$B$43:'Расчет сбытовых надбавок'!$G$786,4)+'Иные услуги '!$C$5+'РСТ РСО-А'!$N$7</f>
        <v>1594.98</v>
      </c>
    </row>
    <row r="465" spans="1:25" x14ac:dyDescent="0.2">
      <c r="A465" s="88">
        <f t="shared" si="4"/>
        <v>42041</v>
      </c>
      <c r="B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1545.9</v>
      </c>
      <c r="C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1579.3</v>
      </c>
      <c r="D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1586.33</v>
      </c>
      <c r="E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1592.74</v>
      </c>
      <c r="F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1596.5700000000002</v>
      </c>
      <c r="G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1578.7199999999998</v>
      </c>
      <c r="H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1543.01</v>
      </c>
      <c r="I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1618.3600000000001</v>
      </c>
      <c r="J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1633.8899999999999</v>
      </c>
      <c r="K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1553.85</v>
      </c>
      <c r="L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1558.73</v>
      </c>
      <c r="M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1582.25</v>
      </c>
      <c r="N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1557.09</v>
      </c>
      <c r="O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1575.6599999999999</v>
      </c>
      <c r="P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1583.38</v>
      </c>
      <c r="Q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1563.88</v>
      </c>
      <c r="R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1567.2199999999998</v>
      </c>
      <c r="S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1579.12</v>
      </c>
      <c r="T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1679.8400000000001</v>
      </c>
      <c r="U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1626.4699999999998</v>
      </c>
      <c r="V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1583.3200000000002</v>
      </c>
      <c r="W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1604.6799999999998</v>
      </c>
      <c r="X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1717.95</v>
      </c>
      <c r="Y465" s="116">
        <f>VLOOKUP($A465+ROUND((COLUMN()-2)/24,5),АТС!$A$41:$F$712,6)+VLOOKUP($A465+ROUND((COLUMN()-2)/24,5),'Расчет сбытовых надбавок'!$B$43:'Расчет сбытовых надбавок'!$G$786,4)+'Иные услуги '!$C$5+'РСТ РСО-А'!$N$7</f>
        <v>1605.71</v>
      </c>
    </row>
    <row r="466" spans="1:25" x14ac:dyDescent="0.2">
      <c r="A466" s="88">
        <f t="shared" si="4"/>
        <v>42042</v>
      </c>
      <c r="B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1570.81</v>
      </c>
      <c r="C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1592.46</v>
      </c>
      <c r="D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1606.96</v>
      </c>
      <c r="E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1623.3400000000001</v>
      </c>
      <c r="F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1623.35</v>
      </c>
      <c r="G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1611.08</v>
      </c>
      <c r="H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1574.24</v>
      </c>
      <c r="I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1550.4499999999998</v>
      </c>
      <c r="J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1576.67</v>
      </c>
      <c r="K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1554.03</v>
      </c>
      <c r="L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1562.17</v>
      </c>
      <c r="M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1568.8400000000001</v>
      </c>
      <c r="N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1538.33</v>
      </c>
      <c r="O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1542.35</v>
      </c>
      <c r="P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1541.02</v>
      </c>
      <c r="Q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1537.77</v>
      </c>
      <c r="R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1561.1599999999999</v>
      </c>
      <c r="S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1579.1799999999998</v>
      </c>
      <c r="T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1595.5900000000001</v>
      </c>
      <c r="U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1569.44</v>
      </c>
      <c r="V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1583.93</v>
      </c>
      <c r="W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1564.63</v>
      </c>
      <c r="X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1587.8899999999999</v>
      </c>
      <c r="Y466" s="116">
        <f>VLOOKUP($A466+ROUND((COLUMN()-2)/24,5),АТС!$A$41:$F$712,6)+VLOOKUP($A466+ROUND((COLUMN()-2)/24,5),'Расчет сбытовых надбавок'!$B$43:'Расчет сбытовых надбавок'!$G$786,4)+'Иные услуги '!$C$5+'РСТ РСО-А'!$N$7</f>
        <v>1563.76</v>
      </c>
    </row>
    <row r="467" spans="1:25" x14ac:dyDescent="0.2">
      <c r="A467" s="88">
        <f t="shared" si="4"/>
        <v>42043</v>
      </c>
      <c r="B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1558.19</v>
      </c>
      <c r="C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1541.8</v>
      </c>
      <c r="D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1568.8600000000001</v>
      </c>
      <c r="E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1598.76</v>
      </c>
      <c r="F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1598.82</v>
      </c>
      <c r="G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1610.71</v>
      </c>
      <c r="H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1558.95</v>
      </c>
      <c r="I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1555.74</v>
      </c>
      <c r="J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1562.93</v>
      </c>
      <c r="K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1604.2</v>
      </c>
      <c r="L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1561.4299999999998</v>
      </c>
      <c r="M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1551.5</v>
      </c>
      <c r="N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1568.05</v>
      </c>
      <c r="O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1564.6399999999999</v>
      </c>
      <c r="P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1567.96</v>
      </c>
      <c r="Q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1551.5</v>
      </c>
      <c r="R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1558.8400000000001</v>
      </c>
      <c r="S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1575.55</v>
      </c>
      <c r="T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1593.1599999999999</v>
      </c>
      <c r="U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1592.21</v>
      </c>
      <c r="V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1586.6</v>
      </c>
      <c r="W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1567.98</v>
      </c>
      <c r="X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1586.2</v>
      </c>
      <c r="Y467" s="116">
        <f>VLOOKUP($A467+ROUND((COLUMN()-2)/24,5),АТС!$A$41:$F$712,6)+VLOOKUP($A467+ROUND((COLUMN()-2)/24,5),'Расчет сбытовых надбавок'!$B$43:'Расчет сбытовых надбавок'!$G$786,4)+'Иные услуги '!$C$5+'РСТ РСО-А'!$N$7</f>
        <v>1568.74</v>
      </c>
    </row>
    <row r="468" spans="1:25" x14ac:dyDescent="0.2">
      <c r="A468" s="88">
        <f t="shared" si="4"/>
        <v>42044</v>
      </c>
      <c r="B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1563.71</v>
      </c>
      <c r="C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1561.85</v>
      </c>
      <c r="D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1541.97</v>
      </c>
      <c r="E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1557.74</v>
      </c>
      <c r="F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1550.19</v>
      </c>
      <c r="G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1557.1</v>
      </c>
      <c r="H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1567.79</v>
      </c>
      <c r="I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1571.4099999999999</v>
      </c>
      <c r="J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1537.61</v>
      </c>
      <c r="K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1575.74</v>
      </c>
      <c r="L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1575.31</v>
      </c>
      <c r="M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1570.92</v>
      </c>
      <c r="N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1571.69</v>
      </c>
      <c r="O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1565.23</v>
      </c>
      <c r="P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1571.29</v>
      </c>
      <c r="Q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1559.29</v>
      </c>
      <c r="R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1563.98</v>
      </c>
      <c r="S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1579.97</v>
      </c>
      <c r="T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1573.3400000000001</v>
      </c>
      <c r="U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1582.85</v>
      </c>
      <c r="V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1579.66</v>
      </c>
      <c r="W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1569.7</v>
      </c>
      <c r="X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1667.25</v>
      </c>
      <c r="Y468" s="116">
        <f>VLOOKUP($A468+ROUND((COLUMN()-2)/24,5),АТС!$A$41:$F$712,6)+VLOOKUP($A468+ROUND((COLUMN()-2)/24,5),'Расчет сбытовых надбавок'!$B$43:'Расчет сбытовых надбавок'!$G$786,4)+'Иные услуги '!$C$5+'РСТ РСО-А'!$N$7</f>
        <v>1564.81</v>
      </c>
    </row>
    <row r="469" spans="1:25" x14ac:dyDescent="0.2">
      <c r="A469" s="88">
        <f t="shared" si="4"/>
        <v>42045</v>
      </c>
      <c r="B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1562.47</v>
      </c>
      <c r="C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1560.12</v>
      </c>
      <c r="D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1541.12</v>
      </c>
      <c r="E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1556.19</v>
      </c>
      <c r="F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1549.07</v>
      </c>
      <c r="G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1556.81</v>
      </c>
      <c r="H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1575.1399999999999</v>
      </c>
      <c r="I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1573.54</v>
      </c>
      <c r="J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1537.4299999999998</v>
      </c>
      <c r="K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1581.4</v>
      </c>
      <c r="L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1582.92</v>
      </c>
      <c r="M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1578.8</v>
      </c>
      <c r="N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1577.1</v>
      </c>
      <c r="O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1571.8000000000002</v>
      </c>
      <c r="P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1580.07</v>
      </c>
      <c r="Q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1561.38</v>
      </c>
      <c r="R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1566.85</v>
      </c>
      <c r="S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1578.84</v>
      </c>
      <c r="T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1580.5900000000001</v>
      </c>
      <c r="U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1589.25</v>
      </c>
      <c r="V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1581.8400000000001</v>
      </c>
      <c r="W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1569.4</v>
      </c>
      <c r="X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1668.1</v>
      </c>
      <c r="Y469" s="116">
        <f>VLOOKUP($A469+ROUND((COLUMN()-2)/24,5),АТС!$A$41:$F$712,6)+VLOOKUP($A469+ROUND((COLUMN()-2)/24,5),'Расчет сбытовых надбавок'!$B$43:'Расчет сбытовых надбавок'!$G$786,4)+'Иные услуги '!$C$5+'РСТ РСО-А'!$N$7</f>
        <v>1564.15</v>
      </c>
    </row>
    <row r="470" spans="1:25" x14ac:dyDescent="0.2">
      <c r="A470" s="88">
        <f t="shared" si="4"/>
        <v>42046</v>
      </c>
      <c r="B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1560.98</v>
      </c>
      <c r="C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1573.65</v>
      </c>
      <c r="D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1573.37</v>
      </c>
      <c r="E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1573.3600000000001</v>
      </c>
      <c r="F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1580.51</v>
      </c>
      <c r="G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1580.72</v>
      </c>
      <c r="H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1554.15</v>
      </c>
      <c r="I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1580.6999999999998</v>
      </c>
      <c r="J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1555.46</v>
      </c>
      <c r="K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1573.19</v>
      </c>
      <c r="L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1572.85</v>
      </c>
      <c r="M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1570.3899999999999</v>
      </c>
      <c r="N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1570.4099999999999</v>
      </c>
      <c r="O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1543.13</v>
      </c>
      <c r="P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1542.96</v>
      </c>
      <c r="Q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1542.69</v>
      </c>
      <c r="R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1543.82</v>
      </c>
      <c r="S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1577.75</v>
      </c>
      <c r="T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1651.82</v>
      </c>
      <c r="U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1597.44</v>
      </c>
      <c r="V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1583.08</v>
      </c>
      <c r="W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1569.43</v>
      </c>
      <c r="X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1673.72</v>
      </c>
      <c r="Y470" s="116">
        <f>VLOOKUP($A470+ROUND((COLUMN()-2)/24,5),АТС!$A$41:$F$712,6)+VLOOKUP($A470+ROUND((COLUMN()-2)/24,5),'Расчет сбытовых надбавок'!$B$43:'Расчет сбытовых надбавок'!$G$786,4)+'Иные услуги '!$C$5+'РСТ РСО-А'!$N$7</f>
        <v>1617.71</v>
      </c>
    </row>
    <row r="471" spans="1:25" x14ac:dyDescent="0.2">
      <c r="A471" s="88">
        <f t="shared" si="4"/>
        <v>42047</v>
      </c>
      <c r="B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1551.24</v>
      </c>
      <c r="C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1573.95</v>
      </c>
      <c r="D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1573.75</v>
      </c>
      <c r="E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1591.46</v>
      </c>
      <c r="F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1602.58</v>
      </c>
      <c r="G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1580.99</v>
      </c>
      <c r="H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1554.35</v>
      </c>
      <c r="I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1609.4099999999999</v>
      </c>
      <c r="J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1594.15</v>
      </c>
      <c r="K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1574.21</v>
      </c>
      <c r="L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1573.6100000000001</v>
      </c>
      <c r="M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1571.1100000000001</v>
      </c>
      <c r="N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1571.9</v>
      </c>
      <c r="O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1564.8600000000001</v>
      </c>
      <c r="P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1571.28</v>
      </c>
      <c r="Q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1554.03</v>
      </c>
      <c r="R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1567.9099999999999</v>
      </c>
      <c r="S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1576.96</v>
      </c>
      <c r="T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1623.31</v>
      </c>
      <c r="U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1572.9</v>
      </c>
      <c r="V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1574.05</v>
      </c>
      <c r="W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1565.99</v>
      </c>
      <c r="X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1668.92</v>
      </c>
      <c r="Y471" s="116">
        <f>VLOOKUP($A471+ROUND((COLUMN()-2)/24,5),АТС!$A$41:$F$712,6)+VLOOKUP($A471+ROUND((COLUMN()-2)/24,5),'Расчет сбытовых надбавок'!$B$43:'Расчет сбытовых надбавок'!$G$786,4)+'Иные услуги '!$C$5+'РСТ РСО-А'!$N$7</f>
        <v>1614.1</v>
      </c>
    </row>
    <row r="472" spans="1:25" x14ac:dyDescent="0.2">
      <c r="A472" s="88">
        <f t="shared" si="4"/>
        <v>42048</v>
      </c>
      <c r="B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1553.56</v>
      </c>
      <c r="C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1553.8</v>
      </c>
      <c r="D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1560.21</v>
      </c>
      <c r="E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1573.6</v>
      </c>
      <c r="F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1587.81</v>
      </c>
      <c r="G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1560.3899999999999</v>
      </c>
      <c r="H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1548.42</v>
      </c>
      <c r="I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1584.57</v>
      </c>
      <c r="J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1555.72</v>
      </c>
      <c r="K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1579.53</v>
      </c>
      <c r="L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1579.3600000000001</v>
      </c>
      <c r="M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1575.9099999999999</v>
      </c>
      <c r="N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1575.37</v>
      </c>
      <c r="O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1569.23</v>
      </c>
      <c r="P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1576.1100000000001</v>
      </c>
      <c r="Q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1557.62</v>
      </c>
      <c r="R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1572.42</v>
      </c>
      <c r="S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1585.9499999999998</v>
      </c>
      <c r="T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1641.98</v>
      </c>
      <c r="U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1612.84</v>
      </c>
      <c r="V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1579.53</v>
      </c>
      <c r="W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1569.6100000000001</v>
      </c>
      <c r="X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1698.4099999999999</v>
      </c>
      <c r="Y472" s="116">
        <f>VLOOKUP($A472+ROUND((COLUMN()-2)/24,5),АТС!$A$41:$F$712,6)+VLOOKUP($A472+ROUND((COLUMN()-2)/24,5),'Расчет сбытовых надбавок'!$B$43:'Расчет сбытовых надбавок'!$G$786,4)+'Иные услуги '!$C$5+'РСТ РСО-А'!$N$7</f>
        <v>1652.9299999999998</v>
      </c>
    </row>
    <row r="473" spans="1:25" x14ac:dyDescent="0.2">
      <c r="A473" s="88">
        <f t="shared" si="4"/>
        <v>42049</v>
      </c>
      <c r="B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1551.58</v>
      </c>
      <c r="C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1562.99</v>
      </c>
      <c r="D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1584.88</v>
      </c>
      <c r="E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1600.1599999999999</v>
      </c>
      <c r="F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1600.4299999999998</v>
      </c>
      <c r="G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1585.05</v>
      </c>
      <c r="H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1553.33</v>
      </c>
      <c r="I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1579.51</v>
      </c>
      <c r="J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1646.75</v>
      </c>
      <c r="K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1569.43</v>
      </c>
      <c r="L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1570.85</v>
      </c>
      <c r="M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1571.27</v>
      </c>
      <c r="N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1564.25</v>
      </c>
      <c r="O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1571.25</v>
      </c>
      <c r="P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1587.4299999999998</v>
      </c>
      <c r="Q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1578.3200000000002</v>
      </c>
      <c r="R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1584.3899999999999</v>
      </c>
      <c r="S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1603.73</v>
      </c>
      <c r="T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1664.03</v>
      </c>
      <c r="U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1630.26</v>
      </c>
      <c r="V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1576.9</v>
      </c>
      <c r="W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1571.37</v>
      </c>
      <c r="X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1575.54</v>
      </c>
      <c r="Y473" s="116">
        <f>VLOOKUP($A473+ROUND((COLUMN()-2)/24,5),АТС!$A$41:$F$712,6)+VLOOKUP($A473+ROUND((COLUMN()-2)/24,5),'Расчет сбытовых надбавок'!$B$43:'Расчет сбытовых надбавок'!$G$786,4)+'Иные услуги '!$C$5+'РСТ РСО-А'!$N$7</f>
        <v>1615.77</v>
      </c>
    </row>
    <row r="474" spans="1:25" x14ac:dyDescent="0.2">
      <c r="A474" s="88">
        <f t="shared" si="4"/>
        <v>42050</v>
      </c>
      <c r="B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1552.44</v>
      </c>
      <c r="C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1564.03</v>
      </c>
      <c r="D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1585.43</v>
      </c>
      <c r="E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1600.8000000000002</v>
      </c>
      <c r="F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1601.1599999999999</v>
      </c>
      <c r="G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1586.01</v>
      </c>
      <c r="H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1553.8899999999999</v>
      </c>
      <c r="I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1578.82</v>
      </c>
      <c r="J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1630.71</v>
      </c>
      <c r="K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1566.9299999999998</v>
      </c>
      <c r="L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1567.5900000000001</v>
      </c>
      <c r="M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1568.05</v>
      </c>
      <c r="N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1562.69</v>
      </c>
      <c r="O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1569.21</v>
      </c>
      <c r="P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1582.83</v>
      </c>
      <c r="Q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1575.17</v>
      </c>
      <c r="R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1578.84</v>
      </c>
      <c r="S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1614.54</v>
      </c>
      <c r="T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1661.6100000000001</v>
      </c>
      <c r="U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1644.94</v>
      </c>
      <c r="V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1615.16</v>
      </c>
      <c r="W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1569.67</v>
      </c>
      <c r="X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1573.51</v>
      </c>
      <c r="Y474" s="116">
        <f>VLOOKUP($A474+ROUND((COLUMN()-2)/24,5),АТС!$A$41:$F$712,6)+VLOOKUP($A474+ROUND((COLUMN()-2)/24,5),'Расчет сбытовых надбавок'!$B$43:'Расчет сбытовых надбавок'!$G$786,4)+'Иные услуги '!$C$5+'РСТ РСО-А'!$N$7</f>
        <v>1613.69</v>
      </c>
    </row>
    <row r="475" spans="1:25" x14ac:dyDescent="0.2">
      <c r="A475" s="88">
        <f t="shared" si="4"/>
        <v>42051</v>
      </c>
      <c r="B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1550.61</v>
      </c>
      <c r="C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1540.56</v>
      </c>
      <c r="D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1563.22</v>
      </c>
      <c r="E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1549.82</v>
      </c>
      <c r="F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1573.3400000000001</v>
      </c>
      <c r="G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1560.09</v>
      </c>
      <c r="H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1554.04</v>
      </c>
      <c r="I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1594.4099999999999</v>
      </c>
      <c r="J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1555.59</v>
      </c>
      <c r="K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1616.47</v>
      </c>
      <c r="L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1572.43</v>
      </c>
      <c r="M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1634.57</v>
      </c>
      <c r="N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1628.44</v>
      </c>
      <c r="O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1635.27</v>
      </c>
      <c r="P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1641.92</v>
      </c>
      <c r="Q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1709.8899999999999</v>
      </c>
      <c r="R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1686.79</v>
      </c>
      <c r="S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1628.23</v>
      </c>
      <c r="T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1890.23</v>
      </c>
      <c r="U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1872.8000000000002</v>
      </c>
      <c r="V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1642.63</v>
      </c>
      <c r="W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1634.23</v>
      </c>
      <c r="X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1876.73</v>
      </c>
      <c r="Y475" s="116">
        <f>VLOOKUP($A475+ROUND((COLUMN()-2)/24,5),АТС!$A$41:$F$712,6)+VLOOKUP($A475+ROUND((COLUMN()-2)/24,5),'Расчет сбытовых надбавок'!$B$43:'Расчет сбытовых надбавок'!$G$786,4)+'Иные услуги '!$C$5+'РСТ РСО-А'!$N$7</f>
        <v>1625.09</v>
      </c>
    </row>
    <row r="476" spans="1:25" x14ac:dyDescent="0.2">
      <c r="A476" s="88">
        <f t="shared" si="4"/>
        <v>42052</v>
      </c>
      <c r="B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1548.13</v>
      </c>
      <c r="C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1540.8200000000002</v>
      </c>
      <c r="D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1563.1</v>
      </c>
      <c r="E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1549.99</v>
      </c>
      <c r="F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1573.29</v>
      </c>
      <c r="G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1559.98</v>
      </c>
      <c r="H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1557.83</v>
      </c>
      <c r="I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1595.02</v>
      </c>
      <c r="J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1556.56</v>
      </c>
      <c r="K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1570.4099999999999</v>
      </c>
      <c r="L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1570.53</v>
      </c>
      <c r="M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1601.43</v>
      </c>
      <c r="N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1568.94</v>
      </c>
      <c r="O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1569.4</v>
      </c>
      <c r="P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1570.69</v>
      </c>
      <c r="Q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1579.21</v>
      </c>
      <c r="R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1575.48</v>
      </c>
      <c r="S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1578.96</v>
      </c>
      <c r="T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1885.12</v>
      </c>
      <c r="U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1796.29</v>
      </c>
      <c r="V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1662.55</v>
      </c>
      <c r="W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1651.9</v>
      </c>
      <c r="X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1813.32</v>
      </c>
      <c r="Y476" s="116">
        <f>VLOOKUP($A476+ROUND((COLUMN()-2)/24,5),АТС!$A$41:$F$712,6)+VLOOKUP($A476+ROUND((COLUMN()-2)/24,5),'Расчет сбытовых надбавок'!$B$43:'Расчет сбытовых надбавок'!$G$786,4)+'Иные услуги '!$C$5+'РСТ РСО-А'!$N$7</f>
        <v>1624.69</v>
      </c>
    </row>
    <row r="477" spans="1:25" x14ac:dyDescent="0.2">
      <c r="A477" s="88">
        <f t="shared" si="4"/>
        <v>42053</v>
      </c>
      <c r="B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1563.8600000000001</v>
      </c>
      <c r="C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1540.75</v>
      </c>
      <c r="D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1563.12</v>
      </c>
      <c r="E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1549.98</v>
      </c>
      <c r="F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1573.3400000000001</v>
      </c>
      <c r="G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1560.03</v>
      </c>
      <c r="H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1558.99</v>
      </c>
      <c r="I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1594.44</v>
      </c>
      <c r="J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1555.58</v>
      </c>
      <c r="K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1573.94</v>
      </c>
      <c r="L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1575.6</v>
      </c>
      <c r="M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1648.1399999999999</v>
      </c>
      <c r="N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1633.01</v>
      </c>
      <c r="O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1656.91</v>
      </c>
      <c r="P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1683.4499999999998</v>
      </c>
      <c r="Q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1709.18</v>
      </c>
      <c r="R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1724.76</v>
      </c>
      <c r="S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1650.26</v>
      </c>
      <c r="T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1918.09</v>
      </c>
      <c r="U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1847.32</v>
      </c>
      <c r="V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1729.53</v>
      </c>
      <c r="W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1703.1100000000001</v>
      </c>
      <c r="X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1847.82</v>
      </c>
      <c r="Y477" s="116">
        <f>VLOOKUP($A477+ROUND((COLUMN()-2)/24,5),АТС!$A$41:$F$712,6)+VLOOKUP($A477+ROUND((COLUMN()-2)/24,5),'Расчет сбытовых надбавок'!$B$43:'Расчет сбытовых надбавок'!$G$786,4)+'Иные услуги '!$C$5+'РСТ РСО-А'!$N$7</f>
        <v>1691.66</v>
      </c>
    </row>
    <row r="478" spans="1:25" x14ac:dyDescent="0.2">
      <c r="A478" s="88">
        <f t="shared" si="4"/>
        <v>42054</v>
      </c>
      <c r="B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1561.65</v>
      </c>
      <c r="C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1541.81</v>
      </c>
      <c r="D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1564.29</v>
      </c>
      <c r="E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1551.12</v>
      </c>
      <c r="F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1574.42</v>
      </c>
      <c r="G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1561.1999999999998</v>
      </c>
      <c r="H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1553.9299999999998</v>
      </c>
      <c r="I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1595.4299999999998</v>
      </c>
      <c r="J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1556.49</v>
      </c>
      <c r="K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1574.9099999999999</v>
      </c>
      <c r="L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1575.1599999999999</v>
      </c>
      <c r="M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1652.24</v>
      </c>
      <c r="N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1635.52</v>
      </c>
      <c r="O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1656.65</v>
      </c>
      <c r="P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1643.27</v>
      </c>
      <c r="Q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1669.94</v>
      </c>
      <c r="R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1714.5</v>
      </c>
      <c r="S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1657</v>
      </c>
      <c r="T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1768.47</v>
      </c>
      <c r="U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1832.53</v>
      </c>
      <c r="V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1772.81</v>
      </c>
      <c r="W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1689.88</v>
      </c>
      <c r="X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1838.04</v>
      </c>
      <c r="Y478" s="116">
        <f>VLOOKUP($A478+ROUND((COLUMN()-2)/24,5),АТС!$A$41:$F$712,6)+VLOOKUP($A478+ROUND((COLUMN()-2)/24,5),'Расчет сбытовых надбавок'!$B$43:'Расчет сбытовых надбавок'!$G$786,4)+'Иные услуги '!$C$5+'РСТ РСО-А'!$N$7</f>
        <v>1695.77</v>
      </c>
    </row>
    <row r="479" spans="1:25" x14ac:dyDescent="0.2">
      <c r="A479" s="88">
        <f t="shared" si="4"/>
        <v>42055</v>
      </c>
      <c r="B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1563</v>
      </c>
      <c r="C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1554.72</v>
      </c>
      <c r="D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1578.26</v>
      </c>
      <c r="E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1600.04</v>
      </c>
      <c r="F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1596.24</v>
      </c>
      <c r="G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1581.97</v>
      </c>
      <c r="H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1545.6299999999999</v>
      </c>
      <c r="I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1632.56</v>
      </c>
      <c r="J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1589.97</v>
      </c>
      <c r="K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1573.78</v>
      </c>
      <c r="L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1574.32</v>
      </c>
      <c r="M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1643.33</v>
      </c>
      <c r="N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1629.98</v>
      </c>
      <c r="O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1604.13</v>
      </c>
      <c r="P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1634.71</v>
      </c>
      <c r="Q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1603.37</v>
      </c>
      <c r="R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1658.27</v>
      </c>
      <c r="S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1644.4499999999998</v>
      </c>
      <c r="T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1742.58</v>
      </c>
      <c r="U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1825.46</v>
      </c>
      <c r="V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1697.25</v>
      </c>
      <c r="W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1674.1399999999999</v>
      </c>
      <c r="X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1808.6399999999999</v>
      </c>
      <c r="Y479" s="116">
        <f>VLOOKUP($A479+ROUND((COLUMN()-2)/24,5),АТС!$A$41:$F$712,6)+VLOOKUP($A479+ROUND((COLUMN()-2)/24,5),'Расчет сбытовых надбавок'!$B$43:'Расчет сбытовых надбавок'!$G$786,4)+'Иные услуги '!$C$5+'РСТ РСО-А'!$N$7</f>
        <v>1694.01</v>
      </c>
    </row>
    <row r="480" spans="1:25" x14ac:dyDescent="0.2">
      <c r="A480" s="88">
        <f t="shared" si="4"/>
        <v>42056</v>
      </c>
      <c r="B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1559.31</v>
      </c>
      <c r="C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1544.05</v>
      </c>
      <c r="D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1591.02</v>
      </c>
      <c r="E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1565.25</v>
      </c>
      <c r="F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1576.0900000000001</v>
      </c>
      <c r="G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1595.1100000000001</v>
      </c>
      <c r="H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1538.27</v>
      </c>
      <c r="I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1558.1399999999999</v>
      </c>
      <c r="J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1568.53</v>
      </c>
      <c r="K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1538.03</v>
      </c>
      <c r="L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1570.98</v>
      </c>
      <c r="M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1577.94</v>
      </c>
      <c r="N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1564.72</v>
      </c>
      <c r="O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1537.52</v>
      </c>
      <c r="P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1571.52</v>
      </c>
      <c r="Q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1537.77</v>
      </c>
      <c r="R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1583.87</v>
      </c>
      <c r="S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1571.12</v>
      </c>
      <c r="T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1664.8</v>
      </c>
      <c r="U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1635.6999999999998</v>
      </c>
      <c r="V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1603.4</v>
      </c>
      <c r="W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1575.43</v>
      </c>
      <c r="X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1575.6599999999999</v>
      </c>
      <c r="Y480" s="116">
        <f>VLOOKUP($A480+ROUND((COLUMN()-2)/24,5),АТС!$A$41:$F$712,6)+VLOOKUP($A480+ROUND((COLUMN()-2)/24,5),'Расчет сбытовых надбавок'!$B$43:'Расчет сбытовых надбавок'!$G$786,4)+'Иные услуги '!$C$5+'РСТ РСО-А'!$N$7</f>
        <v>1642.65</v>
      </c>
    </row>
    <row r="481" spans="1:25" x14ac:dyDescent="0.2">
      <c r="A481" s="88">
        <f t="shared" si="4"/>
        <v>42057</v>
      </c>
      <c r="B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1556.36</v>
      </c>
      <c r="C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1551.5</v>
      </c>
      <c r="D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1594.8899999999999</v>
      </c>
      <c r="E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1590.78</v>
      </c>
      <c r="F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1591.12</v>
      </c>
      <c r="G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1594.84</v>
      </c>
      <c r="H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1554.1799999999998</v>
      </c>
      <c r="I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1553.58</v>
      </c>
      <c r="J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1573.12</v>
      </c>
      <c r="K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1556.39</v>
      </c>
      <c r="L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1558.12</v>
      </c>
      <c r="M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1578.12</v>
      </c>
      <c r="N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1565.01</v>
      </c>
      <c r="O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1537.54</v>
      </c>
      <c r="P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1551.23</v>
      </c>
      <c r="Q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1537.22</v>
      </c>
      <c r="R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1564.27</v>
      </c>
      <c r="S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1573.71</v>
      </c>
      <c r="T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1669.49</v>
      </c>
      <c r="U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1639.4</v>
      </c>
      <c r="V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1605.96</v>
      </c>
      <c r="W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1576.9099999999999</v>
      </c>
      <c r="X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1578.2</v>
      </c>
      <c r="Y481" s="116">
        <f>VLOOKUP($A481+ROUND((COLUMN()-2)/24,5),АТС!$A$41:$F$712,6)+VLOOKUP($A481+ROUND((COLUMN()-2)/24,5),'Расчет сбытовых надбавок'!$B$43:'Расчет сбытовых надбавок'!$G$786,4)+'Иные услуги '!$C$5+'РСТ РСО-А'!$N$7</f>
        <v>1653.6399999999999</v>
      </c>
    </row>
    <row r="482" spans="1:25" x14ac:dyDescent="0.2">
      <c r="A482" s="88">
        <f t="shared" si="4"/>
        <v>42058</v>
      </c>
      <c r="B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1555.8899999999999</v>
      </c>
      <c r="C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1551.1100000000001</v>
      </c>
      <c r="D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1594.1399999999999</v>
      </c>
      <c r="E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1590.1</v>
      </c>
      <c r="F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1590.51</v>
      </c>
      <c r="G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1594.49</v>
      </c>
      <c r="H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1554.25</v>
      </c>
      <c r="I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1560.95</v>
      </c>
      <c r="J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1560.1399999999999</v>
      </c>
      <c r="K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1557.37</v>
      </c>
      <c r="L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1556.15</v>
      </c>
      <c r="M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1575.72</v>
      </c>
      <c r="N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1565.1299999999999</v>
      </c>
      <c r="O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1537.3</v>
      </c>
      <c r="P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1550.96</v>
      </c>
      <c r="Q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1537.4699999999998</v>
      </c>
      <c r="R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1561.6</v>
      </c>
      <c r="S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1571.6299999999999</v>
      </c>
      <c r="T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1666.72</v>
      </c>
      <c r="U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1637.77</v>
      </c>
      <c r="V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1597.21</v>
      </c>
      <c r="W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1569.78</v>
      </c>
      <c r="X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1570.54</v>
      </c>
      <c r="Y482" s="116">
        <f>VLOOKUP($A482+ROUND((COLUMN()-2)/24,5),АТС!$A$41:$F$712,6)+VLOOKUP($A482+ROUND((COLUMN()-2)/24,5),'Расчет сбытовых надбавок'!$B$43:'Расчет сбытовых надбавок'!$G$786,4)+'Иные услуги '!$C$5+'РСТ РСО-А'!$N$7</f>
        <v>1610.28</v>
      </c>
    </row>
    <row r="483" spans="1:25" x14ac:dyDescent="0.2">
      <c r="A483" s="88">
        <f t="shared" si="4"/>
        <v>42059</v>
      </c>
      <c r="B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1554.1599999999999</v>
      </c>
      <c r="C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1550.92</v>
      </c>
      <c r="D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1577.81</v>
      </c>
      <c r="E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1588.3899999999999</v>
      </c>
      <c r="F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1574.05</v>
      </c>
      <c r="G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1581.29</v>
      </c>
      <c r="H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1545.22</v>
      </c>
      <c r="I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1587.96</v>
      </c>
      <c r="J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1555.59</v>
      </c>
      <c r="K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1579.4099999999999</v>
      </c>
      <c r="L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1579.12</v>
      </c>
      <c r="M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1657.38</v>
      </c>
      <c r="N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1643.63</v>
      </c>
      <c r="O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1614.92</v>
      </c>
      <c r="P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1651.26</v>
      </c>
      <c r="Q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1644.2</v>
      </c>
      <c r="R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1655.8200000000002</v>
      </c>
      <c r="S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1662.49</v>
      </c>
      <c r="T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1754.24</v>
      </c>
      <c r="U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1751.49</v>
      </c>
      <c r="V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1714.98</v>
      </c>
      <c r="W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1698.52</v>
      </c>
      <c r="X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1801.63</v>
      </c>
      <c r="Y483" s="116">
        <f>VLOOKUP($A483+ROUND((COLUMN()-2)/24,5),АТС!$A$41:$F$712,6)+VLOOKUP($A483+ROUND((COLUMN()-2)/24,5),'Расчет сбытовых надбавок'!$B$43:'Расчет сбытовых надбавок'!$G$786,4)+'Иные услуги '!$C$5+'РСТ РСО-А'!$N$7</f>
        <v>1679.96</v>
      </c>
    </row>
    <row r="484" spans="1:25" x14ac:dyDescent="0.2">
      <c r="A484" s="88">
        <f t="shared" si="4"/>
        <v>42060</v>
      </c>
      <c r="B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1556.15</v>
      </c>
      <c r="C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1546.85</v>
      </c>
      <c r="D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1553.57</v>
      </c>
      <c r="E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1566.85</v>
      </c>
      <c r="F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1573.69</v>
      </c>
      <c r="G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1563.64</v>
      </c>
      <c r="H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1554.25</v>
      </c>
      <c r="I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1570.24</v>
      </c>
      <c r="J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1537.4699999999998</v>
      </c>
      <c r="K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1582.71</v>
      </c>
      <c r="L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1580.94</v>
      </c>
      <c r="M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1662.2</v>
      </c>
      <c r="N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1648.81</v>
      </c>
      <c r="O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1618.67</v>
      </c>
      <c r="P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1656.13</v>
      </c>
      <c r="Q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1648.79</v>
      </c>
      <c r="R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1662.59</v>
      </c>
      <c r="S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1667.16</v>
      </c>
      <c r="T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1747.7</v>
      </c>
      <c r="U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1750.9299999999998</v>
      </c>
      <c r="V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1710.4</v>
      </c>
      <c r="W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1697.77</v>
      </c>
      <c r="X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1801.96</v>
      </c>
      <c r="Y484" s="116">
        <f>VLOOKUP($A484+ROUND((COLUMN()-2)/24,5),АТС!$A$41:$F$712,6)+VLOOKUP($A484+ROUND((COLUMN()-2)/24,5),'Расчет сбытовых надбавок'!$B$43:'Расчет сбытовых надбавок'!$G$786,4)+'Иные услуги '!$C$5+'РСТ РСО-А'!$N$7</f>
        <v>1682.29</v>
      </c>
    </row>
    <row r="485" spans="1:25" x14ac:dyDescent="0.2">
      <c r="A485" s="88">
        <f t="shared" si="4"/>
        <v>42061</v>
      </c>
      <c r="B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1560.99</v>
      </c>
      <c r="C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1540.52</v>
      </c>
      <c r="D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1563.12</v>
      </c>
      <c r="E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1566.23</v>
      </c>
      <c r="F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1573</v>
      </c>
      <c r="G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1562.87</v>
      </c>
      <c r="H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1557.17</v>
      </c>
      <c r="I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1600.37</v>
      </c>
      <c r="J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1592.57</v>
      </c>
      <c r="K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1584.28</v>
      </c>
      <c r="L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1579.48</v>
      </c>
      <c r="M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1577.79</v>
      </c>
      <c r="N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1578.84</v>
      </c>
      <c r="O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1579.03</v>
      </c>
      <c r="P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1579.08</v>
      </c>
      <c r="Q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1578.85</v>
      </c>
      <c r="R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1578.6100000000001</v>
      </c>
      <c r="S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1586.6599999999999</v>
      </c>
      <c r="T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1577.8600000000001</v>
      </c>
      <c r="U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1678.19</v>
      </c>
      <c r="V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1651.84</v>
      </c>
      <c r="W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1675.26</v>
      </c>
      <c r="X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1859.22</v>
      </c>
      <c r="Y485" s="116">
        <f>VLOOKUP($A485+ROUND((COLUMN()-2)/24,5),АТС!$A$41:$F$712,6)+VLOOKUP($A485+ROUND((COLUMN()-2)/24,5),'Расчет сбытовых надбавок'!$B$43:'Расчет сбытовых надбавок'!$G$786,4)+'Иные услуги '!$C$5+'РСТ РСО-А'!$N$7</f>
        <v>1680.6999999999998</v>
      </c>
    </row>
    <row r="486" spans="1:25" x14ac:dyDescent="0.2">
      <c r="A486" s="88">
        <f t="shared" si="4"/>
        <v>42062</v>
      </c>
      <c r="B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1567.82</v>
      </c>
      <c r="C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1540.56</v>
      </c>
      <c r="D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1562.76</v>
      </c>
      <c r="E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1565.8799999999999</v>
      </c>
      <c r="F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1573.03</v>
      </c>
      <c r="G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1563.0500000000002</v>
      </c>
      <c r="H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1553.6399999999999</v>
      </c>
      <c r="I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1619.72</v>
      </c>
      <c r="J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1605.3</v>
      </c>
      <c r="K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1580.72</v>
      </c>
      <c r="L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1580.94</v>
      </c>
      <c r="M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1579.6299999999999</v>
      </c>
      <c r="N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1577.7</v>
      </c>
      <c r="O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1580.69</v>
      </c>
      <c r="P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1580.58</v>
      </c>
      <c r="Q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1578.1</v>
      </c>
      <c r="R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1576.3600000000001</v>
      </c>
      <c r="S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1588.88</v>
      </c>
      <c r="T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1581.77</v>
      </c>
      <c r="U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1682.8600000000001</v>
      </c>
      <c r="V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1654.17</v>
      </c>
      <c r="W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1652.52</v>
      </c>
      <c r="X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1761.45</v>
      </c>
      <c r="Y486" s="116">
        <f>VLOOKUP($A486+ROUND((COLUMN()-2)/24,5),АТС!$A$41:$F$712,6)+VLOOKUP($A486+ROUND((COLUMN()-2)/24,5),'Расчет сбытовых надбавок'!$B$43:'Расчет сбытовых надбавок'!$G$786,4)+'Иные услуги '!$C$5+'РСТ РСО-А'!$N$7</f>
        <v>1629.34</v>
      </c>
    </row>
    <row r="487" spans="1:25" x14ac:dyDescent="0.2">
      <c r="A487" s="88">
        <f t="shared" si="4"/>
        <v>42063</v>
      </c>
      <c r="B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1548.83</v>
      </c>
      <c r="C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1550.77</v>
      </c>
      <c r="D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1555.6399999999999</v>
      </c>
      <c r="E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1562.35</v>
      </c>
      <c r="F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1569.24</v>
      </c>
      <c r="G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1562.65</v>
      </c>
      <c r="H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1538.51</v>
      </c>
      <c r="I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1560.87</v>
      </c>
      <c r="J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1570.23</v>
      </c>
      <c r="K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1583.13</v>
      </c>
      <c r="L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1539.21</v>
      </c>
      <c r="M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1546.43</v>
      </c>
      <c r="N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1542.51</v>
      </c>
      <c r="O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1552.06</v>
      </c>
      <c r="P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1565.27</v>
      </c>
      <c r="Q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1575.77</v>
      </c>
      <c r="R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1572.1999999999998</v>
      </c>
      <c r="S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1555.52</v>
      </c>
      <c r="T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1610.8200000000002</v>
      </c>
      <c r="U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1674.9499999999998</v>
      </c>
      <c r="V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1650.8600000000001</v>
      </c>
      <c r="W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1592.9299999999998</v>
      </c>
      <c r="X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1562.4</v>
      </c>
      <c r="Y487" s="116">
        <f>VLOOKUP($A487+ROUND((COLUMN()-2)/24,5),АТС!$A$41:$F$712,6)+VLOOKUP($A487+ROUND((COLUMN()-2)/24,5),'Расчет сбытовых надбавок'!$B$43:'Расчет сбытовых надбавок'!$G$786,4)+'Иные услуги '!$C$5+'РСТ РСО-А'!$N$7</f>
        <v>1632</v>
      </c>
    </row>
    <row r="488" spans="1:25" x14ac:dyDescent="0.25">
      <c r="A488" s="102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5"/>
    </row>
    <row r="489" spans="1:25" x14ac:dyDescent="0.25">
      <c r="A489" s="96" t="s">
        <v>158</v>
      </c>
      <c r="B489" s="87"/>
      <c r="C489" s="87"/>
      <c r="D489" s="87"/>
    </row>
    <row r="490" spans="1:25" ht="12.75" x14ac:dyDescent="0.2">
      <c r="A490" s="169" t="s">
        <v>49</v>
      </c>
      <c r="B490" s="180" t="s">
        <v>128</v>
      </c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2"/>
    </row>
    <row r="491" spans="1:25" ht="12.75" x14ac:dyDescent="0.2">
      <c r="A491" s="170"/>
      <c r="B491" s="183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5"/>
    </row>
    <row r="492" spans="1:25" ht="12.75" x14ac:dyDescent="0.2">
      <c r="A492" s="170"/>
      <c r="B492" s="172" t="s">
        <v>129</v>
      </c>
      <c r="C492" s="163" t="s">
        <v>130</v>
      </c>
      <c r="D492" s="163" t="s">
        <v>131</v>
      </c>
      <c r="E492" s="163" t="s">
        <v>132</v>
      </c>
      <c r="F492" s="163" t="s">
        <v>133</v>
      </c>
      <c r="G492" s="163" t="s">
        <v>134</v>
      </c>
      <c r="H492" s="163" t="s">
        <v>135</v>
      </c>
      <c r="I492" s="163" t="s">
        <v>136</v>
      </c>
      <c r="J492" s="163" t="s">
        <v>137</v>
      </c>
      <c r="K492" s="163" t="s">
        <v>138</v>
      </c>
      <c r="L492" s="163" t="s">
        <v>139</v>
      </c>
      <c r="M492" s="163" t="s">
        <v>140</v>
      </c>
      <c r="N492" s="174" t="s">
        <v>141</v>
      </c>
      <c r="O492" s="163" t="s">
        <v>142</v>
      </c>
      <c r="P492" s="163" t="s">
        <v>143</v>
      </c>
      <c r="Q492" s="163" t="s">
        <v>144</v>
      </c>
      <c r="R492" s="163" t="s">
        <v>145</v>
      </c>
      <c r="S492" s="163" t="s">
        <v>146</v>
      </c>
      <c r="T492" s="163" t="s">
        <v>147</v>
      </c>
      <c r="U492" s="163" t="s">
        <v>148</v>
      </c>
      <c r="V492" s="163" t="s">
        <v>149</v>
      </c>
      <c r="W492" s="163" t="s">
        <v>150</v>
      </c>
      <c r="X492" s="163" t="s">
        <v>151</v>
      </c>
      <c r="Y492" s="163" t="s">
        <v>152</v>
      </c>
    </row>
    <row r="493" spans="1:25" ht="12.75" x14ac:dyDescent="0.2">
      <c r="A493" s="171"/>
      <c r="B493" s="173"/>
      <c r="C493" s="164"/>
      <c r="D493" s="164"/>
      <c r="E493" s="164"/>
      <c r="F493" s="164"/>
      <c r="G493" s="164"/>
      <c r="H493" s="164"/>
      <c r="I493" s="164"/>
      <c r="J493" s="164"/>
      <c r="K493" s="164"/>
      <c r="L493" s="164"/>
      <c r="M493" s="164"/>
      <c r="N493" s="175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</row>
    <row r="494" spans="1:25" x14ac:dyDescent="0.2">
      <c r="A494" s="88">
        <f>A460</f>
        <v>42036</v>
      </c>
      <c r="B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1504.46</v>
      </c>
      <c r="C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1533.17</v>
      </c>
      <c r="D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1565.18</v>
      </c>
      <c r="E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1572.87</v>
      </c>
      <c r="F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1569.04</v>
      </c>
      <c r="G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1565.53</v>
      </c>
      <c r="H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1543.46</v>
      </c>
      <c r="I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1536.96</v>
      </c>
      <c r="J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1504.56</v>
      </c>
      <c r="K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1603.9099999999999</v>
      </c>
      <c r="L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1537.63</v>
      </c>
      <c r="M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1518.49</v>
      </c>
      <c r="N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1515.0900000000001</v>
      </c>
      <c r="O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1521.3600000000001</v>
      </c>
      <c r="P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1527.69</v>
      </c>
      <c r="Q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1530.92</v>
      </c>
      <c r="R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1507.24</v>
      </c>
      <c r="S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1647.6599999999999</v>
      </c>
      <c r="T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1688.94</v>
      </c>
      <c r="U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1648.76</v>
      </c>
      <c r="V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1603.85</v>
      </c>
      <c r="W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1547.23</v>
      </c>
      <c r="X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1525.58</v>
      </c>
      <c r="Y494" s="116">
        <f>VLOOKUP($A494+ROUND((COLUMN()-2)/24,5),АТС!$A$41:$F$712,6)+VLOOKUP($A494+ROUND((COLUMN()-2)/24,5),'Расчет сбытовых надбавок'!$B$43:'Расчет сбытовых надбавок'!$G$786,5)+'Иные услуги '!$C$5+'РСТ РСО-А'!$N$7</f>
        <v>1589.92</v>
      </c>
    </row>
    <row r="495" spans="1:25" x14ac:dyDescent="0.2">
      <c r="A495" s="88">
        <f>A494+1</f>
        <v>42037</v>
      </c>
      <c r="B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1502.71</v>
      </c>
      <c r="C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1533.17</v>
      </c>
      <c r="D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1549.46</v>
      </c>
      <c r="E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1552.94</v>
      </c>
      <c r="F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1563.42</v>
      </c>
      <c r="G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1546.48</v>
      </c>
      <c r="H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1518.1599999999999</v>
      </c>
      <c r="I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1591.83</v>
      </c>
      <c r="J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1587.31</v>
      </c>
      <c r="K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1518.06</v>
      </c>
      <c r="L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1549.99</v>
      </c>
      <c r="M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1530.83</v>
      </c>
      <c r="N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1531.47</v>
      </c>
      <c r="O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1532.33</v>
      </c>
      <c r="P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1531.46</v>
      </c>
      <c r="Q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1531.17</v>
      </c>
      <c r="R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1514.29</v>
      </c>
      <c r="S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1564.55</v>
      </c>
      <c r="T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1635.78</v>
      </c>
      <c r="U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1599.76</v>
      </c>
      <c r="V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1556.5900000000001</v>
      </c>
      <c r="W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1578.6100000000001</v>
      </c>
      <c r="X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1680.33</v>
      </c>
      <c r="Y495" s="116">
        <f>VLOOKUP($A495+ROUND((COLUMN()-2)/24,5),АТС!$A$41:$F$712,6)+VLOOKUP($A495+ROUND((COLUMN()-2)/24,5),'Расчет сбытовых надбавок'!$B$43:'Расчет сбытовых надбавок'!$G$786,5)+'Иные услуги '!$C$5+'РСТ РСО-А'!$N$7</f>
        <v>1571.8899999999999</v>
      </c>
    </row>
    <row r="496" spans="1:25" x14ac:dyDescent="0.2">
      <c r="A496" s="88">
        <f t="shared" ref="A496:A521" si="5">A495+1</f>
        <v>42038</v>
      </c>
      <c r="B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1522.17</v>
      </c>
      <c r="C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1517.02</v>
      </c>
      <c r="D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1526.1</v>
      </c>
      <c r="E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1532.59</v>
      </c>
      <c r="F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1535.59</v>
      </c>
      <c r="G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1526.56</v>
      </c>
      <c r="H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1509.6999999999998</v>
      </c>
      <c r="I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1571.9699999999998</v>
      </c>
      <c r="J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1546.3899999999999</v>
      </c>
      <c r="K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1517.79</v>
      </c>
      <c r="L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1548.3899999999999</v>
      </c>
      <c r="M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1550.3899999999999</v>
      </c>
      <c r="N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1538.29</v>
      </c>
      <c r="O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1545.58</v>
      </c>
      <c r="P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1533.26</v>
      </c>
      <c r="Q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1550.65</v>
      </c>
      <c r="R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1541.6999999999998</v>
      </c>
      <c r="S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1561.37</v>
      </c>
      <c r="T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1633.7</v>
      </c>
      <c r="U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1591.51</v>
      </c>
      <c r="V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1552.86</v>
      </c>
      <c r="W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1571.67</v>
      </c>
      <c r="X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1682.1799999999998</v>
      </c>
      <c r="Y496" s="116">
        <f>VLOOKUP($A496+ROUND((COLUMN()-2)/24,5),АТС!$A$41:$F$712,6)+VLOOKUP($A496+ROUND((COLUMN()-2)/24,5),'Расчет сбытовых надбавок'!$B$43:'Расчет сбытовых надбавок'!$G$786,5)+'Иные услуги '!$C$5+'РСТ РСО-А'!$N$7</f>
        <v>1571.65</v>
      </c>
    </row>
    <row r="497" spans="1:25" x14ac:dyDescent="0.2">
      <c r="A497" s="88">
        <f t="shared" si="5"/>
        <v>42039</v>
      </c>
      <c r="B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1517.3600000000001</v>
      </c>
      <c r="C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1522.9</v>
      </c>
      <c r="D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1535.5</v>
      </c>
      <c r="E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1541.86</v>
      </c>
      <c r="F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1542.1399999999999</v>
      </c>
      <c r="G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1532.4099999999999</v>
      </c>
      <c r="H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1502.4</v>
      </c>
      <c r="I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1579.6999999999998</v>
      </c>
      <c r="J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1570.26</v>
      </c>
      <c r="K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1522.29</v>
      </c>
      <c r="L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1505.62</v>
      </c>
      <c r="M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1539.98</v>
      </c>
      <c r="N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1518.84</v>
      </c>
      <c r="O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1511.33</v>
      </c>
      <c r="P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1504.26</v>
      </c>
      <c r="Q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1511.22</v>
      </c>
      <c r="R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1531.26</v>
      </c>
      <c r="S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1543.98</v>
      </c>
      <c r="T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1634.07</v>
      </c>
      <c r="U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1582.2</v>
      </c>
      <c r="V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1542.0700000000002</v>
      </c>
      <c r="W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1563.22</v>
      </c>
      <c r="X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1664.9299999999998</v>
      </c>
      <c r="Y497" s="116">
        <f>VLOOKUP($A497+ROUND((COLUMN()-2)/24,5),АТС!$A$41:$F$712,6)+VLOOKUP($A497+ROUND((COLUMN()-2)/24,5),'Расчет сбытовых надбавок'!$B$43:'Расчет сбытовых надбавок'!$G$786,5)+'Иные услуги '!$C$5+'РСТ РСО-А'!$N$7</f>
        <v>1558.86</v>
      </c>
    </row>
    <row r="498" spans="1:25" x14ac:dyDescent="0.2">
      <c r="A498" s="88">
        <f t="shared" si="5"/>
        <v>42040</v>
      </c>
      <c r="B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1517.53</v>
      </c>
      <c r="C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1516.3400000000001</v>
      </c>
      <c r="D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1525.28</v>
      </c>
      <c r="E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1531.44</v>
      </c>
      <c r="F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1534.98</v>
      </c>
      <c r="G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1525.6799999999998</v>
      </c>
      <c r="H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1515.55</v>
      </c>
      <c r="I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1561.7199999999998</v>
      </c>
      <c r="J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1553.7199999999998</v>
      </c>
      <c r="K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1504.0700000000002</v>
      </c>
      <c r="L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1520.25</v>
      </c>
      <c r="M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1539.6</v>
      </c>
      <c r="N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1519.29</v>
      </c>
      <c r="O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1533.97</v>
      </c>
      <c r="P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1542.4099999999999</v>
      </c>
      <c r="Q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1527.99</v>
      </c>
      <c r="R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1531.6599999999999</v>
      </c>
      <c r="S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1546.88</v>
      </c>
      <c r="T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1622.98</v>
      </c>
      <c r="U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1582.4299999999998</v>
      </c>
      <c r="V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1540.46</v>
      </c>
      <c r="W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1561.49</v>
      </c>
      <c r="X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1653.79</v>
      </c>
      <c r="Y498" s="116">
        <f>VLOOKUP($A498+ROUND((COLUMN()-2)/24,5),АТС!$A$41:$F$712,6)+VLOOKUP($A498+ROUND((COLUMN()-2)/24,5),'Расчет сбытовых надбавок'!$B$43:'Расчет сбытовых надбавок'!$G$786,5)+'Иные услуги '!$C$5+'РСТ РСО-А'!$N$7</f>
        <v>1556.51</v>
      </c>
    </row>
    <row r="499" spans="1:25" x14ac:dyDescent="0.2">
      <c r="A499" s="88">
        <f t="shared" si="5"/>
        <v>42041</v>
      </c>
      <c r="B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1510.13</v>
      </c>
      <c r="C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1541.69</v>
      </c>
      <c r="D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1548.3400000000001</v>
      </c>
      <c r="E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1554.3899999999999</v>
      </c>
      <c r="F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1558.02</v>
      </c>
      <c r="G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1541.1399999999999</v>
      </c>
      <c r="H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1507.4</v>
      </c>
      <c r="I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1578.6</v>
      </c>
      <c r="J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1593.28</v>
      </c>
      <c r="K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1517.65</v>
      </c>
      <c r="L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1522.26</v>
      </c>
      <c r="M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1544.48</v>
      </c>
      <c r="N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1520.71</v>
      </c>
      <c r="O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1538.26</v>
      </c>
      <c r="P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1545.55</v>
      </c>
      <c r="Q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1527.13</v>
      </c>
      <c r="R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1530.28</v>
      </c>
      <c r="S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1541.52</v>
      </c>
      <c r="T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1636.69</v>
      </c>
      <c r="U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1586.26</v>
      </c>
      <c r="V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1545.5</v>
      </c>
      <c r="W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1565.6799999999998</v>
      </c>
      <c r="X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1672.71</v>
      </c>
      <c r="Y499" s="116">
        <f>VLOOKUP($A499+ROUND((COLUMN()-2)/24,5),АТС!$A$41:$F$712,6)+VLOOKUP($A499+ROUND((COLUMN()-2)/24,5),'Расчет сбытовых надбавок'!$B$43:'Расчет сбытовых надбавок'!$G$786,5)+'Иные услуги '!$C$5+'РСТ РСО-А'!$N$7</f>
        <v>1566.65</v>
      </c>
    </row>
    <row r="500" spans="1:25" x14ac:dyDescent="0.2">
      <c r="A500" s="88">
        <f t="shared" si="5"/>
        <v>42042</v>
      </c>
      <c r="B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1533.67</v>
      </c>
      <c r="C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1554.13</v>
      </c>
      <c r="D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1567.83</v>
      </c>
      <c r="E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1583.31</v>
      </c>
      <c r="F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1583.3200000000002</v>
      </c>
      <c r="G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1571.72</v>
      </c>
      <c r="H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1536.92</v>
      </c>
      <c r="I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1514.44</v>
      </c>
      <c r="J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1539.21</v>
      </c>
      <c r="K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1517.82</v>
      </c>
      <c r="L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1525.51</v>
      </c>
      <c r="M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1531.81</v>
      </c>
      <c r="N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1502.98</v>
      </c>
      <c r="O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1506.79</v>
      </c>
      <c r="P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1505.53</v>
      </c>
      <c r="Q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1502.46</v>
      </c>
      <c r="R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1524.56</v>
      </c>
      <c r="S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1541.58</v>
      </c>
      <c r="T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1557.0900000000001</v>
      </c>
      <c r="U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1532.38</v>
      </c>
      <c r="V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1546.0700000000002</v>
      </c>
      <c r="W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1527.84</v>
      </c>
      <c r="X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1549.81</v>
      </c>
      <c r="Y500" s="116">
        <f>VLOOKUP($A500+ROUND((COLUMN()-2)/24,5),АТС!$A$41:$F$712,6)+VLOOKUP($A500+ROUND((COLUMN()-2)/24,5),'Расчет сбытовых надбавок'!$B$43:'Расчет сбытовых надбавок'!$G$786,5)+'Иные услуги '!$C$5+'РСТ РСО-А'!$N$7</f>
        <v>1527.02</v>
      </c>
    </row>
    <row r="501" spans="1:25" x14ac:dyDescent="0.2">
      <c r="A501" s="88">
        <f t="shared" si="5"/>
        <v>42043</v>
      </c>
      <c r="B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1521.75</v>
      </c>
      <c r="C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1506.26</v>
      </c>
      <c r="D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1531.84</v>
      </c>
      <c r="E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1560.08</v>
      </c>
      <c r="F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1560.1399999999999</v>
      </c>
      <c r="G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1571.38</v>
      </c>
      <c r="H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1522.47</v>
      </c>
      <c r="I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1519.4299999999998</v>
      </c>
      <c r="J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1526.23</v>
      </c>
      <c r="K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1565.22</v>
      </c>
      <c r="L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1524.81</v>
      </c>
      <c r="M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1515.4299999999998</v>
      </c>
      <c r="N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1531.0700000000002</v>
      </c>
      <c r="O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1527.85</v>
      </c>
      <c r="P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1530.98</v>
      </c>
      <c r="Q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1515.4299999999998</v>
      </c>
      <c r="R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1522.37</v>
      </c>
      <c r="S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1538.15</v>
      </c>
      <c r="T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1554.79</v>
      </c>
      <c r="U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1553.8899999999999</v>
      </c>
      <c r="V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1548.5900000000001</v>
      </c>
      <c r="W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1531</v>
      </c>
      <c r="X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1548.22</v>
      </c>
      <c r="Y501" s="116">
        <f>VLOOKUP($A501+ROUND((COLUMN()-2)/24,5),АТС!$A$41:$F$712,6)+VLOOKUP($A501+ROUND((COLUMN()-2)/24,5),'Расчет сбытовых надбавок'!$B$43:'Расчет сбытовых надбавок'!$G$786,5)+'Иные услуги '!$C$5+'РСТ РСО-А'!$N$7</f>
        <v>1531.7199999999998</v>
      </c>
    </row>
    <row r="502" spans="1:25" x14ac:dyDescent="0.2">
      <c r="A502" s="88">
        <f t="shared" si="5"/>
        <v>42044</v>
      </c>
      <c r="B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1526.97</v>
      </c>
      <c r="C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1525.21</v>
      </c>
      <c r="D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1506.42</v>
      </c>
      <c r="E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1521.33</v>
      </c>
      <c r="F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1514.19</v>
      </c>
      <c r="G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1520.7199999999998</v>
      </c>
      <c r="H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1530.82</v>
      </c>
      <c r="I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1534.25</v>
      </c>
      <c r="J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1502.31</v>
      </c>
      <c r="K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1538.33</v>
      </c>
      <c r="L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1537.92</v>
      </c>
      <c r="M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1533.78</v>
      </c>
      <c r="N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1534.51</v>
      </c>
      <c r="O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1528.4</v>
      </c>
      <c r="P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1534.13</v>
      </c>
      <c r="Q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1522.79</v>
      </c>
      <c r="R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1527.22</v>
      </c>
      <c r="S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1542.33</v>
      </c>
      <c r="T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1536.06</v>
      </c>
      <c r="U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1545.0500000000002</v>
      </c>
      <c r="V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1542.04</v>
      </c>
      <c r="W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1532.62</v>
      </c>
      <c r="X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1624.8</v>
      </c>
      <c r="Y502" s="116">
        <f>VLOOKUP($A502+ROUND((COLUMN()-2)/24,5),АТС!$A$41:$F$712,6)+VLOOKUP($A502+ROUND((COLUMN()-2)/24,5),'Расчет сбытовых надбавок'!$B$43:'Расчет сбытовых надбавок'!$G$786,5)+'Иные услуги '!$C$5+'РСТ РСО-А'!$N$7</f>
        <v>1528.01</v>
      </c>
    </row>
    <row r="503" spans="1:25" x14ac:dyDescent="0.2">
      <c r="A503" s="88">
        <f t="shared" si="5"/>
        <v>42045</v>
      </c>
      <c r="B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1525.79</v>
      </c>
      <c r="C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1523.58</v>
      </c>
      <c r="D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1505.62</v>
      </c>
      <c r="E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1519.86</v>
      </c>
      <c r="F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1513.1399999999999</v>
      </c>
      <c r="G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1520.4499999999998</v>
      </c>
      <c r="H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1537.76</v>
      </c>
      <c r="I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1536.26</v>
      </c>
      <c r="J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1502.1399999999999</v>
      </c>
      <c r="K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1543.6799999999998</v>
      </c>
      <c r="L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1545.12</v>
      </c>
      <c r="M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1541.22</v>
      </c>
      <c r="N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1539.6100000000001</v>
      </c>
      <c r="O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1534.6100000000001</v>
      </c>
      <c r="P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1542.42</v>
      </c>
      <c r="Q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1524.77</v>
      </c>
      <c r="R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1529.93</v>
      </c>
      <c r="S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1541.26</v>
      </c>
      <c r="T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1542.92</v>
      </c>
      <c r="U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1551.0900000000001</v>
      </c>
      <c r="V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1544.0900000000001</v>
      </c>
      <c r="W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1532.3400000000001</v>
      </c>
      <c r="X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1625.6</v>
      </c>
      <c r="Y503" s="116">
        <f>VLOOKUP($A503+ROUND((COLUMN()-2)/24,5),АТС!$A$41:$F$712,6)+VLOOKUP($A503+ROUND((COLUMN()-2)/24,5),'Расчет сбытовых надбавок'!$B$43:'Расчет сбытовых надбавок'!$G$786,5)+'Иные услуги '!$C$5+'РСТ РСО-А'!$N$7</f>
        <v>1527.38</v>
      </c>
    </row>
    <row r="504" spans="1:25" x14ac:dyDescent="0.2">
      <c r="A504" s="88">
        <f t="shared" si="5"/>
        <v>42046</v>
      </c>
      <c r="B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1524.3899999999999</v>
      </c>
      <c r="C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1536.3600000000001</v>
      </c>
      <c r="D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1536.1</v>
      </c>
      <c r="E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1536.08</v>
      </c>
      <c r="F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1542.84</v>
      </c>
      <c r="G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1543.04</v>
      </c>
      <c r="H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1517.93</v>
      </c>
      <c r="I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1543.02</v>
      </c>
      <c r="J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1519.17</v>
      </c>
      <c r="K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1535.92</v>
      </c>
      <c r="L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1535.6100000000001</v>
      </c>
      <c r="M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1533.27</v>
      </c>
      <c r="N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1533.3</v>
      </c>
      <c r="O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1507.52</v>
      </c>
      <c r="P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1507.3600000000001</v>
      </c>
      <c r="Q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1507.1100000000001</v>
      </c>
      <c r="R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1508.17</v>
      </c>
      <c r="S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1540.23</v>
      </c>
      <c r="T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1610.22</v>
      </c>
      <c r="U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1558.84</v>
      </c>
      <c r="V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1545.27</v>
      </c>
      <c r="W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1532.37</v>
      </c>
      <c r="X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1630.9099999999999</v>
      </c>
      <c r="Y504" s="116">
        <f>VLOOKUP($A504+ROUND((COLUMN()-2)/24,5),АТС!$A$41:$F$712,6)+VLOOKUP($A504+ROUND((COLUMN()-2)/24,5),'Расчет сбытовых надбавок'!$B$43:'Расчет сбытовых надбавок'!$G$786,5)+'Иные услуги '!$C$5+'РСТ РСО-А'!$N$7</f>
        <v>1577.9899999999998</v>
      </c>
    </row>
    <row r="505" spans="1:25" x14ac:dyDescent="0.2">
      <c r="A505" s="88">
        <f t="shared" si="5"/>
        <v>42047</v>
      </c>
      <c r="B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1515.18</v>
      </c>
      <c r="C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1536.6399999999999</v>
      </c>
      <c r="D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1536.4499999999998</v>
      </c>
      <c r="E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1553.18</v>
      </c>
      <c r="F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1563.69</v>
      </c>
      <c r="G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1543.29</v>
      </c>
      <c r="H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1518.12</v>
      </c>
      <c r="I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1570.15</v>
      </c>
      <c r="J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1555.73</v>
      </c>
      <c r="K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1536.88</v>
      </c>
      <c r="L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1536.3200000000002</v>
      </c>
      <c r="M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1533.96</v>
      </c>
      <c r="N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1534.6999999999998</v>
      </c>
      <c r="O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1528.0500000000002</v>
      </c>
      <c r="P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1534.12</v>
      </c>
      <c r="Q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1517.82</v>
      </c>
      <c r="R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1530.93</v>
      </c>
      <c r="S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1539.49</v>
      </c>
      <c r="T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1583.28</v>
      </c>
      <c r="U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1535.65</v>
      </c>
      <c r="V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1536.7399999999998</v>
      </c>
      <c r="W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1529.12</v>
      </c>
      <c r="X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1626.38</v>
      </c>
      <c r="Y505" s="116">
        <f>VLOOKUP($A505+ROUND((COLUMN()-2)/24,5),АТС!$A$41:$F$712,6)+VLOOKUP($A505+ROUND((COLUMN()-2)/24,5),'Расчет сбытовых надбавок'!$B$43:'Расчет сбытовых надбавок'!$G$786,5)+'Иные услуги '!$C$5+'РСТ РСО-А'!$N$7</f>
        <v>1574.58</v>
      </c>
    </row>
    <row r="506" spans="1:25" x14ac:dyDescent="0.2">
      <c r="A506" s="88">
        <f t="shared" si="5"/>
        <v>42048</v>
      </c>
      <c r="B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1517.37</v>
      </c>
      <c r="C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1517.6</v>
      </c>
      <c r="D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1523.6599999999999</v>
      </c>
      <c r="E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1536.31</v>
      </c>
      <c r="F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1549.73</v>
      </c>
      <c r="G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1523.83</v>
      </c>
      <c r="H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1512.52</v>
      </c>
      <c r="I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1546.67</v>
      </c>
      <c r="J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1519.42</v>
      </c>
      <c r="K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1541.91</v>
      </c>
      <c r="L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1541.75</v>
      </c>
      <c r="M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1538.49</v>
      </c>
      <c r="N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1537.98</v>
      </c>
      <c r="O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1532.18</v>
      </c>
      <c r="P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1538.6799999999998</v>
      </c>
      <c r="Q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1521.21</v>
      </c>
      <c r="R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1535.19</v>
      </c>
      <c r="S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1547.98</v>
      </c>
      <c r="T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1600.92</v>
      </c>
      <c r="U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1573.3899999999999</v>
      </c>
      <c r="V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1541.91</v>
      </c>
      <c r="W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1532.54</v>
      </c>
      <c r="X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1654.2399999999998</v>
      </c>
      <c r="Y506" s="116">
        <f>VLOOKUP($A506+ROUND((COLUMN()-2)/24,5),АТС!$A$41:$F$712,6)+VLOOKUP($A506+ROUND((COLUMN()-2)/24,5),'Расчет сбытовых надбавок'!$B$43:'Расчет сбытовых надбавок'!$G$786,5)+'Иные услуги '!$C$5+'РСТ РСО-А'!$N$7</f>
        <v>1611.27</v>
      </c>
    </row>
    <row r="507" spans="1:25" x14ac:dyDescent="0.2">
      <c r="A507" s="88">
        <f t="shared" si="5"/>
        <v>42049</v>
      </c>
      <c r="B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1515.5</v>
      </c>
      <c r="C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1526.28</v>
      </c>
      <c r="D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1546.97</v>
      </c>
      <c r="E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1561.4099999999999</v>
      </c>
      <c r="F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1561.6599999999999</v>
      </c>
      <c r="G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1547.13</v>
      </c>
      <c r="H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1517.1599999999999</v>
      </c>
      <c r="I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1541.9</v>
      </c>
      <c r="J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1605.43</v>
      </c>
      <c r="K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1532.37</v>
      </c>
      <c r="L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1533.71</v>
      </c>
      <c r="M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1534.1100000000001</v>
      </c>
      <c r="N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1527.47</v>
      </c>
      <c r="O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1534.0900000000001</v>
      </c>
      <c r="P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1549.38</v>
      </c>
      <c r="Q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1540.77</v>
      </c>
      <c r="R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1546.5</v>
      </c>
      <c r="S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1564.78</v>
      </c>
      <c r="T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1621.75</v>
      </c>
      <c r="U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1589.85</v>
      </c>
      <c r="V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1539.4299999999998</v>
      </c>
      <c r="W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1534.2</v>
      </c>
      <c r="X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1538.1399999999999</v>
      </c>
      <c r="Y507" s="116">
        <f>VLOOKUP($A507+ROUND((COLUMN()-2)/24,5),АТС!$A$41:$F$712,6)+VLOOKUP($A507+ROUND((COLUMN()-2)/24,5),'Расчет сбытовых надбавок'!$B$43:'Расчет сбытовых надбавок'!$G$786,5)+'Иные услуги '!$C$5+'РСТ РСО-А'!$N$7</f>
        <v>1576.15</v>
      </c>
    </row>
    <row r="508" spans="1:25" x14ac:dyDescent="0.2">
      <c r="A508" s="88">
        <f t="shared" si="5"/>
        <v>42050</v>
      </c>
      <c r="B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1516.31</v>
      </c>
      <c r="C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1527.27</v>
      </c>
      <c r="D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1547.48</v>
      </c>
      <c r="E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1562.01</v>
      </c>
      <c r="F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1562.3600000000001</v>
      </c>
      <c r="G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1548.03</v>
      </c>
      <c r="H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1517.6799999999998</v>
      </c>
      <c r="I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1541.25</v>
      </c>
      <c r="J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1590.27</v>
      </c>
      <c r="K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1530.01</v>
      </c>
      <c r="L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1530.6399999999999</v>
      </c>
      <c r="M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1531.0700000000002</v>
      </c>
      <c r="N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1526</v>
      </c>
      <c r="O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1532.17</v>
      </c>
      <c r="P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1545.0300000000002</v>
      </c>
      <c r="Q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1537.8</v>
      </c>
      <c r="R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1541.26</v>
      </c>
      <c r="S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1574.99</v>
      </c>
      <c r="T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1619.47</v>
      </c>
      <c r="U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1603.72</v>
      </c>
      <c r="V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1575.58</v>
      </c>
      <c r="W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1532.6</v>
      </c>
      <c r="X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1536.22</v>
      </c>
      <c r="Y508" s="116">
        <f>VLOOKUP($A508+ROUND((COLUMN()-2)/24,5),АТС!$A$41:$F$712,6)+VLOOKUP($A508+ROUND((COLUMN()-2)/24,5),'Расчет сбытовых надбавок'!$B$43:'Расчет сбытовых надбавок'!$G$786,5)+'Иные услуги '!$C$5+'РСТ РСО-А'!$N$7</f>
        <v>1574.19</v>
      </c>
    </row>
    <row r="509" spans="1:25" x14ac:dyDescent="0.2">
      <c r="A509" s="88">
        <f t="shared" si="5"/>
        <v>42051</v>
      </c>
      <c r="B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1514.59</v>
      </c>
      <c r="C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1505.1</v>
      </c>
      <c r="D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1526.5</v>
      </c>
      <c r="E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1513.85</v>
      </c>
      <c r="F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1536.06</v>
      </c>
      <c r="G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1523.54</v>
      </c>
      <c r="H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1517.83</v>
      </c>
      <c r="I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1555.97</v>
      </c>
      <c r="J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1519.29</v>
      </c>
      <c r="K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1576.82</v>
      </c>
      <c r="L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1535.21</v>
      </c>
      <c r="M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1593.92</v>
      </c>
      <c r="N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1588.1299999999999</v>
      </c>
      <c r="O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1594.58</v>
      </c>
      <c r="P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1600.8600000000001</v>
      </c>
      <c r="Q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1665.09</v>
      </c>
      <c r="R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1643.26</v>
      </c>
      <c r="S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1587.9299999999998</v>
      </c>
      <c r="T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1835.49</v>
      </c>
      <c r="U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1819.02</v>
      </c>
      <c r="V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1601.54</v>
      </c>
      <c r="W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1593.6</v>
      </c>
      <c r="X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1822.73</v>
      </c>
      <c r="Y509" s="116">
        <f>VLOOKUP($A509+ROUND((COLUMN()-2)/24,5),АТС!$A$41:$F$712,6)+VLOOKUP($A509+ROUND((COLUMN()-2)/24,5),'Расчет сбытовых надбавок'!$B$43:'Расчет сбытовых надбавок'!$G$786,5)+'Иные услуги '!$C$5+'РСТ РСО-А'!$N$7</f>
        <v>1584.96</v>
      </c>
    </row>
    <row r="510" spans="1:25" x14ac:dyDescent="0.2">
      <c r="A510" s="88">
        <f t="shared" si="5"/>
        <v>42052</v>
      </c>
      <c r="B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1512.25</v>
      </c>
      <c r="C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1505.3400000000001</v>
      </c>
      <c r="D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1526.3899999999999</v>
      </c>
      <c r="E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1514.01</v>
      </c>
      <c r="F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1536.02</v>
      </c>
      <c r="G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1523.44</v>
      </c>
      <c r="H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1521.4099999999999</v>
      </c>
      <c r="I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1556.55</v>
      </c>
      <c r="J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1520.21</v>
      </c>
      <c r="K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1533.3</v>
      </c>
      <c r="L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1533.4099999999999</v>
      </c>
      <c r="M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1562.6100000000001</v>
      </c>
      <c r="N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1531.9</v>
      </c>
      <c r="O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1532.3400000000001</v>
      </c>
      <c r="P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1533.56</v>
      </c>
      <c r="Q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1541.6100000000001</v>
      </c>
      <c r="R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1538.08</v>
      </c>
      <c r="S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1541.37</v>
      </c>
      <c r="T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1830.6599999999999</v>
      </c>
      <c r="U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1746.73</v>
      </c>
      <c r="V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1620.3600000000001</v>
      </c>
      <c r="W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1610.3000000000002</v>
      </c>
      <c r="X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1762.82</v>
      </c>
      <c r="Y510" s="116">
        <f>VLOOKUP($A510+ROUND((COLUMN()-2)/24,5),АТС!$A$41:$F$712,6)+VLOOKUP($A510+ROUND((COLUMN()-2)/24,5),'Расчет сбытовых надбавок'!$B$43:'Расчет сбытовых надбавок'!$G$786,5)+'Иные услуги '!$C$5+'РСТ РСО-А'!$N$7</f>
        <v>1584.58</v>
      </c>
    </row>
    <row r="511" spans="1:25" x14ac:dyDescent="0.2">
      <c r="A511" s="88">
        <f t="shared" si="5"/>
        <v>42053</v>
      </c>
      <c r="B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1527.1100000000001</v>
      </c>
      <c r="C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1505.27</v>
      </c>
      <c r="D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1526.4099999999999</v>
      </c>
      <c r="E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1513.99</v>
      </c>
      <c r="F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1536.06</v>
      </c>
      <c r="G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1523.49</v>
      </c>
      <c r="H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1522.5</v>
      </c>
      <c r="I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1556.01</v>
      </c>
      <c r="J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1519.28</v>
      </c>
      <c r="K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1536.63</v>
      </c>
      <c r="L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1538.2</v>
      </c>
      <c r="M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1606.74</v>
      </c>
      <c r="N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1592.44</v>
      </c>
      <c r="O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1615.03</v>
      </c>
      <c r="P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1640.11</v>
      </c>
      <c r="Q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1664.42</v>
      </c>
      <c r="R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1679.1399999999999</v>
      </c>
      <c r="S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1608.74</v>
      </c>
      <c r="T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1861.82</v>
      </c>
      <c r="U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1794.94</v>
      </c>
      <c r="V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1683.65</v>
      </c>
      <c r="W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1658.68</v>
      </c>
      <c r="X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1795.42</v>
      </c>
      <c r="Y511" s="116">
        <f>VLOOKUP($A511+ROUND((COLUMN()-2)/24,5),АТС!$A$41:$F$712,6)+VLOOKUP($A511+ROUND((COLUMN()-2)/24,5),'Расчет сбытовых надбавок'!$B$43:'Расчет сбытовых надбавок'!$G$786,5)+'Иные услуги '!$C$5+'РСТ РСО-А'!$N$7</f>
        <v>1647.8600000000001</v>
      </c>
    </row>
    <row r="512" spans="1:25" x14ac:dyDescent="0.2">
      <c r="A512" s="88">
        <f t="shared" si="5"/>
        <v>42054</v>
      </c>
      <c r="B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1525.02</v>
      </c>
      <c r="C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1506.27</v>
      </c>
      <c r="D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1527.52</v>
      </c>
      <c r="E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1515.0700000000002</v>
      </c>
      <c r="F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1537.0900000000001</v>
      </c>
      <c r="G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1524.59</v>
      </c>
      <c r="H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1517.73</v>
      </c>
      <c r="I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1556.94</v>
      </c>
      <c r="J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1520.1399999999999</v>
      </c>
      <c r="K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1537.55</v>
      </c>
      <c r="L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1537.79</v>
      </c>
      <c r="M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1610.62</v>
      </c>
      <c r="N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1594.82</v>
      </c>
      <c r="O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1614.79</v>
      </c>
      <c r="P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1602.14</v>
      </c>
      <c r="Q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1627.3400000000001</v>
      </c>
      <c r="R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1669.44</v>
      </c>
      <c r="S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1615.12</v>
      </c>
      <c r="T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1720.44</v>
      </c>
      <c r="U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1780.97</v>
      </c>
      <c r="V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1724.54</v>
      </c>
      <c r="W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1646.19</v>
      </c>
      <c r="X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1786.18</v>
      </c>
      <c r="Y512" s="116">
        <f>VLOOKUP($A512+ROUND((COLUMN()-2)/24,5),АТС!$A$41:$F$712,6)+VLOOKUP($A512+ROUND((COLUMN()-2)/24,5),'Расчет сбытовых надбавок'!$B$43:'Расчет сбытовых надбавок'!$G$786,5)+'Иные услуги '!$C$5+'РСТ РСО-А'!$N$7</f>
        <v>1651.75</v>
      </c>
    </row>
    <row r="513" spans="1:25" x14ac:dyDescent="0.2">
      <c r="A513" s="88">
        <f t="shared" si="5"/>
        <v>42055</v>
      </c>
      <c r="B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1526.3</v>
      </c>
      <c r="C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1518.47</v>
      </c>
      <c r="D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1540.71</v>
      </c>
      <c r="E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1561.29</v>
      </c>
      <c r="F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1557.71</v>
      </c>
      <c r="G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1544.22</v>
      </c>
      <c r="H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1509.8799999999999</v>
      </c>
      <c r="I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1592.02</v>
      </c>
      <c r="J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1551.78</v>
      </c>
      <c r="K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1536.48</v>
      </c>
      <c r="L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1536.99</v>
      </c>
      <c r="M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1602.2</v>
      </c>
      <c r="N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1589.5900000000001</v>
      </c>
      <c r="O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1565.15</v>
      </c>
      <c r="P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1594.05</v>
      </c>
      <c r="Q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1564.44</v>
      </c>
      <c r="R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1616.3200000000002</v>
      </c>
      <c r="S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1603.26</v>
      </c>
      <c r="T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1695.98</v>
      </c>
      <c r="U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1774.29</v>
      </c>
      <c r="V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1653.1399999999999</v>
      </c>
      <c r="W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1631.31</v>
      </c>
      <c r="X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1758.4</v>
      </c>
      <c r="Y513" s="116">
        <f>VLOOKUP($A513+ROUND((COLUMN()-2)/24,5),АТС!$A$41:$F$712,6)+VLOOKUP($A513+ROUND((COLUMN()-2)/24,5),'Расчет сбытовых надбавок'!$B$43:'Расчет сбытовых надбавок'!$G$786,5)+'Иные услуги '!$C$5+'РСТ РСО-А'!$N$7</f>
        <v>1650.08</v>
      </c>
    </row>
    <row r="514" spans="1:25" x14ac:dyDescent="0.2">
      <c r="A514" s="88">
        <f t="shared" si="5"/>
        <v>42056</v>
      </c>
      <c r="B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1522.81</v>
      </c>
      <c r="C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1508.3899999999999</v>
      </c>
      <c r="D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1552.77</v>
      </c>
      <c r="E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1528.42</v>
      </c>
      <c r="F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1538.67</v>
      </c>
      <c r="G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1556.63</v>
      </c>
      <c r="H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1502.93</v>
      </c>
      <c r="I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1521.6999999999998</v>
      </c>
      <c r="J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1531.52</v>
      </c>
      <c r="K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1502.7</v>
      </c>
      <c r="L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1533.83</v>
      </c>
      <c r="M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1540.4099999999999</v>
      </c>
      <c r="N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1527.92</v>
      </c>
      <c r="O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1502.22</v>
      </c>
      <c r="P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1534.35</v>
      </c>
      <c r="Q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1502.46</v>
      </c>
      <c r="R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1546.01</v>
      </c>
      <c r="S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1533.97</v>
      </c>
      <c r="T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1622.48</v>
      </c>
      <c r="U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1594.9899999999998</v>
      </c>
      <c r="V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1564.47</v>
      </c>
      <c r="W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1538.04</v>
      </c>
      <c r="X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1538.26</v>
      </c>
      <c r="Y514" s="116">
        <f>VLOOKUP($A514+ROUND((COLUMN()-2)/24,5),АТС!$A$41:$F$712,6)+VLOOKUP($A514+ROUND((COLUMN()-2)/24,5),'Расчет сбытовых надбавок'!$B$43:'Расчет сбытовых надбавок'!$G$786,5)+'Иные услуги '!$C$5+'РСТ РСО-А'!$N$7</f>
        <v>1601.56</v>
      </c>
    </row>
    <row r="515" spans="1:25" x14ac:dyDescent="0.2">
      <c r="A515" s="88">
        <f t="shared" si="5"/>
        <v>42057</v>
      </c>
      <c r="B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1520.02</v>
      </c>
      <c r="C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1515.4299999999998</v>
      </c>
      <c r="D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1556.4299999999998</v>
      </c>
      <c r="E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1552.54</v>
      </c>
      <c r="F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1552.86</v>
      </c>
      <c r="G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1556.38</v>
      </c>
      <c r="H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1517.96</v>
      </c>
      <c r="I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1517.4</v>
      </c>
      <c r="J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1535.86</v>
      </c>
      <c r="K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1520.0500000000002</v>
      </c>
      <c r="L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1521.6799999999998</v>
      </c>
      <c r="M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1540.59</v>
      </c>
      <c r="N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1528.19</v>
      </c>
      <c r="O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1502.24</v>
      </c>
      <c r="P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1515.17</v>
      </c>
      <c r="Q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1501.93</v>
      </c>
      <c r="R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1527.5</v>
      </c>
      <c r="S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1536.42</v>
      </c>
      <c r="T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1626.92</v>
      </c>
      <c r="U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1598.49</v>
      </c>
      <c r="V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1566.8899999999999</v>
      </c>
      <c r="W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1539.44</v>
      </c>
      <c r="X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1540.65</v>
      </c>
      <c r="Y515" s="116">
        <f>VLOOKUP($A515+ROUND((COLUMN()-2)/24,5),АТС!$A$41:$F$712,6)+VLOOKUP($A515+ROUND((COLUMN()-2)/24,5),'Расчет сбытовых надбавок'!$B$43:'Расчет сбытовых надбавок'!$G$786,5)+'Иные услуги '!$C$5+'РСТ РСО-А'!$N$7</f>
        <v>1611.94</v>
      </c>
    </row>
    <row r="516" spans="1:25" x14ac:dyDescent="0.2">
      <c r="A516" s="88">
        <f t="shared" si="5"/>
        <v>42058</v>
      </c>
      <c r="B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1519.58</v>
      </c>
      <c r="C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1515.06</v>
      </c>
      <c r="D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1555.7199999999998</v>
      </c>
      <c r="E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1551.9</v>
      </c>
      <c r="F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1552.29</v>
      </c>
      <c r="G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1556.05</v>
      </c>
      <c r="H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1518.03</v>
      </c>
      <c r="I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1524.35</v>
      </c>
      <c r="J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1523.59</v>
      </c>
      <c r="K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1520.97</v>
      </c>
      <c r="L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1519.82</v>
      </c>
      <c r="M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1538.31</v>
      </c>
      <c r="N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1528.31</v>
      </c>
      <c r="O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1502.01</v>
      </c>
      <c r="P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1514.92</v>
      </c>
      <c r="Q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1502.17</v>
      </c>
      <c r="R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1524.97</v>
      </c>
      <c r="S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1534.4499999999998</v>
      </c>
      <c r="T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1624.3</v>
      </c>
      <c r="U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1596.94</v>
      </c>
      <c r="V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1558.62</v>
      </c>
      <c r="W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1532.6999999999998</v>
      </c>
      <c r="X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1533.42</v>
      </c>
      <c r="Y516" s="116">
        <f>VLOOKUP($A516+ROUND((COLUMN()-2)/24,5),АТС!$A$41:$F$712,6)+VLOOKUP($A516+ROUND((COLUMN()-2)/24,5),'Расчет сбытовых надбавок'!$B$43:'Расчет сбытовых надбавок'!$G$786,5)+'Иные услуги '!$C$5+'РСТ РСО-А'!$N$7</f>
        <v>1570.97</v>
      </c>
    </row>
    <row r="517" spans="1:25" x14ac:dyDescent="0.2">
      <c r="A517" s="88">
        <f t="shared" si="5"/>
        <v>42059</v>
      </c>
      <c r="B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1517.95</v>
      </c>
      <c r="C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1514.8799999999999</v>
      </c>
      <c r="D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1540.29</v>
      </c>
      <c r="E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1550.28</v>
      </c>
      <c r="F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1536.7399999999998</v>
      </c>
      <c r="G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1543.58</v>
      </c>
      <c r="H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1509.49</v>
      </c>
      <c r="I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1549.88</v>
      </c>
      <c r="J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1519.29</v>
      </c>
      <c r="K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1541.8</v>
      </c>
      <c r="L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1541.52</v>
      </c>
      <c r="M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1615.47</v>
      </c>
      <c r="N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1602.48</v>
      </c>
      <c r="O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1575.3600000000001</v>
      </c>
      <c r="P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1609.69</v>
      </c>
      <c r="Q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1603.02</v>
      </c>
      <c r="R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1614</v>
      </c>
      <c r="S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1620.3</v>
      </c>
      <c r="T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1707</v>
      </c>
      <c r="U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1704.3899999999999</v>
      </c>
      <c r="V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1669.9</v>
      </c>
      <c r="W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1654.34</v>
      </c>
      <c r="X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1751.77</v>
      </c>
      <c r="Y517" s="116">
        <f>VLOOKUP($A517+ROUND((COLUMN()-2)/24,5),АТС!$A$41:$F$712,6)+VLOOKUP($A517+ROUND((COLUMN()-2)/24,5),'Расчет сбытовых надбавок'!$B$43:'Расчет сбытовых надбавок'!$G$786,5)+'Иные услуги '!$C$5+'РСТ РСО-А'!$N$7</f>
        <v>1636.81</v>
      </c>
    </row>
    <row r="518" spans="1:25" x14ac:dyDescent="0.2">
      <c r="A518" s="88">
        <f t="shared" si="5"/>
        <v>42060</v>
      </c>
      <c r="B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1519.82</v>
      </c>
      <c r="C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1511.04</v>
      </c>
      <c r="D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1517.3899999999999</v>
      </c>
      <c r="E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1529.93</v>
      </c>
      <c r="F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1536.3899999999999</v>
      </c>
      <c r="G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1526.9</v>
      </c>
      <c r="H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1518.03</v>
      </c>
      <c r="I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1533.1399999999999</v>
      </c>
      <c r="J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1502.17</v>
      </c>
      <c r="K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1544.91</v>
      </c>
      <c r="L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1543.25</v>
      </c>
      <c r="M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1620.03</v>
      </c>
      <c r="N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1607.37</v>
      </c>
      <c r="O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1578.9</v>
      </c>
      <c r="P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1614.29</v>
      </c>
      <c r="Q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1607.3600000000001</v>
      </c>
      <c r="R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1620.3899999999999</v>
      </c>
      <c r="S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1624.71</v>
      </c>
      <c r="T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1700.8200000000002</v>
      </c>
      <c r="U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1703.87</v>
      </c>
      <c r="V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1665.5700000000002</v>
      </c>
      <c r="W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1653.63</v>
      </c>
      <c r="X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1752.08</v>
      </c>
      <c r="Y518" s="116">
        <f>VLOOKUP($A518+ROUND((COLUMN()-2)/24,5),АТС!$A$41:$F$712,6)+VLOOKUP($A518+ROUND((COLUMN()-2)/24,5),'Расчет сбытовых надбавок'!$B$43:'Расчет сбытовых надбавок'!$G$786,5)+'Иные услуги '!$C$5+'РСТ РСО-А'!$N$7</f>
        <v>1639.01</v>
      </c>
    </row>
    <row r="519" spans="1:25" x14ac:dyDescent="0.2">
      <c r="A519" s="88">
        <f t="shared" si="5"/>
        <v>42061</v>
      </c>
      <c r="B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1524.4</v>
      </c>
      <c r="C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1505.0500000000002</v>
      </c>
      <c r="D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1526.4099999999999</v>
      </c>
      <c r="E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1529.35</v>
      </c>
      <c r="F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1535.74</v>
      </c>
      <c r="G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1526.17</v>
      </c>
      <c r="H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1520.79</v>
      </c>
      <c r="I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1561.6</v>
      </c>
      <c r="J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1554.24</v>
      </c>
      <c r="K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1546.4</v>
      </c>
      <c r="L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1541.86</v>
      </c>
      <c r="M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1540.27</v>
      </c>
      <c r="N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1541.26</v>
      </c>
      <c r="O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1541.44</v>
      </c>
      <c r="P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1541.49</v>
      </c>
      <c r="Q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1541.27</v>
      </c>
      <c r="R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1541.04</v>
      </c>
      <c r="S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1548.65</v>
      </c>
      <c r="T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1540.33</v>
      </c>
      <c r="U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1635.1399999999999</v>
      </c>
      <c r="V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1610.24</v>
      </c>
      <c r="W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1632.36</v>
      </c>
      <c r="X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1806.19</v>
      </c>
      <c r="Y519" s="116">
        <f>VLOOKUP($A519+ROUND((COLUMN()-2)/24,5),АТС!$A$41:$F$712,6)+VLOOKUP($A519+ROUND((COLUMN()-2)/24,5),'Расчет сбытовых надбавок'!$B$43:'Расчет сбытовых надбавок'!$G$786,5)+'Иные услуги '!$C$5+'РСТ РСО-А'!$N$7</f>
        <v>1637.5</v>
      </c>
    </row>
    <row r="520" spans="1:25" x14ac:dyDescent="0.2">
      <c r="A520" s="88">
        <f t="shared" si="5"/>
        <v>42062</v>
      </c>
      <c r="B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1530.85</v>
      </c>
      <c r="C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1505.1</v>
      </c>
      <c r="D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1526.0700000000002</v>
      </c>
      <c r="E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1529.01</v>
      </c>
      <c r="F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1535.78</v>
      </c>
      <c r="G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1526.3400000000001</v>
      </c>
      <c r="H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1517.4499999999998</v>
      </c>
      <c r="I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1579.8899999999999</v>
      </c>
      <c r="J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1566.26</v>
      </c>
      <c r="K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1543.04</v>
      </c>
      <c r="L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1543.25</v>
      </c>
      <c r="M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1542.01</v>
      </c>
      <c r="N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1540.19</v>
      </c>
      <c r="O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1543.01</v>
      </c>
      <c r="P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1542.9</v>
      </c>
      <c r="Q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1540.56</v>
      </c>
      <c r="R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1538.92</v>
      </c>
      <c r="S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1550.75</v>
      </c>
      <c r="T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1544.03</v>
      </c>
      <c r="U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1639.5500000000002</v>
      </c>
      <c r="V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1612.44</v>
      </c>
      <c r="W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1610.88</v>
      </c>
      <c r="X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1713.81</v>
      </c>
      <c r="Y520" s="116">
        <f>VLOOKUP($A520+ROUND((COLUMN()-2)/24,5),АТС!$A$41:$F$712,6)+VLOOKUP($A520+ROUND((COLUMN()-2)/24,5),'Расчет сбытовых надбавок'!$B$43:'Расчет сбытовых надбавок'!$G$786,5)+'Иные услуги '!$C$5+'РСТ РСО-А'!$N$7</f>
        <v>1588.98</v>
      </c>
    </row>
    <row r="521" spans="1:25" x14ac:dyDescent="0.2">
      <c r="A521" s="88">
        <f t="shared" si="5"/>
        <v>42063</v>
      </c>
      <c r="B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1512.91</v>
      </c>
      <c r="C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1514.74</v>
      </c>
      <c r="D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1519.3400000000001</v>
      </c>
      <c r="E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1525.6799999999998</v>
      </c>
      <c r="F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1532.19</v>
      </c>
      <c r="G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1525.96</v>
      </c>
      <c r="H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1503.15</v>
      </c>
      <c r="I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1524.29</v>
      </c>
      <c r="J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1533.13</v>
      </c>
      <c r="K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1545.31</v>
      </c>
      <c r="L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1503.82</v>
      </c>
      <c r="M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1510.6399999999999</v>
      </c>
      <c r="N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1506.93</v>
      </c>
      <c r="O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1515.96</v>
      </c>
      <c r="P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1528.44</v>
      </c>
      <c r="Q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1538.3600000000001</v>
      </c>
      <c r="R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1534.99</v>
      </c>
      <c r="S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1519.23</v>
      </c>
      <c r="T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1571.48</v>
      </c>
      <c r="U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1632.08</v>
      </c>
      <c r="V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1609.31</v>
      </c>
      <c r="W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1554.58</v>
      </c>
      <c r="X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1525.7199999999998</v>
      </c>
      <c r="Y521" s="116">
        <f>VLOOKUP($A521+ROUND((COLUMN()-2)/24,5),АТС!$A$41:$F$712,6)+VLOOKUP($A521+ROUND((COLUMN()-2)/24,5),'Расчет сбытовых надбавок'!$B$43:'Расчет сбытовых надбавок'!$G$786,5)+'Иные услуги '!$C$5+'РСТ РСО-А'!$N$7</f>
        <v>1591.5</v>
      </c>
    </row>
    <row r="522" spans="1:25" x14ac:dyDescent="0.25">
      <c r="A522" s="103"/>
      <c r="B522" s="87"/>
      <c r="C522" s="87"/>
      <c r="D522" s="87"/>
    </row>
    <row r="523" spans="1:25" x14ac:dyDescent="0.25">
      <c r="A523" s="96" t="s">
        <v>159</v>
      </c>
      <c r="B523" s="87"/>
      <c r="C523" s="87"/>
      <c r="D523" s="87"/>
    </row>
    <row r="524" spans="1:25" ht="12.75" x14ac:dyDescent="0.2">
      <c r="A524" s="169" t="s">
        <v>49</v>
      </c>
      <c r="B524" s="180" t="s">
        <v>128</v>
      </c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2"/>
    </row>
    <row r="525" spans="1:25" ht="12.75" x14ac:dyDescent="0.2">
      <c r="A525" s="170"/>
      <c r="B525" s="183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5"/>
    </row>
    <row r="526" spans="1:25" ht="12.75" x14ac:dyDescent="0.2">
      <c r="A526" s="170"/>
      <c r="B526" s="172" t="s">
        <v>129</v>
      </c>
      <c r="C526" s="163" t="s">
        <v>130</v>
      </c>
      <c r="D526" s="163" t="s">
        <v>131</v>
      </c>
      <c r="E526" s="163" t="s">
        <v>132</v>
      </c>
      <c r="F526" s="163" t="s">
        <v>133</v>
      </c>
      <c r="G526" s="163" t="s">
        <v>134</v>
      </c>
      <c r="H526" s="163" t="s">
        <v>135</v>
      </c>
      <c r="I526" s="163" t="s">
        <v>136</v>
      </c>
      <c r="J526" s="163" t="s">
        <v>137</v>
      </c>
      <c r="K526" s="163" t="s">
        <v>138</v>
      </c>
      <c r="L526" s="163" t="s">
        <v>139</v>
      </c>
      <c r="M526" s="163" t="s">
        <v>140</v>
      </c>
      <c r="N526" s="174" t="s">
        <v>141</v>
      </c>
      <c r="O526" s="163" t="s">
        <v>142</v>
      </c>
      <c r="P526" s="163" t="s">
        <v>143</v>
      </c>
      <c r="Q526" s="163" t="s">
        <v>144</v>
      </c>
      <c r="R526" s="163" t="s">
        <v>145</v>
      </c>
      <c r="S526" s="163" t="s">
        <v>146</v>
      </c>
      <c r="T526" s="163" t="s">
        <v>147</v>
      </c>
      <c r="U526" s="163" t="s">
        <v>148</v>
      </c>
      <c r="V526" s="163" t="s">
        <v>149</v>
      </c>
      <c r="W526" s="163" t="s">
        <v>150</v>
      </c>
      <c r="X526" s="163" t="s">
        <v>151</v>
      </c>
      <c r="Y526" s="163" t="s">
        <v>152</v>
      </c>
    </row>
    <row r="527" spans="1:25" ht="12.75" x14ac:dyDescent="0.2">
      <c r="A527" s="171"/>
      <c r="B527" s="173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75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</row>
    <row r="528" spans="1:25" x14ac:dyDescent="0.2">
      <c r="A528" s="88">
        <f>A494</f>
        <v>42036</v>
      </c>
      <c r="B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1473.09</v>
      </c>
      <c r="C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1500.3200000000002</v>
      </c>
      <c r="D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1530.67</v>
      </c>
      <c r="E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1537.97</v>
      </c>
      <c r="F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1534.3400000000001</v>
      </c>
      <c r="G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1531.01</v>
      </c>
      <c r="H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1510.08</v>
      </c>
      <c r="I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1503.92</v>
      </c>
      <c r="J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1473.19</v>
      </c>
      <c r="K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1567.4099999999999</v>
      </c>
      <c r="L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1504.5500000000002</v>
      </c>
      <c r="M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1486.4</v>
      </c>
      <c r="N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1483.17</v>
      </c>
      <c r="O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1489.12</v>
      </c>
      <c r="P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1495.12</v>
      </c>
      <c r="Q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1498.19</v>
      </c>
      <c r="R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1475.73</v>
      </c>
      <c r="S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1608.9</v>
      </c>
      <c r="T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1648.05</v>
      </c>
      <c r="U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1609.94</v>
      </c>
      <c r="V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1567.35</v>
      </c>
      <c r="W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1513.6599999999999</v>
      </c>
      <c r="X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1493.12</v>
      </c>
      <c r="Y528" s="116">
        <f>VLOOKUP($A528+ROUND((COLUMN()-2)/24,5),АТС!$A$41:$F$712,6)+VLOOKUP($A528+ROUND((COLUMN()-2)/24,5),'Расчет сбытовых надбавок'!$B$43:'Расчет сбытовых надбавок'!$G$786,6)+'Иные услуги '!$C$5+'РСТ РСО-А'!$N$7</f>
        <v>1554.1399999999999</v>
      </c>
    </row>
    <row r="529" spans="1:25" x14ac:dyDescent="0.2">
      <c r="A529" s="88">
        <f>A528+1</f>
        <v>42037</v>
      </c>
      <c r="B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1471.4299999999998</v>
      </c>
      <c r="C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1500.3200000000002</v>
      </c>
      <c r="D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1515.77</v>
      </c>
      <c r="E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1519.07</v>
      </c>
      <c r="F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1529.01</v>
      </c>
      <c r="G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1512.94</v>
      </c>
      <c r="H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1486.09</v>
      </c>
      <c r="I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1555.9499999999998</v>
      </c>
      <c r="J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1551.67</v>
      </c>
      <c r="K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1485.99</v>
      </c>
      <c r="L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1516.27</v>
      </c>
      <c r="M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1498.1</v>
      </c>
      <c r="N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1498.71</v>
      </c>
      <c r="O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1499.52</v>
      </c>
      <c r="P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1498.7</v>
      </c>
      <c r="Q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1498.43</v>
      </c>
      <c r="R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1482.42</v>
      </c>
      <c r="S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1530.08</v>
      </c>
      <c r="T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1597.63</v>
      </c>
      <c r="U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1563.48</v>
      </c>
      <c r="V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1522.5300000000002</v>
      </c>
      <c r="W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1543.4099999999999</v>
      </c>
      <c r="X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1639.88</v>
      </c>
      <c r="Y529" s="116">
        <f>VLOOKUP($A529+ROUND((COLUMN()-2)/24,5),АТС!$A$41:$F$712,6)+VLOOKUP($A529+ROUND((COLUMN()-2)/24,5),'Расчет сбытовых надбавок'!$B$43:'Расчет сбытовых надбавок'!$G$786,6)+'Иные услуги '!$C$5+'РСТ РСО-А'!$N$7</f>
        <v>1537.04</v>
      </c>
    </row>
    <row r="530" spans="1:25" x14ac:dyDescent="0.2">
      <c r="A530" s="88">
        <f t="shared" ref="A530:A555" si="6">A529+1</f>
        <v>42038</v>
      </c>
      <c r="B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1489.8899999999999</v>
      </c>
      <c r="C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1485</v>
      </c>
      <c r="D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1493.62</v>
      </c>
      <c r="E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1499.77</v>
      </c>
      <c r="F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1502.62</v>
      </c>
      <c r="G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1494.05</v>
      </c>
      <c r="H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1478.06</v>
      </c>
      <c r="I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1537.12</v>
      </c>
      <c r="J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1512.8600000000001</v>
      </c>
      <c r="K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1485.73</v>
      </c>
      <c r="L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1514.75</v>
      </c>
      <c r="M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1516.65</v>
      </c>
      <c r="N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1505.17</v>
      </c>
      <c r="O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1512.09</v>
      </c>
      <c r="P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1500.4099999999999</v>
      </c>
      <c r="Q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1516.9</v>
      </c>
      <c r="R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1508.4099999999999</v>
      </c>
      <c r="S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1527.07</v>
      </c>
      <c r="T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1595.66</v>
      </c>
      <c r="U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1555.6399999999999</v>
      </c>
      <c r="V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1519</v>
      </c>
      <c r="W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1536.83</v>
      </c>
      <c r="X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1641.63</v>
      </c>
      <c r="Y530" s="116">
        <f>VLOOKUP($A530+ROUND((COLUMN()-2)/24,5),АТС!$A$41:$F$712,6)+VLOOKUP($A530+ROUND((COLUMN()-2)/24,5),'Расчет сбытовых надбавок'!$B$43:'Расчет сбытовых надбавок'!$G$786,6)+'Иные услуги '!$C$5+'РСТ РСО-А'!$N$7</f>
        <v>1536.82</v>
      </c>
    </row>
    <row r="531" spans="1:25" x14ac:dyDescent="0.2">
      <c r="A531" s="88">
        <f t="shared" si="6"/>
        <v>42039</v>
      </c>
      <c r="B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1485.33</v>
      </c>
      <c r="C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1490.58</v>
      </c>
      <c r="D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1502.53</v>
      </c>
      <c r="E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1508.57</v>
      </c>
      <c r="F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1508.83</v>
      </c>
      <c r="G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1499.6</v>
      </c>
      <c r="H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1471.1399999999999</v>
      </c>
      <c r="I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1544.44</v>
      </c>
      <c r="J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1535.5</v>
      </c>
      <c r="K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1490</v>
      </c>
      <c r="L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1474.19</v>
      </c>
      <c r="M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1506.78</v>
      </c>
      <c r="N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1486.73</v>
      </c>
      <c r="O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1479.6100000000001</v>
      </c>
      <c r="P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1472.9</v>
      </c>
      <c r="Q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1479.5</v>
      </c>
      <c r="R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1498.51</v>
      </c>
      <c r="S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1510.57</v>
      </c>
      <c r="T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1596.01</v>
      </c>
      <c r="U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1546.8200000000002</v>
      </c>
      <c r="V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1508.76</v>
      </c>
      <c r="W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1528.82</v>
      </c>
      <c r="X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1625.28</v>
      </c>
      <c r="Y531" s="116">
        <f>VLOOKUP($A531+ROUND((COLUMN()-2)/24,5),АТС!$A$41:$F$712,6)+VLOOKUP($A531+ROUND((COLUMN()-2)/24,5),'Расчет сбытовых надбавок'!$B$43:'Расчет сбытовых надбавок'!$G$786,6)+'Иные услуги '!$C$5+'РСТ РСО-А'!$N$7</f>
        <v>1524.6799999999998</v>
      </c>
    </row>
    <row r="532" spans="1:25" x14ac:dyDescent="0.2">
      <c r="A532" s="88">
        <f t="shared" si="6"/>
        <v>42040</v>
      </c>
      <c r="B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1485.49</v>
      </c>
      <c r="C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1484.35</v>
      </c>
      <c r="D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1492.84</v>
      </c>
      <c r="E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1498.6799999999998</v>
      </c>
      <c r="F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1502.03</v>
      </c>
      <c r="G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1493.22</v>
      </c>
      <c r="H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1483.6100000000001</v>
      </c>
      <c r="I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1527.3899999999999</v>
      </c>
      <c r="J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1519.81</v>
      </c>
      <c r="K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1472.72</v>
      </c>
      <c r="L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1488.07</v>
      </c>
      <c r="M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1506.42</v>
      </c>
      <c r="N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1487.1599999999999</v>
      </c>
      <c r="O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1501.08</v>
      </c>
      <c r="P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1509.09</v>
      </c>
      <c r="Q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1495.4</v>
      </c>
      <c r="R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1498.8899999999999</v>
      </c>
      <c r="S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1513.3200000000002</v>
      </c>
      <c r="T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1585.4899999999998</v>
      </c>
      <c r="U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1547.03</v>
      </c>
      <c r="V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1507.23</v>
      </c>
      <c r="W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1527.18</v>
      </c>
      <c r="X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1614.71</v>
      </c>
      <c r="Y532" s="116">
        <f>VLOOKUP($A532+ROUND((COLUMN()-2)/24,5),АТС!$A$41:$F$712,6)+VLOOKUP($A532+ROUND((COLUMN()-2)/24,5),'Расчет сбытовых надбавок'!$B$43:'Расчет сбытовых надбавок'!$G$786,6)+'Иные услуги '!$C$5+'РСТ РСО-А'!$N$7</f>
        <v>1522.45</v>
      </c>
    </row>
    <row r="533" spans="1:25" x14ac:dyDescent="0.2">
      <c r="A533" s="88">
        <f t="shared" si="6"/>
        <v>42041</v>
      </c>
      <c r="B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1478.47</v>
      </c>
      <c r="C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1508.4</v>
      </c>
      <c r="D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1514.71</v>
      </c>
      <c r="E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1520.4499999999998</v>
      </c>
      <c r="F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1523.88</v>
      </c>
      <c r="G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1507.88</v>
      </c>
      <c r="H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1475.88</v>
      </c>
      <c r="I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1543.4</v>
      </c>
      <c r="J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1557.32</v>
      </c>
      <c r="K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1485.6</v>
      </c>
      <c r="L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1489.98</v>
      </c>
      <c r="M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1511.0500000000002</v>
      </c>
      <c r="N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1488.5</v>
      </c>
      <c r="O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1505.1399999999999</v>
      </c>
      <c r="P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1512.06</v>
      </c>
      <c r="Q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1494.59</v>
      </c>
      <c r="R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1497.58</v>
      </c>
      <c r="S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1508.24</v>
      </c>
      <c r="T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1598.5</v>
      </c>
      <c r="U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1550.67</v>
      </c>
      <c r="V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1512.01</v>
      </c>
      <c r="W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1531.15</v>
      </c>
      <c r="X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1632.65</v>
      </c>
      <c r="Y533" s="116">
        <f>VLOOKUP($A533+ROUND((COLUMN()-2)/24,5),АТС!$A$41:$F$712,6)+VLOOKUP($A533+ROUND((COLUMN()-2)/24,5),'Расчет сбытовых надбавок'!$B$43:'Расчет сбытовых надбавок'!$G$786,6)+'Иные услуги '!$C$5+'РСТ РСО-А'!$N$7</f>
        <v>1532.07</v>
      </c>
    </row>
    <row r="534" spans="1:25" x14ac:dyDescent="0.2">
      <c r="A534" s="88">
        <f t="shared" si="6"/>
        <v>42042</v>
      </c>
      <c r="B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1500.8</v>
      </c>
      <c r="C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1520.1999999999998</v>
      </c>
      <c r="D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1533.19</v>
      </c>
      <c r="E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1547.87</v>
      </c>
      <c r="F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1547.88</v>
      </c>
      <c r="G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1536.88</v>
      </c>
      <c r="H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1503.87</v>
      </c>
      <c r="I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1482.56</v>
      </c>
      <c r="J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1506.05</v>
      </c>
      <c r="K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1485.76</v>
      </c>
      <c r="L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1493.05</v>
      </c>
      <c r="M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1499.03</v>
      </c>
      <c r="N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1471.69</v>
      </c>
      <c r="O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1475.3000000000002</v>
      </c>
      <c r="P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1474.1100000000001</v>
      </c>
      <c r="Q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1471.19</v>
      </c>
      <c r="R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1492.15</v>
      </c>
      <c r="S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1508.29</v>
      </c>
      <c r="T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1523.01</v>
      </c>
      <c r="U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1499.57</v>
      </c>
      <c r="V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1512.55</v>
      </c>
      <c r="W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1495.26</v>
      </c>
      <c r="X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1516.1</v>
      </c>
      <c r="Y534" s="116">
        <f>VLOOKUP($A534+ROUND((COLUMN()-2)/24,5),АТС!$A$41:$F$712,6)+VLOOKUP($A534+ROUND((COLUMN()-2)/24,5),'Расчет сбытовых надбавок'!$B$43:'Расчет сбытовых надбавок'!$G$786,6)+'Иные услуги '!$C$5+'РСТ РСО-А'!$N$7</f>
        <v>1494.48</v>
      </c>
    </row>
    <row r="535" spans="1:25" x14ac:dyDescent="0.2">
      <c r="A535" s="88">
        <f t="shared" si="6"/>
        <v>42043</v>
      </c>
      <c r="B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1489.49</v>
      </c>
      <c r="C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1474.8</v>
      </c>
      <c r="D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1499.05</v>
      </c>
      <c r="E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1525.8400000000001</v>
      </c>
      <c r="F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1525.9</v>
      </c>
      <c r="G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1536.56</v>
      </c>
      <c r="H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1490.17</v>
      </c>
      <c r="I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1487.29</v>
      </c>
      <c r="J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1493.74</v>
      </c>
      <c r="K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1530.72</v>
      </c>
      <c r="L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1492.3899999999999</v>
      </c>
      <c r="M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1483.5</v>
      </c>
      <c r="N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1498.33</v>
      </c>
      <c r="O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1495.27</v>
      </c>
      <c r="P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1498.24</v>
      </c>
      <c r="Q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1483.5</v>
      </c>
      <c r="R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1490.0700000000002</v>
      </c>
      <c r="S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1505.04</v>
      </c>
      <c r="T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1520.83</v>
      </c>
      <c r="U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1519.97</v>
      </c>
      <c r="V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1514.95</v>
      </c>
      <c r="W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1498.26</v>
      </c>
      <c r="X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1514.5900000000001</v>
      </c>
      <c r="Y535" s="116">
        <f>VLOOKUP($A535+ROUND((COLUMN()-2)/24,5),АТС!$A$41:$F$712,6)+VLOOKUP($A535+ROUND((COLUMN()-2)/24,5),'Расчет сбытовых надбавок'!$B$43:'Расчет сбытовых надбавок'!$G$786,6)+'Иные услуги '!$C$5+'РСТ РСО-А'!$N$7</f>
        <v>1498.9499999999998</v>
      </c>
    </row>
    <row r="536" spans="1:25" x14ac:dyDescent="0.2">
      <c r="A536" s="88">
        <f t="shared" si="6"/>
        <v>42044</v>
      </c>
      <c r="B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1494.44</v>
      </c>
      <c r="C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1492.77</v>
      </c>
      <c r="D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1474.9499999999998</v>
      </c>
      <c r="E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1489.0900000000001</v>
      </c>
      <c r="F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1482.3200000000002</v>
      </c>
      <c r="G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1488.51</v>
      </c>
      <c r="H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1498.0900000000001</v>
      </c>
      <c r="I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1501.3400000000001</v>
      </c>
      <c r="J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1471.05</v>
      </c>
      <c r="K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1505.22</v>
      </c>
      <c r="L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1504.83</v>
      </c>
      <c r="M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1500.9</v>
      </c>
      <c r="N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1501.5900000000001</v>
      </c>
      <c r="O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1495.79</v>
      </c>
      <c r="P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1501.23</v>
      </c>
      <c r="Q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1490.47</v>
      </c>
      <c r="R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1494.68</v>
      </c>
      <c r="S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1509.01</v>
      </c>
      <c r="T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1503.06</v>
      </c>
      <c r="U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1511.5900000000001</v>
      </c>
      <c r="V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1508.73</v>
      </c>
      <c r="W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1499.8000000000002</v>
      </c>
      <c r="X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1587.2199999999998</v>
      </c>
      <c r="Y536" s="116">
        <f>VLOOKUP($A536+ROUND((COLUMN()-2)/24,5),АТС!$A$41:$F$712,6)+VLOOKUP($A536+ROUND((COLUMN()-2)/24,5),'Расчет сбытовых надбавок'!$B$43:'Расчет сбытовых надбавок'!$G$786,6)+'Иные услуги '!$C$5+'РСТ РСО-А'!$N$7</f>
        <v>1495.4299999999998</v>
      </c>
    </row>
    <row r="537" spans="1:25" x14ac:dyDescent="0.2">
      <c r="A537" s="88">
        <f t="shared" si="6"/>
        <v>42045</v>
      </c>
      <c r="B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1493.3200000000002</v>
      </c>
      <c r="C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1491.2199999999998</v>
      </c>
      <c r="D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1474.19</v>
      </c>
      <c r="E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1487.6999999999998</v>
      </c>
      <c r="F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1481.32</v>
      </c>
      <c r="G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1488.25</v>
      </c>
      <c r="H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1504.68</v>
      </c>
      <c r="I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1503.25</v>
      </c>
      <c r="J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1470.8899999999999</v>
      </c>
      <c r="K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1510.29</v>
      </c>
      <c r="L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1511.65</v>
      </c>
      <c r="M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1507.96</v>
      </c>
      <c r="N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1506.43</v>
      </c>
      <c r="O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1501.69</v>
      </c>
      <c r="P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1509.1</v>
      </c>
      <c r="Q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1492.35</v>
      </c>
      <c r="R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1497.25</v>
      </c>
      <c r="S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1507.99</v>
      </c>
      <c r="T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1509.56</v>
      </c>
      <c r="U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1517.32</v>
      </c>
      <c r="V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1510.6799999999998</v>
      </c>
      <c r="W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1499.53</v>
      </c>
      <c r="X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1587.98</v>
      </c>
      <c r="Y537" s="116">
        <f>VLOOKUP($A537+ROUND((COLUMN()-2)/24,5),АТС!$A$41:$F$712,6)+VLOOKUP($A537+ROUND((COLUMN()-2)/24,5),'Расчет сбытовых надбавок'!$B$43:'Расчет сбытовых надбавок'!$G$786,6)+'Иные услуги '!$C$5+'РСТ РСО-А'!$N$7</f>
        <v>1494.83</v>
      </c>
    </row>
    <row r="538" spans="1:25" x14ac:dyDescent="0.2">
      <c r="A538" s="88">
        <f t="shared" si="6"/>
        <v>42046</v>
      </c>
      <c r="B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1491.99</v>
      </c>
      <c r="C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1503.3400000000001</v>
      </c>
      <c r="D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1503.0900000000001</v>
      </c>
      <c r="E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1503.08</v>
      </c>
      <c r="F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1509.49</v>
      </c>
      <c r="G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1509.68</v>
      </c>
      <c r="H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1485.87</v>
      </c>
      <c r="I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1509.6599999999999</v>
      </c>
      <c r="J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1487.04</v>
      </c>
      <c r="K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1502.93</v>
      </c>
      <c r="L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1502.63</v>
      </c>
      <c r="M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1500.42</v>
      </c>
      <c r="N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1500.44</v>
      </c>
      <c r="O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1475.99</v>
      </c>
      <c r="P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1475.8400000000001</v>
      </c>
      <c r="Q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1475.6</v>
      </c>
      <c r="R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1476.61</v>
      </c>
      <c r="S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1507.02</v>
      </c>
      <c r="T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1573.3899999999999</v>
      </c>
      <c r="U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1524.6599999999999</v>
      </c>
      <c r="V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1511.79</v>
      </c>
      <c r="W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1499.56</v>
      </c>
      <c r="X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1593.02</v>
      </c>
      <c r="Y538" s="116">
        <f>VLOOKUP($A538+ROUND((COLUMN()-2)/24,5),АТС!$A$41:$F$712,6)+VLOOKUP($A538+ROUND((COLUMN()-2)/24,5),'Расчет сбытовых надбавок'!$B$43:'Расчет сбытовых надбавок'!$G$786,6)+'Иные услуги '!$C$5+'РСТ РСО-А'!$N$7</f>
        <v>1542.83</v>
      </c>
    </row>
    <row r="539" spans="1:25" x14ac:dyDescent="0.2">
      <c r="A539" s="88">
        <f t="shared" si="6"/>
        <v>42047</v>
      </c>
      <c r="B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1483.26</v>
      </c>
      <c r="C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1503.6100000000001</v>
      </c>
      <c r="D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1503.4299999999998</v>
      </c>
      <c r="E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1519.3000000000002</v>
      </c>
      <c r="F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1529.27</v>
      </c>
      <c r="G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1509.92</v>
      </c>
      <c r="H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1486.04</v>
      </c>
      <c r="I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1535.3899999999999</v>
      </c>
      <c r="J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1521.72</v>
      </c>
      <c r="K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1503.8400000000001</v>
      </c>
      <c r="L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1503.31</v>
      </c>
      <c r="M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1501.07</v>
      </c>
      <c r="N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1501.77</v>
      </c>
      <c r="O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1495.47</v>
      </c>
      <c r="P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1501.22</v>
      </c>
      <c r="Q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1485.76</v>
      </c>
      <c r="R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1498.2</v>
      </c>
      <c r="S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1506.31</v>
      </c>
      <c r="T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1547.84</v>
      </c>
      <c r="U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1502.67</v>
      </c>
      <c r="V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1503.6999999999998</v>
      </c>
      <c r="W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1496.48</v>
      </c>
      <c r="X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1588.7199999999998</v>
      </c>
      <c r="Y539" s="116">
        <f>VLOOKUP($A539+ROUND((COLUMN()-2)/24,5),АТС!$A$41:$F$712,6)+VLOOKUP($A539+ROUND((COLUMN()-2)/24,5),'Расчет сбытовых надбавок'!$B$43:'Расчет сбытовых надбавок'!$G$786,6)+'Иные услуги '!$C$5+'РСТ РСО-А'!$N$7</f>
        <v>1539.5900000000001</v>
      </c>
    </row>
    <row r="540" spans="1:25" x14ac:dyDescent="0.2">
      <c r="A540" s="88">
        <f t="shared" si="6"/>
        <v>42048</v>
      </c>
      <c r="B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1485.3400000000001</v>
      </c>
      <c r="C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1485.56</v>
      </c>
      <c r="D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1491.3</v>
      </c>
      <c r="E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1503.3000000000002</v>
      </c>
      <c r="F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1516.0300000000002</v>
      </c>
      <c r="G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1491.46</v>
      </c>
      <c r="H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1480.74</v>
      </c>
      <c r="I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1513.13</v>
      </c>
      <c r="J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1487.28</v>
      </c>
      <c r="K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1508.6100000000001</v>
      </c>
      <c r="L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1508.46</v>
      </c>
      <c r="M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1505.37</v>
      </c>
      <c r="N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1504.88</v>
      </c>
      <c r="O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1499.38</v>
      </c>
      <c r="P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1505.54</v>
      </c>
      <c r="Q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1488.98</v>
      </c>
      <c r="R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1502.24</v>
      </c>
      <c r="S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1514.3600000000001</v>
      </c>
      <c r="T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1564.57</v>
      </c>
      <c r="U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1538.46</v>
      </c>
      <c r="V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1508.6100000000001</v>
      </c>
      <c r="W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1499.73</v>
      </c>
      <c r="X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1615.1399999999999</v>
      </c>
      <c r="Y540" s="116">
        <f>VLOOKUP($A540+ROUND((COLUMN()-2)/24,5),АТС!$A$41:$F$712,6)+VLOOKUP($A540+ROUND((COLUMN()-2)/24,5),'Расчет сбытовых надбавок'!$B$43:'Расчет сбытовых надбавок'!$G$786,6)+'Иные услуги '!$C$5+'РСТ РСО-А'!$N$7</f>
        <v>1574.3799999999999</v>
      </c>
    </row>
    <row r="541" spans="1:25" x14ac:dyDescent="0.2">
      <c r="A541" s="88">
        <f t="shared" si="6"/>
        <v>42049</v>
      </c>
      <c r="B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1483.56</v>
      </c>
      <c r="C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1493.79</v>
      </c>
      <c r="D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1513.4099999999999</v>
      </c>
      <c r="E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1527.1</v>
      </c>
      <c r="F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1527.3400000000001</v>
      </c>
      <c r="G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1513.56</v>
      </c>
      <c r="H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1485.13</v>
      </c>
      <c r="I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1508.6</v>
      </c>
      <c r="J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1568.85</v>
      </c>
      <c r="K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1499.56</v>
      </c>
      <c r="L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1500.83</v>
      </c>
      <c r="M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1501.21</v>
      </c>
      <c r="N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1494.92</v>
      </c>
      <c r="O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1501.19</v>
      </c>
      <c r="P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1515.69</v>
      </c>
      <c r="Q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1507.53</v>
      </c>
      <c r="R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1512.96</v>
      </c>
      <c r="S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1530.3</v>
      </c>
      <c r="T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1584.33</v>
      </c>
      <c r="U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1554.07</v>
      </c>
      <c r="V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1506.26</v>
      </c>
      <c r="W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1501.3000000000002</v>
      </c>
      <c r="X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1505.03</v>
      </c>
      <c r="Y541" s="116">
        <f>VLOOKUP($A541+ROUND((COLUMN()-2)/24,5),АТС!$A$41:$F$712,6)+VLOOKUP($A541+ROUND((COLUMN()-2)/24,5),'Расчет сбытовых надбавок'!$B$43:'Расчет сбытовых надбавок'!$G$786,6)+'Иные услуги '!$C$5+'РСТ РСО-А'!$N$7</f>
        <v>1541.08</v>
      </c>
    </row>
    <row r="542" spans="1:25" x14ac:dyDescent="0.2">
      <c r="A542" s="88">
        <f t="shared" si="6"/>
        <v>42050</v>
      </c>
      <c r="B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1484.33</v>
      </c>
      <c r="C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1494.72</v>
      </c>
      <c r="D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1513.8899999999999</v>
      </c>
      <c r="E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1527.67</v>
      </c>
      <c r="F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1528</v>
      </c>
      <c r="G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1514.41</v>
      </c>
      <c r="H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1485.63</v>
      </c>
      <c r="I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1507.98</v>
      </c>
      <c r="J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1554.4699999999998</v>
      </c>
      <c r="K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1497.32</v>
      </c>
      <c r="L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1497.92</v>
      </c>
      <c r="M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1498.33</v>
      </c>
      <c r="N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1493.52</v>
      </c>
      <c r="O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1499.37</v>
      </c>
      <c r="P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1511.5700000000002</v>
      </c>
      <c r="Q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1504.71</v>
      </c>
      <c r="R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1507.99</v>
      </c>
      <c r="S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1539.98</v>
      </c>
      <c r="T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1582.1599999999999</v>
      </c>
      <c r="U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1567.22</v>
      </c>
      <c r="V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1540.54</v>
      </c>
      <c r="W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1499.7800000000002</v>
      </c>
      <c r="X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1503.21</v>
      </c>
      <c r="Y542" s="116">
        <f>VLOOKUP($A542+ROUND((COLUMN()-2)/24,5),АТС!$A$41:$F$712,6)+VLOOKUP($A542+ROUND((COLUMN()-2)/24,5),'Расчет сбытовых надбавок'!$B$43:'Расчет сбытовых надбавок'!$G$786,6)+'Иные услуги '!$C$5+'РСТ РСО-А'!$N$7</f>
        <v>1539.22</v>
      </c>
    </row>
    <row r="543" spans="1:25" x14ac:dyDescent="0.2">
      <c r="A543" s="88">
        <f t="shared" si="6"/>
        <v>42051</v>
      </c>
      <c r="B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1482.6999999999998</v>
      </c>
      <c r="C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1473.7</v>
      </c>
      <c r="D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1494</v>
      </c>
      <c r="E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1481.99</v>
      </c>
      <c r="F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1503.06</v>
      </c>
      <c r="G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1491.19</v>
      </c>
      <c r="H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1485.77</v>
      </c>
      <c r="I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1521.94</v>
      </c>
      <c r="J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1487.1599999999999</v>
      </c>
      <c r="K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1541.71</v>
      </c>
      <c r="L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1502.25</v>
      </c>
      <c r="M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1557.9299999999998</v>
      </c>
      <c r="N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1552.44</v>
      </c>
      <c r="O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1558.56</v>
      </c>
      <c r="P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1564.52</v>
      </c>
      <c r="Q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1625.4299999999998</v>
      </c>
      <c r="R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1604.73</v>
      </c>
      <c r="S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1552.25</v>
      </c>
      <c r="T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1787.03</v>
      </c>
      <c r="U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1771.41</v>
      </c>
      <c r="V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1565.15</v>
      </c>
      <c r="W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1557.63</v>
      </c>
      <c r="X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1774.93</v>
      </c>
      <c r="Y543" s="116">
        <f>VLOOKUP($A543+ROUND((COLUMN()-2)/24,5),АТС!$A$41:$F$712,6)+VLOOKUP($A543+ROUND((COLUMN()-2)/24,5),'Расчет сбытовых надбавок'!$B$43:'Расчет сбытовых надбавок'!$G$786,6)+'Иные услуги '!$C$5+'РСТ РСО-А'!$N$7</f>
        <v>1549.44</v>
      </c>
    </row>
    <row r="544" spans="1:25" x14ac:dyDescent="0.2">
      <c r="A544" s="88">
        <f t="shared" si="6"/>
        <v>42052</v>
      </c>
      <c r="B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1480.48</v>
      </c>
      <c r="C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1473.92</v>
      </c>
      <c r="D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1493.8899999999999</v>
      </c>
      <c r="E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1482.1399999999999</v>
      </c>
      <c r="F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1503.02</v>
      </c>
      <c r="G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1491.09</v>
      </c>
      <c r="H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1489.1599999999999</v>
      </c>
      <c r="I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1522.5</v>
      </c>
      <c r="J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1488.03</v>
      </c>
      <c r="K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1500.44</v>
      </c>
      <c r="L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1500.55</v>
      </c>
      <c r="M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1528.24</v>
      </c>
      <c r="N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1499.12</v>
      </c>
      <c r="O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1499.53</v>
      </c>
      <c r="P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1500.69</v>
      </c>
      <c r="Q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1508.33</v>
      </c>
      <c r="R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1504.98</v>
      </c>
      <c r="S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1508.1</v>
      </c>
      <c r="T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1782.45</v>
      </c>
      <c r="U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1702.85</v>
      </c>
      <c r="V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1583.01</v>
      </c>
      <c r="W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1573.46</v>
      </c>
      <c r="X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1718.1100000000001</v>
      </c>
      <c r="Y544" s="116">
        <f>VLOOKUP($A544+ROUND((COLUMN()-2)/24,5),АТС!$A$41:$F$712,6)+VLOOKUP($A544+ROUND((COLUMN()-2)/24,5),'Расчет сбытовых надбавок'!$B$43:'Расчет сбытовых надбавок'!$G$786,6)+'Иные услуги '!$C$5+'РСТ РСО-А'!$N$7</f>
        <v>1549.08</v>
      </c>
    </row>
    <row r="545" spans="1:25" x14ac:dyDescent="0.2">
      <c r="A545" s="88">
        <f t="shared" si="6"/>
        <v>42053</v>
      </c>
      <c r="B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1494.57</v>
      </c>
      <c r="C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1473.8600000000001</v>
      </c>
      <c r="D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1493.9099999999999</v>
      </c>
      <c r="E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1482.13</v>
      </c>
      <c r="F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1503.06</v>
      </c>
      <c r="G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1491.1399999999999</v>
      </c>
      <c r="H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1490.2</v>
      </c>
      <c r="I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1521.98</v>
      </c>
      <c r="J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1487.15</v>
      </c>
      <c r="K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1503.6</v>
      </c>
      <c r="L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1505.0900000000001</v>
      </c>
      <c r="M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1570.0900000000001</v>
      </c>
      <c r="N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1556.53</v>
      </c>
      <c r="O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1577.95</v>
      </c>
      <c r="P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1601.7399999999998</v>
      </c>
      <c r="Q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1624.79</v>
      </c>
      <c r="R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1638.75</v>
      </c>
      <c r="S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1571.99</v>
      </c>
      <c r="T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1812</v>
      </c>
      <c r="U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1748.5700000000002</v>
      </c>
      <c r="V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1643.03</v>
      </c>
      <c r="W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1619.35</v>
      </c>
      <c r="X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1749.03</v>
      </c>
      <c r="Y545" s="116">
        <f>VLOOKUP($A545+ROUND((COLUMN()-2)/24,5),АТС!$A$41:$F$712,6)+VLOOKUP($A545+ROUND((COLUMN()-2)/24,5),'Расчет сбытовых надбавок'!$B$43:'Расчет сбытовых надбавок'!$G$786,6)+'Иные услуги '!$C$5+'РСТ РСО-А'!$N$7</f>
        <v>1609.0900000000001</v>
      </c>
    </row>
    <row r="546" spans="1:25" x14ac:dyDescent="0.2">
      <c r="A546" s="88">
        <f t="shared" si="6"/>
        <v>42054</v>
      </c>
      <c r="B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1492.59</v>
      </c>
      <c r="C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1474.81</v>
      </c>
      <c r="D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1494.96</v>
      </c>
      <c r="E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1483.15</v>
      </c>
      <c r="F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1504.04</v>
      </c>
      <c r="G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1492.19</v>
      </c>
      <c r="H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1485.6799999999998</v>
      </c>
      <c r="I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1522.8600000000001</v>
      </c>
      <c r="J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1487.96</v>
      </c>
      <c r="K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1504.47</v>
      </c>
      <c r="L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1504.7</v>
      </c>
      <c r="M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1573.77</v>
      </c>
      <c r="N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1558.79</v>
      </c>
      <c r="O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1577.72</v>
      </c>
      <c r="P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1565.73</v>
      </c>
      <c r="Q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1589.63</v>
      </c>
      <c r="R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1629.55</v>
      </c>
      <c r="S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1578.03</v>
      </c>
      <c r="T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1677.92</v>
      </c>
      <c r="U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1735.32</v>
      </c>
      <c r="V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1681.81</v>
      </c>
      <c r="W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1607.5</v>
      </c>
      <c r="X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1740.26</v>
      </c>
      <c r="Y546" s="116">
        <f>VLOOKUP($A546+ROUND((COLUMN()-2)/24,5),АТС!$A$41:$F$712,6)+VLOOKUP($A546+ROUND((COLUMN()-2)/24,5),'Расчет сбытовых надбавок'!$B$43:'Расчет сбытовых надбавок'!$G$786,6)+'Иные услуги '!$C$5+'РСТ РСО-А'!$N$7</f>
        <v>1612.78</v>
      </c>
    </row>
    <row r="547" spans="1:25" x14ac:dyDescent="0.2">
      <c r="A547" s="88">
        <f t="shared" si="6"/>
        <v>42055</v>
      </c>
      <c r="B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1493.8</v>
      </c>
      <c r="C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1486.38</v>
      </c>
      <c r="D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1507.4699999999998</v>
      </c>
      <c r="E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1526.9899999999998</v>
      </c>
      <c r="F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1523.59</v>
      </c>
      <c r="G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1510.8</v>
      </c>
      <c r="H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1478.23</v>
      </c>
      <c r="I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1556.13</v>
      </c>
      <c r="J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1517.97</v>
      </c>
      <c r="K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1503.46</v>
      </c>
      <c r="L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1503.94</v>
      </c>
      <c r="M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1565.78</v>
      </c>
      <c r="N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1553.8200000000002</v>
      </c>
      <c r="O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1530.65</v>
      </c>
      <c r="P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1558.06</v>
      </c>
      <c r="Q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1529.9699999999998</v>
      </c>
      <c r="R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1579.17</v>
      </c>
      <c r="S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1566.79</v>
      </c>
      <c r="T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1654.72</v>
      </c>
      <c r="U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1728.99</v>
      </c>
      <c r="V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1614.1</v>
      </c>
      <c r="W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1593.4</v>
      </c>
      <c r="X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1713.92</v>
      </c>
      <c r="Y547" s="116">
        <f>VLOOKUP($A547+ROUND((COLUMN()-2)/24,5),АТС!$A$41:$F$712,6)+VLOOKUP($A547+ROUND((COLUMN()-2)/24,5),'Расчет сбытовых надбавок'!$B$43:'Расчет сбытовых надбавок'!$G$786,6)+'Иные услуги '!$C$5+'РСТ РСО-А'!$N$7</f>
        <v>1611.19</v>
      </c>
    </row>
    <row r="548" spans="1:25" x14ac:dyDescent="0.2">
      <c r="A548" s="88">
        <f t="shared" si="6"/>
        <v>42056</v>
      </c>
      <c r="B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1490.5</v>
      </c>
      <c r="C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1476.81</v>
      </c>
      <c r="D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1518.9099999999999</v>
      </c>
      <c r="E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1495.82</v>
      </c>
      <c r="F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1505.53</v>
      </c>
      <c r="G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1522.5700000000002</v>
      </c>
      <c r="H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1471.6399999999999</v>
      </c>
      <c r="I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1489.4499999999998</v>
      </c>
      <c r="J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1498.75</v>
      </c>
      <c r="K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1471.42</v>
      </c>
      <c r="L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1500.9499999999998</v>
      </c>
      <c r="M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1507.19</v>
      </c>
      <c r="N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1495.3400000000001</v>
      </c>
      <c r="O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1470.97</v>
      </c>
      <c r="P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1501.44</v>
      </c>
      <c r="Q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1471.19</v>
      </c>
      <c r="R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1512.5</v>
      </c>
      <c r="S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1501.08</v>
      </c>
      <c r="T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1585.02</v>
      </c>
      <c r="U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1558.9499999999998</v>
      </c>
      <c r="V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1530</v>
      </c>
      <c r="W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1504.94</v>
      </c>
      <c r="X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1505.1399999999999</v>
      </c>
      <c r="Y548" s="116">
        <f>VLOOKUP($A548+ROUND((COLUMN()-2)/24,5),АТС!$A$41:$F$712,6)+VLOOKUP($A548+ROUND((COLUMN()-2)/24,5),'Расчет сбытовых надбавок'!$B$43:'Расчет сбытовых надбавок'!$G$786,6)+'Иные услуги '!$C$5+'РСТ РСО-А'!$N$7</f>
        <v>1565.1799999999998</v>
      </c>
    </row>
    <row r="549" spans="1:25" x14ac:dyDescent="0.2">
      <c r="A549" s="88">
        <f t="shared" si="6"/>
        <v>42057</v>
      </c>
      <c r="B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1487.85</v>
      </c>
      <c r="C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1483.5</v>
      </c>
      <c r="D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1522.38</v>
      </c>
      <c r="E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1518.69</v>
      </c>
      <c r="F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1519</v>
      </c>
      <c r="G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1522.33</v>
      </c>
      <c r="H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1485.8899999999999</v>
      </c>
      <c r="I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1485.3600000000001</v>
      </c>
      <c r="J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1502.87</v>
      </c>
      <c r="K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1487.88</v>
      </c>
      <c r="L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1489.42</v>
      </c>
      <c r="M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1507.35</v>
      </c>
      <c r="N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1495.6</v>
      </c>
      <c r="O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1470.99</v>
      </c>
      <c r="P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1483.25</v>
      </c>
      <c r="Q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1470.69</v>
      </c>
      <c r="R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1494.94</v>
      </c>
      <c r="S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1503.4</v>
      </c>
      <c r="T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1589.22</v>
      </c>
      <c r="U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1562.26</v>
      </c>
      <c r="V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1532.3000000000002</v>
      </c>
      <c r="W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1506.27</v>
      </c>
      <c r="X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1507.42</v>
      </c>
      <c r="Y549" s="116">
        <f>VLOOKUP($A549+ROUND((COLUMN()-2)/24,5),АТС!$A$41:$F$712,6)+VLOOKUP($A549+ROUND((COLUMN()-2)/24,5),'Расчет сбытовых надбавок'!$B$43:'Расчет сбытовых надбавок'!$G$786,6)+'Иные услуги '!$C$5+'РСТ РСО-А'!$N$7</f>
        <v>1575.02</v>
      </c>
    </row>
    <row r="550" spans="1:25" x14ac:dyDescent="0.2">
      <c r="A550" s="88">
        <f t="shared" si="6"/>
        <v>42058</v>
      </c>
      <c r="B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1487.4299999999998</v>
      </c>
      <c r="C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1483.1399999999999</v>
      </c>
      <c r="D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1521.71</v>
      </c>
      <c r="E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1518.0900000000001</v>
      </c>
      <c r="F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1518.46</v>
      </c>
      <c r="G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1522.02</v>
      </c>
      <c r="H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1485.96</v>
      </c>
      <c r="I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1491.96</v>
      </c>
      <c r="J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1491.23</v>
      </c>
      <c r="K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1488.75</v>
      </c>
      <c r="L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1487.6599999999999</v>
      </c>
      <c r="M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1505.2</v>
      </c>
      <c r="N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1495.71</v>
      </c>
      <c r="O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1470.77</v>
      </c>
      <c r="P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1483.01</v>
      </c>
      <c r="Q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1470.92</v>
      </c>
      <c r="R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1492.54</v>
      </c>
      <c r="S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1501.53</v>
      </c>
      <c r="T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1586.74</v>
      </c>
      <c r="U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1560.8</v>
      </c>
      <c r="V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1524.46</v>
      </c>
      <c r="W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1499.88</v>
      </c>
      <c r="X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1500.56</v>
      </c>
      <c r="Y550" s="116">
        <f>VLOOKUP($A550+ROUND((COLUMN()-2)/24,5),АТС!$A$41:$F$712,6)+VLOOKUP($A550+ROUND((COLUMN()-2)/24,5),'Расчет сбытовых надбавок'!$B$43:'Расчет сбытовых надбавок'!$G$786,6)+'Иные услуги '!$C$5+'РСТ РСО-А'!$N$7</f>
        <v>1536.17</v>
      </c>
    </row>
    <row r="551" spans="1:25" x14ac:dyDescent="0.2">
      <c r="A551" s="88">
        <f t="shared" si="6"/>
        <v>42059</v>
      </c>
      <c r="B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1485.88</v>
      </c>
      <c r="C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1482.98</v>
      </c>
      <c r="D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1507.07</v>
      </c>
      <c r="E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1516.55</v>
      </c>
      <c r="F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1503.6999999999998</v>
      </c>
      <c r="G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1510.19</v>
      </c>
      <c r="H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1477.87</v>
      </c>
      <c r="I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1516.17</v>
      </c>
      <c r="J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1487.1599999999999</v>
      </c>
      <c r="K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1508.5</v>
      </c>
      <c r="L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1508.24</v>
      </c>
      <c r="M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1578.37</v>
      </c>
      <c r="N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1566.05</v>
      </c>
      <c r="O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1540.33</v>
      </c>
      <c r="P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1572.8899999999999</v>
      </c>
      <c r="Q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1566.56</v>
      </c>
      <c r="R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1576.97</v>
      </c>
      <c r="S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1582.95</v>
      </c>
      <c r="T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1665.17</v>
      </c>
      <c r="U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1662.7</v>
      </c>
      <c r="V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1629.99</v>
      </c>
      <c r="W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1615.23</v>
      </c>
      <c r="X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1707.64</v>
      </c>
      <c r="Y551" s="116">
        <f>VLOOKUP($A551+ROUND((COLUMN()-2)/24,5),АТС!$A$41:$F$712,6)+VLOOKUP($A551+ROUND((COLUMN()-2)/24,5),'Расчет сбытовых надбавок'!$B$43:'Расчет сбытовых надбавок'!$G$786,6)+'Иные услуги '!$C$5+'РСТ РСО-А'!$N$7</f>
        <v>1598.61</v>
      </c>
    </row>
    <row r="552" spans="1:25" x14ac:dyDescent="0.2">
      <c r="A552" s="88">
        <f t="shared" si="6"/>
        <v>42060</v>
      </c>
      <c r="B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1487.6599999999999</v>
      </c>
      <c r="C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1479.33</v>
      </c>
      <c r="D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1485.35</v>
      </c>
      <c r="E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1497.25</v>
      </c>
      <c r="F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1503.38</v>
      </c>
      <c r="G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1494.37</v>
      </c>
      <c r="H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1485.96</v>
      </c>
      <c r="I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1500.29</v>
      </c>
      <c r="J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1470.92</v>
      </c>
      <c r="K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1511.46</v>
      </c>
      <c r="L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1509.88</v>
      </c>
      <c r="M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1582.69</v>
      </c>
      <c r="N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1570.69</v>
      </c>
      <c r="O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1543.68</v>
      </c>
      <c r="P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1577.25</v>
      </c>
      <c r="Q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1570.6799999999998</v>
      </c>
      <c r="R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1583.04</v>
      </c>
      <c r="S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1587.13</v>
      </c>
      <c r="T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1659.31</v>
      </c>
      <c r="U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1662.2</v>
      </c>
      <c r="V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1625.88</v>
      </c>
      <c r="W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1614.56</v>
      </c>
      <c r="X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1707.93</v>
      </c>
      <c r="Y552" s="116">
        <f>VLOOKUP($A552+ROUND((COLUMN()-2)/24,5),АТС!$A$41:$F$712,6)+VLOOKUP($A552+ROUND((COLUMN()-2)/24,5),'Расчет сбытовых надбавок'!$B$43:'Расчет сбытовых надбавок'!$G$786,6)+'Иные услуги '!$C$5+'РСТ РСО-А'!$N$7</f>
        <v>1600.7</v>
      </c>
    </row>
    <row r="553" spans="1:25" x14ac:dyDescent="0.2">
      <c r="A553" s="88">
        <f t="shared" si="6"/>
        <v>42061</v>
      </c>
      <c r="B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1492</v>
      </c>
      <c r="C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1473.65</v>
      </c>
      <c r="D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1493.9099999999999</v>
      </c>
      <c r="E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1496.69</v>
      </c>
      <c r="F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1502.76</v>
      </c>
      <c r="G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1493.6799999999998</v>
      </c>
      <c r="H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1488.58</v>
      </c>
      <c r="I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1527.28</v>
      </c>
      <c r="J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1520.3</v>
      </c>
      <c r="K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1512.87</v>
      </c>
      <c r="L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1508.57</v>
      </c>
      <c r="M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1507.05</v>
      </c>
      <c r="N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1507.99</v>
      </c>
      <c r="O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1508.1599999999999</v>
      </c>
      <c r="P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1508.21</v>
      </c>
      <c r="Q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1508</v>
      </c>
      <c r="R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1507.79</v>
      </c>
      <c r="S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1515</v>
      </c>
      <c r="T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1507.1100000000001</v>
      </c>
      <c r="U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1597.02</v>
      </c>
      <c r="V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1573.4099999999999</v>
      </c>
      <c r="W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1594.3899999999999</v>
      </c>
      <c r="X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1759.24</v>
      </c>
      <c r="Y553" s="116">
        <f>VLOOKUP($A553+ROUND((COLUMN()-2)/24,5),АТС!$A$41:$F$712,6)+VLOOKUP($A553+ROUND((COLUMN()-2)/24,5),'Расчет сбытовых надбавок'!$B$43:'Расчет сбытовых надбавок'!$G$786,6)+'Иные услуги '!$C$5+'РСТ РСО-А'!$N$7</f>
        <v>1599.27</v>
      </c>
    </row>
    <row r="554" spans="1:25" x14ac:dyDescent="0.2">
      <c r="A554" s="88">
        <f t="shared" si="6"/>
        <v>42062</v>
      </c>
      <c r="B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1498.12</v>
      </c>
      <c r="C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1473.7</v>
      </c>
      <c r="D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1493.58</v>
      </c>
      <c r="E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1496.38</v>
      </c>
      <c r="F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1502.79</v>
      </c>
      <c r="G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1493.8400000000001</v>
      </c>
      <c r="H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1485.42</v>
      </c>
      <c r="I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1544.63</v>
      </c>
      <c r="J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1531.6999999999998</v>
      </c>
      <c r="K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1509.68</v>
      </c>
      <c r="L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1509.88</v>
      </c>
      <c r="M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1508.71</v>
      </c>
      <c r="N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1506.97</v>
      </c>
      <c r="O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1509.65</v>
      </c>
      <c r="P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1509.5500000000002</v>
      </c>
      <c r="Q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1507.33</v>
      </c>
      <c r="R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1505.77</v>
      </c>
      <c r="S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1516.99</v>
      </c>
      <c r="T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1510.62</v>
      </c>
      <c r="U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1601.21</v>
      </c>
      <c r="V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1575.5</v>
      </c>
      <c r="W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1574.02</v>
      </c>
      <c r="X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1671.63</v>
      </c>
      <c r="Y554" s="116">
        <f>VLOOKUP($A554+ROUND((COLUMN()-2)/24,5),АТС!$A$41:$F$712,6)+VLOOKUP($A554+ROUND((COLUMN()-2)/24,5),'Расчет сбытовых надбавок'!$B$43:'Расчет сбытовых надбавок'!$G$786,6)+'Иные услуги '!$C$5+'РСТ РСО-А'!$N$7</f>
        <v>1553.25</v>
      </c>
    </row>
    <row r="555" spans="1:25" x14ac:dyDescent="0.2">
      <c r="A555" s="88">
        <f t="shared" si="6"/>
        <v>42063</v>
      </c>
      <c r="B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1481.1</v>
      </c>
      <c r="C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1482.84</v>
      </c>
      <c r="D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1487.2</v>
      </c>
      <c r="E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1493.22</v>
      </c>
      <c r="F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1499.3899999999999</v>
      </c>
      <c r="G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1493.49</v>
      </c>
      <c r="H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1471.85</v>
      </c>
      <c r="I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1491.8899999999999</v>
      </c>
      <c r="J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1500.28</v>
      </c>
      <c r="K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1511.8400000000001</v>
      </c>
      <c r="L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1472.48</v>
      </c>
      <c r="M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1478.95</v>
      </c>
      <c r="N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1475.44</v>
      </c>
      <c r="O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1484</v>
      </c>
      <c r="P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1495.84</v>
      </c>
      <c r="Q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1505.24</v>
      </c>
      <c r="R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1502.04</v>
      </c>
      <c r="S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1487.1</v>
      </c>
      <c r="T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1536.65</v>
      </c>
      <c r="U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1594.12</v>
      </c>
      <c r="V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1572.53</v>
      </c>
      <c r="W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1520.62</v>
      </c>
      <c r="X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1493.26</v>
      </c>
      <c r="Y555" s="116">
        <f>VLOOKUP($A555+ROUND((COLUMN()-2)/24,5),АТС!$A$41:$F$712,6)+VLOOKUP($A555+ROUND((COLUMN()-2)/24,5),'Расчет сбытовых надбавок'!$B$43:'Расчет сбытовых надбавок'!$G$786,6)+'Иные услуги '!$C$5+'РСТ РСО-А'!$N$7</f>
        <v>1555.63</v>
      </c>
    </row>
    <row r="557" spans="1:25" x14ac:dyDescent="0.2">
      <c r="A557" s="167" t="s">
        <v>165</v>
      </c>
      <c r="B557" s="167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8" t="s">
        <v>5</v>
      </c>
      <c r="O557" s="168"/>
      <c r="P557" s="168" t="s">
        <v>162</v>
      </c>
      <c r="Q557" s="168"/>
      <c r="R557" s="168" t="s">
        <v>163</v>
      </c>
      <c r="S557" s="168"/>
      <c r="T557" s="168" t="s">
        <v>164</v>
      </c>
      <c r="U557" s="168"/>
      <c r="V557" s="97"/>
      <c r="W557" s="97"/>
      <c r="X557" s="97"/>
      <c r="Y557" s="97"/>
    </row>
    <row r="558" spans="1:25" ht="59.25" customHeight="1" x14ac:dyDescent="0.25">
      <c r="A558" s="167"/>
      <c r="B558" s="167"/>
      <c r="C558" s="167"/>
      <c r="D558" s="167"/>
      <c r="E558" s="167"/>
      <c r="F558" s="167"/>
      <c r="G558" s="167"/>
      <c r="H558" s="167"/>
      <c r="I558" s="167"/>
      <c r="J558" s="167"/>
      <c r="K558" s="167"/>
      <c r="L558" s="167"/>
      <c r="M558" s="167"/>
      <c r="N558" s="168"/>
      <c r="O558" s="168"/>
      <c r="P558" s="168"/>
      <c r="Q558" s="168"/>
      <c r="R558" s="168"/>
      <c r="S558" s="168"/>
      <c r="T558" s="168"/>
      <c r="U558" s="168"/>
    </row>
    <row r="559" spans="1:25" x14ac:dyDescent="0.25">
      <c r="A559" s="167"/>
      <c r="B559" s="167"/>
      <c r="C559" s="167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5">
        <f>'Расчет сбытовых надбавок'!D3034+АТС!$B$24</f>
        <v>336077.11</v>
      </c>
      <c r="O559" s="166"/>
      <c r="P559" s="165">
        <f>'Расчет сбытовых надбавок'!E3034+АТС!$B$24</f>
        <v>331020.3</v>
      </c>
      <c r="Q559" s="166"/>
      <c r="R559" s="165">
        <f>'Расчет сбытовых надбавок'!F3034+АТС!$B$24</f>
        <v>312776.58</v>
      </c>
      <c r="S559" s="166"/>
      <c r="T559" s="165">
        <f>'Расчет сбытовых надбавок'!G3034+АТС!$B$24</f>
        <v>296625.33</v>
      </c>
      <c r="U559" s="166"/>
    </row>
    <row r="560" spans="1:25" x14ac:dyDescent="0.25">
      <c r="A560" s="189"/>
      <c r="B560" s="189"/>
      <c r="C560" s="189"/>
      <c r="D560" s="189"/>
      <c r="E560" s="189"/>
      <c r="F560" s="186"/>
      <c r="G560" s="186"/>
      <c r="H560" s="186"/>
      <c r="I560" s="186"/>
      <c r="J560" s="186"/>
      <c r="K560" s="186"/>
      <c r="L560" s="186"/>
      <c r="M560" s="186"/>
    </row>
    <row r="561" spans="1:21" x14ac:dyDescent="0.25">
      <c r="A561" s="192" t="s">
        <v>166</v>
      </c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194"/>
      <c r="N561" s="201" t="s">
        <v>97</v>
      </c>
      <c r="O561" s="201"/>
      <c r="P561" s="201"/>
      <c r="Q561" s="201"/>
      <c r="R561" s="201"/>
      <c r="S561" s="201"/>
      <c r="T561" s="201"/>
      <c r="U561" s="201"/>
    </row>
    <row r="562" spans="1:21" x14ac:dyDescent="0.25">
      <c r="A562" s="195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197"/>
      <c r="N562" s="190" t="s">
        <v>0</v>
      </c>
      <c r="O562" s="190"/>
      <c r="P562" s="190" t="s">
        <v>1</v>
      </c>
      <c r="Q562" s="190"/>
      <c r="R562" s="190" t="s">
        <v>2</v>
      </c>
      <c r="S562" s="190"/>
      <c r="T562" s="190" t="s">
        <v>3</v>
      </c>
      <c r="U562" s="190"/>
    </row>
    <row r="563" spans="1:21" x14ac:dyDescent="0.25">
      <c r="A563" s="198"/>
      <c r="B563" s="199"/>
      <c r="C563" s="199"/>
      <c r="D563" s="199"/>
      <c r="E563" s="199"/>
      <c r="F563" s="199"/>
      <c r="G563" s="199"/>
      <c r="H563" s="199"/>
      <c r="I563" s="199"/>
      <c r="J563" s="199"/>
      <c r="K563" s="199"/>
      <c r="L563" s="199"/>
      <c r="M563" s="200"/>
      <c r="N563" s="191">
        <f>'РСТ РСО-А'!K8</f>
        <v>192876.41</v>
      </c>
      <c r="O563" s="191"/>
      <c r="P563" s="191">
        <f>'РСТ РСО-А'!L8</f>
        <v>299810.78999999998</v>
      </c>
      <c r="Q563" s="191"/>
      <c r="R563" s="165">
        <f>'РСТ РСО-А'!M8</f>
        <v>671470.07</v>
      </c>
      <c r="S563" s="166"/>
      <c r="T563" s="165">
        <f>'РСТ РСО-А'!N8</f>
        <v>1040193.27</v>
      </c>
      <c r="U563" s="166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47:H48"/>
    <mergeCell ref="I47:I48"/>
    <mergeCell ref="J47:J48"/>
    <mergeCell ref="K47:K48"/>
    <mergeCell ref="L47:L48"/>
    <mergeCell ref="M47:M48"/>
    <mergeCell ref="X13:X14"/>
    <mergeCell ref="Y13:Y14"/>
    <mergeCell ref="A45:A48"/>
    <mergeCell ref="B45:Y46"/>
    <mergeCell ref="B47:B48"/>
    <mergeCell ref="C47:C48"/>
    <mergeCell ref="D47:D48"/>
    <mergeCell ref="E47:E48"/>
    <mergeCell ref="F47:F48"/>
    <mergeCell ref="G47:G48"/>
    <mergeCell ref="R13:R14"/>
    <mergeCell ref="S13:S14"/>
    <mergeCell ref="T13:T14"/>
    <mergeCell ref="U13:U14"/>
    <mergeCell ref="V13:V14"/>
    <mergeCell ref="W13:W14"/>
    <mergeCell ref="L13:L14"/>
    <mergeCell ref="M13:M14"/>
    <mergeCell ref="T47:T48"/>
    <mergeCell ref="U47:U48"/>
    <mergeCell ref="V47:V48"/>
    <mergeCell ref="W47:W48"/>
    <mergeCell ref="X47:X48"/>
    <mergeCell ref="Y47:Y48"/>
    <mergeCell ref="N47:N48"/>
    <mergeCell ref="O47:O48"/>
    <mergeCell ref="P47:P48"/>
    <mergeCell ref="Q47:Q48"/>
    <mergeCell ref="R47:R48"/>
    <mergeCell ref="S47:S48"/>
    <mergeCell ref="N81:N82"/>
    <mergeCell ref="O81:O82"/>
    <mergeCell ref="A79:A82"/>
    <mergeCell ref="B79:Y80"/>
    <mergeCell ref="B81:B82"/>
    <mergeCell ref="C81:C82"/>
    <mergeCell ref="D81:D82"/>
    <mergeCell ref="E81:E82"/>
    <mergeCell ref="F81:F82"/>
    <mergeCell ref="G81:G82"/>
    <mergeCell ref="H81:H82"/>
    <mergeCell ref="I81:I82"/>
    <mergeCell ref="H115:H116"/>
    <mergeCell ref="I115:I116"/>
    <mergeCell ref="J115:J116"/>
    <mergeCell ref="K115:K116"/>
    <mergeCell ref="V81:V82"/>
    <mergeCell ref="W81:W82"/>
    <mergeCell ref="X81:X82"/>
    <mergeCell ref="Y81:Y82"/>
    <mergeCell ref="A113:A116"/>
    <mergeCell ref="B113:Y114"/>
    <mergeCell ref="B115:B116"/>
    <mergeCell ref="C115:C116"/>
    <mergeCell ref="D115:D116"/>
    <mergeCell ref="E115:E116"/>
    <mergeCell ref="P81:P82"/>
    <mergeCell ref="Q81:Q82"/>
    <mergeCell ref="R81:R82"/>
    <mergeCell ref="S81:S82"/>
    <mergeCell ref="T81:T82"/>
    <mergeCell ref="U81:U82"/>
    <mergeCell ref="J81:J82"/>
    <mergeCell ref="K81:K82"/>
    <mergeCell ref="L81:L82"/>
    <mergeCell ref="M81:M82"/>
    <mergeCell ref="X115:X116"/>
    <mergeCell ref="Y115:Y116"/>
    <mergeCell ref="A148:A151"/>
    <mergeCell ref="B148:Y149"/>
    <mergeCell ref="B150:B151"/>
    <mergeCell ref="C150:C151"/>
    <mergeCell ref="D150:D151"/>
    <mergeCell ref="E150:E151"/>
    <mergeCell ref="F150:F151"/>
    <mergeCell ref="G150:G151"/>
    <mergeCell ref="R115:R116"/>
    <mergeCell ref="S115:S116"/>
    <mergeCell ref="T115:T116"/>
    <mergeCell ref="U115:U116"/>
    <mergeCell ref="V115:V116"/>
    <mergeCell ref="W115:W116"/>
    <mergeCell ref="L115:L116"/>
    <mergeCell ref="M115:M116"/>
    <mergeCell ref="N115:N116"/>
    <mergeCell ref="O115:O116"/>
    <mergeCell ref="P115:P116"/>
    <mergeCell ref="Q115:Q116"/>
    <mergeCell ref="F115:F116"/>
    <mergeCell ref="G115:G116"/>
    <mergeCell ref="U150:U151"/>
    <mergeCell ref="V150:V151"/>
    <mergeCell ref="W150:W151"/>
    <mergeCell ref="X150:X151"/>
    <mergeCell ref="Y150:Y151"/>
    <mergeCell ref="N150:N151"/>
    <mergeCell ref="O150:O151"/>
    <mergeCell ref="P150:P151"/>
    <mergeCell ref="Q150:Q151"/>
    <mergeCell ref="R150:R151"/>
    <mergeCell ref="S150:S151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T150:T151"/>
    <mergeCell ref="H150:H151"/>
    <mergeCell ref="I150:I151"/>
    <mergeCell ref="J150:J151"/>
    <mergeCell ref="K150:K151"/>
    <mergeCell ref="L150:L151"/>
    <mergeCell ref="M150:M151"/>
    <mergeCell ref="V184:V185"/>
    <mergeCell ref="W184:W185"/>
    <mergeCell ref="X184:X185"/>
    <mergeCell ref="Y184:Y185"/>
    <mergeCell ref="A216:A219"/>
    <mergeCell ref="B216:Y217"/>
    <mergeCell ref="B218:B219"/>
    <mergeCell ref="C218:C219"/>
    <mergeCell ref="D218:D219"/>
    <mergeCell ref="E218:E219"/>
    <mergeCell ref="P184:P185"/>
    <mergeCell ref="Q184:Q185"/>
    <mergeCell ref="R184:R185"/>
    <mergeCell ref="S184:S185"/>
    <mergeCell ref="T184:T185"/>
    <mergeCell ref="U184:U185"/>
    <mergeCell ref="J184:J185"/>
    <mergeCell ref="K184:K185"/>
    <mergeCell ref="L184:L185"/>
    <mergeCell ref="M184:M185"/>
    <mergeCell ref="N184:N185"/>
    <mergeCell ref="O184:O185"/>
    <mergeCell ref="A182:A185"/>
    <mergeCell ref="B182:Y183"/>
    <mergeCell ref="N218:N219"/>
    <mergeCell ref="O218:O219"/>
    <mergeCell ref="P218:P219"/>
    <mergeCell ref="Q218:Q219"/>
    <mergeCell ref="F218:F219"/>
    <mergeCell ref="G218:G219"/>
    <mergeCell ref="H218:H219"/>
    <mergeCell ref="I218:I219"/>
    <mergeCell ref="J218:J219"/>
    <mergeCell ref="K218:K219"/>
    <mergeCell ref="H252:H253"/>
    <mergeCell ref="I252:I253"/>
    <mergeCell ref="J252:J253"/>
    <mergeCell ref="K252:K253"/>
    <mergeCell ref="L252:L253"/>
    <mergeCell ref="M252:M253"/>
    <mergeCell ref="X218:X219"/>
    <mergeCell ref="Y218:Y219"/>
    <mergeCell ref="A250:A253"/>
    <mergeCell ref="B250:Y251"/>
    <mergeCell ref="B252:B253"/>
    <mergeCell ref="C252:C253"/>
    <mergeCell ref="D252:D253"/>
    <mergeCell ref="E252:E253"/>
    <mergeCell ref="F252:F253"/>
    <mergeCell ref="G252:G253"/>
    <mergeCell ref="R218:R219"/>
    <mergeCell ref="S218:S219"/>
    <mergeCell ref="T218:T219"/>
    <mergeCell ref="U218:U219"/>
    <mergeCell ref="V218:V219"/>
    <mergeCell ref="W218:W219"/>
    <mergeCell ref="L218:L219"/>
    <mergeCell ref="M218:M219"/>
    <mergeCell ref="T252:T253"/>
    <mergeCell ref="U252:U253"/>
    <mergeCell ref="V252:V253"/>
    <mergeCell ref="W252:W253"/>
    <mergeCell ref="X252:X253"/>
    <mergeCell ref="Y252:Y253"/>
    <mergeCell ref="N252:N253"/>
    <mergeCell ref="O252:O253"/>
    <mergeCell ref="P252:P253"/>
    <mergeCell ref="Q252:Q253"/>
    <mergeCell ref="R252:R253"/>
    <mergeCell ref="S252:S253"/>
    <mergeCell ref="N287:N288"/>
    <mergeCell ref="O287:O288"/>
    <mergeCell ref="A285:A288"/>
    <mergeCell ref="B285:Y286"/>
    <mergeCell ref="B287:B288"/>
    <mergeCell ref="C287:C288"/>
    <mergeCell ref="D287:D288"/>
    <mergeCell ref="E287:E288"/>
    <mergeCell ref="F287:F288"/>
    <mergeCell ref="G287:G288"/>
    <mergeCell ref="H287:H288"/>
    <mergeCell ref="I287:I288"/>
    <mergeCell ref="H321:H322"/>
    <mergeCell ref="I321:I322"/>
    <mergeCell ref="J321:J322"/>
    <mergeCell ref="K321:K322"/>
    <mergeCell ref="V287:V288"/>
    <mergeCell ref="W287:W288"/>
    <mergeCell ref="X287:X288"/>
    <mergeCell ref="Y287:Y288"/>
    <mergeCell ref="A319:A322"/>
    <mergeCell ref="B319:Y320"/>
    <mergeCell ref="B321:B322"/>
    <mergeCell ref="C321:C322"/>
    <mergeCell ref="D321:D322"/>
    <mergeCell ref="E321:E322"/>
    <mergeCell ref="P287:P288"/>
    <mergeCell ref="Q287:Q288"/>
    <mergeCell ref="R287:R288"/>
    <mergeCell ref="S287:S288"/>
    <mergeCell ref="T287:T288"/>
    <mergeCell ref="U287:U288"/>
    <mergeCell ref="J287:J288"/>
    <mergeCell ref="K287:K288"/>
    <mergeCell ref="L287:L288"/>
    <mergeCell ref="M287:M288"/>
    <mergeCell ref="X321:X322"/>
    <mergeCell ref="Y321:Y322"/>
    <mergeCell ref="A353:A356"/>
    <mergeCell ref="B353:Y354"/>
    <mergeCell ref="B355:B356"/>
    <mergeCell ref="C355:C356"/>
    <mergeCell ref="D355:D356"/>
    <mergeCell ref="E355:E356"/>
    <mergeCell ref="F355:F356"/>
    <mergeCell ref="G355:G356"/>
    <mergeCell ref="R321:R322"/>
    <mergeCell ref="S321:S322"/>
    <mergeCell ref="T321:T322"/>
    <mergeCell ref="U321:U322"/>
    <mergeCell ref="V321:V322"/>
    <mergeCell ref="W321:W322"/>
    <mergeCell ref="L321:L322"/>
    <mergeCell ref="M321:M322"/>
    <mergeCell ref="N321:N322"/>
    <mergeCell ref="O321:O322"/>
    <mergeCell ref="P321:P322"/>
    <mergeCell ref="Q321:Q322"/>
    <mergeCell ref="F321:F322"/>
    <mergeCell ref="G321:G322"/>
    <mergeCell ref="U355:U356"/>
    <mergeCell ref="V355:V356"/>
    <mergeCell ref="W355:W356"/>
    <mergeCell ref="X355:X356"/>
    <mergeCell ref="Y355:Y356"/>
    <mergeCell ref="N355:N356"/>
    <mergeCell ref="O355:O356"/>
    <mergeCell ref="P355:P356"/>
    <mergeCell ref="Q355:Q356"/>
    <mergeCell ref="R355:R356"/>
    <mergeCell ref="S355:S356"/>
    <mergeCell ref="B389:B390"/>
    <mergeCell ref="C389:C390"/>
    <mergeCell ref="D389:D390"/>
    <mergeCell ref="E389:E390"/>
    <mergeCell ref="F389:F390"/>
    <mergeCell ref="G389:G390"/>
    <mergeCell ref="H389:H390"/>
    <mergeCell ref="I389:I390"/>
    <mergeCell ref="T355:T356"/>
    <mergeCell ref="H355:H356"/>
    <mergeCell ref="I355:I356"/>
    <mergeCell ref="J355:J356"/>
    <mergeCell ref="K355:K356"/>
    <mergeCell ref="L355:L356"/>
    <mergeCell ref="M355:M356"/>
    <mergeCell ref="V389:V390"/>
    <mergeCell ref="W389:W390"/>
    <mergeCell ref="X389:X390"/>
    <mergeCell ref="Y389:Y390"/>
    <mergeCell ref="A422:A425"/>
    <mergeCell ref="B422:Y423"/>
    <mergeCell ref="B424:B425"/>
    <mergeCell ref="C424:C425"/>
    <mergeCell ref="D424:D425"/>
    <mergeCell ref="E424:E425"/>
    <mergeCell ref="P389:P390"/>
    <mergeCell ref="Q389:Q390"/>
    <mergeCell ref="R389:R390"/>
    <mergeCell ref="S389:S390"/>
    <mergeCell ref="T389:T390"/>
    <mergeCell ref="U389:U390"/>
    <mergeCell ref="J389:J390"/>
    <mergeCell ref="K389:K390"/>
    <mergeCell ref="L389:L390"/>
    <mergeCell ref="M389:M390"/>
    <mergeCell ref="N389:N390"/>
    <mergeCell ref="O389:O390"/>
    <mergeCell ref="A387:A390"/>
    <mergeCell ref="B387:Y388"/>
    <mergeCell ref="N424:N425"/>
    <mergeCell ref="O424:O425"/>
    <mergeCell ref="P424:P425"/>
    <mergeCell ref="Q424:Q425"/>
    <mergeCell ref="F424:F425"/>
    <mergeCell ref="G424:G425"/>
    <mergeCell ref="H424:H425"/>
    <mergeCell ref="I424:I425"/>
    <mergeCell ref="J424:J425"/>
    <mergeCell ref="K424:K425"/>
    <mergeCell ref="H458:H459"/>
    <mergeCell ref="I458:I459"/>
    <mergeCell ref="J458:J459"/>
    <mergeCell ref="K458:K459"/>
    <mergeCell ref="L458:L459"/>
    <mergeCell ref="M458:M459"/>
    <mergeCell ref="X424:X425"/>
    <mergeCell ref="Y424:Y425"/>
    <mergeCell ref="A456:A459"/>
    <mergeCell ref="B456:Y457"/>
    <mergeCell ref="B458:B459"/>
    <mergeCell ref="C458:C459"/>
    <mergeCell ref="D458:D459"/>
    <mergeCell ref="E458:E459"/>
    <mergeCell ref="F458:F459"/>
    <mergeCell ref="G458:G459"/>
    <mergeCell ref="R424:R425"/>
    <mergeCell ref="S424:S425"/>
    <mergeCell ref="T424:T425"/>
    <mergeCell ref="U424:U425"/>
    <mergeCell ref="V424:V425"/>
    <mergeCell ref="W424:W425"/>
    <mergeCell ref="L424:L425"/>
    <mergeCell ref="M424:M425"/>
    <mergeCell ref="T458:T459"/>
    <mergeCell ref="U458:U459"/>
    <mergeCell ref="V458:V459"/>
    <mergeCell ref="W458:W459"/>
    <mergeCell ref="X458:X459"/>
    <mergeCell ref="Y458:Y459"/>
    <mergeCell ref="N458:N459"/>
    <mergeCell ref="O458:O459"/>
    <mergeCell ref="P458:P459"/>
    <mergeCell ref="Q458:Q459"/>
    <mergeCell ref="R458:R459"/>
    <mergeCell ref="S458:S459"/>
    <mergeCell ref="N492:N493"/>
    <mergeCell ref="O492:O493"/>
    <mergeCell ref="A490:A493"/>
    <mergeCell ref="B490:Y491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H526:H527"/>
    <mergeCell ref="I526:I527"/>
    <mergeCell ref="J526:J527"/>
    <mergeCell ref="K526:K527"/>
    <mergeCell ref="V492:V493"/>
    <mergeCell ref="W492:W493"/>
    <mergeCell ref="X492:X493"/>
    <mergeCell ref="Y492:Y493"/>
    <mergeCell ref="A524:A527"/>
    <mergeCell ref="B524:Y525"/>
    <mergeCell ref="B526:B527"/>
    <mergeCell ref="C526:C527"/>
    <mergeCell ref="D526:D527"/>
    <mergeCell ref="E526:E527"/>
    <mergeCell ref="P492:P493"/>
    <mergeCell ref="Q492:Q493"/>
    <mergeCell ref="R492:R493"/>
    <mergeCell ref="S492:S493"/>
    <mergeCell ref="T492:T493"/>
    <mergeCell ref="U492:U493"/>
    <mergeCell ref="J492:J493"/>
    <mergeCell ref="K492:K493"/>
    <mergeCell ref="L492:L493"/>
    <mergeCell ref="M492:M493"/>
    <mergeCell ref="X526:X527"/>
    <mergeCell ref="Y526:Y527"/>
    <mergeCell ref="A557:M559"/>
    <mergeCell ref="N557:O558"/>
    <mergeCell ref="P557:Q558"/>
    <mergeCell ref="R557:S558"/>
    <mergeCell ref="T557:U558"/>
    <mergeCell ref="N559:O559"/>
    <mergeCell ref="P559:Q559"/>
    <mergeCell ref="R559:S559"/>
    <mergeCell ref="R526:R527"/>
    <mergeCell ref="S526:S527"/>
    <mergeCell ref="T526:T527"/>
    <mergeCell ref="U526:U527"/>
    <mergeCell ref="V526:V527"/>
    <mergeCell ref="W526:W527"/>
    <mergeCell ref="L526:L527"/>
    <mergeCell ref="M526:M527"/>
    <mergeCell ref="N526:N527"/>
    <mergeCell ref="O526:O527"/>
    <mergeCell ref="P526:P527"/>
    <mergeCell ref="Q526:Q527"/>
    <mergeCell ref="F526:F527"/>
    <mergeCell ref="G526:G527"/>
    <mergeCell ref="R562:S562"/>
    <mergeCell ref="T562:U562"/>
    <mergeCell ref="N563:O563"/>
    <mergeCell ref="P563:Q563"/>
    <mergeCell ref="R563:S563"/>
    <mergeCell ref="T563:U563"/>
    <mergeCell ref="A561:M563"/>
    <mergeCell ref="T559:U559"/>
    <mergeCell ref="A560:E560"/>
    <mergeCell ref="F560:G560"/>
    <mergeCell ref="H560:I560"/>
    <mergeCell ref="J560:K560"/>
    <mergeCell ref="L560:M560"/>
    <mergeCell ref="N561:U561"/>
    <mergeCell ref="N562:O562"/>
    <mergeCell ref="P562:Q562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37"/>
  <sheetViews>
    <sheetView view="pageBreakPreview" zoomScaleSheetLayoutView="100" workbookViewId="0">
      <pane xSplit="1" ySplit="4" topLeftCell="B326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86" customWidth="1"/>
    <col min="2" max="5" width="12" style="86" customWidth="1"/>
    <col min="6" max="6" width="12.125" style="86" customWidth="1"/>
    <col min="7" max="7" width="12.625" style="86" customWidth="1"/>
    <col min="8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ht="41.25" customHeight="1" x14ac:dyDescent="0.2">
      <c r="A1" s="176" t="s">
        <v>172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феврале 2015 г.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115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54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9" t="s">
        <v>49</v>
      </c>
      <c r="B11" s="180" t="s">
        <v>128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4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4.25" customHeight="1" x14ac:dyDescent="0.2">
      <c r="A15" s="88">
        <f>АТС!A41</f>
        <v>42036</v>
      </c>
      <c r="B15" s="92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2142.86</v>
      </c>
      <c r="C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2173.71</v>
      </c>
      <c r="D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2208.1000000000004</v>
      </c>
      <c r="E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2216.36</v>
      </c>
      <c r="F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2212.25</v>
      </c>
      <c r="G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2208.48</v>
      </c>
      <c r="H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2184.77</v>
      </c>
      <c r="I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2177.79</v>
      </c>
      <c r="J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2142.9700000000003</v>
      </c>
      <c r="K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2249.7200000000003</v>
      </c>
      <c r="L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2178.5</v>
      </c>
      <c r="M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2157.94</v>
      </c>
      <c r="N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2154.2800000000002</v>
      </c>
      <c r="O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2161.02</v>
      </c>
      <c r="P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2167.8200000000002</v>
      </c>
      <c r="Q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2171.29</v>
      </c>
      <c r="R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2145.8500000000004</v>
      </c>
      <c r="S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2296.73</v>
      </c>
      <c r="T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2341.08</v>
      </c>
      <c r="U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2297.9</v>
      </c>
      <c r="V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2249.66</v>
      </c>
      <c r="W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2188.8200000000002</v>
      </c>
      <c r="X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2165.5500000000002</v>
      </c>
      <c r="Y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РСО-А'!$K$6</f>
        <v>2234.6800000000003</v>
      </c>
      <c r="AA15" s="89"/>
    </row>
    <row r="16" spans="1:27" x14ac:dyDescent="0.2">
      <c r="A16" s="88">
        <f>A15+1</f>
        <v>42037</v>
      </c>
      <c r="B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2140.98</v>
      </c>
      <c r="C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2173.71</v>
      </c>
      <c r="D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2191.21</v>
      </c>
      <c r="E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2194.96</v>
      </c>
      <c r="F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2206.21</v>
      </c>
      <c r="G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2188.0100000000002</v>
      </c>
      <c r="H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2157.58</v>
      </c>
      <c r="I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2236.73</v>
      </c>
      <c r="J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2231.8900000000003</v>
      </c>
      <c r="K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2157.4700000000003</v>
      </c>
      <c r="L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2191.7800000000002</v>
      </c>
      <c r="M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2171.19</v>
      </c>
      <c r="N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2171.88</v>
      </c>
      <c r="O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2172.8000000000002</v>
      </c>
      <c r="P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2171.87</v>
      </c>
      <c r="Q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2171.5600000000004</v>
      </c>
      <c r="R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2153.42</v>
      </c>
      <c r="S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2207.4300000000003</v>
      </c>
      <c r="T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2283.96</v>
      </c>
      <c r="U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2245.2600000000002</v>
      </c>
      <c r="V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2198.87</v>
      </c>
      <c r="W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2222.5300000000002</v>
      </c>
      <c r="X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2331.83</v>
      </c>
      <c r="Y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РСО-А'!$K$6</f>
        <v>2215.3200000000002</v>
      </c>
    </row>
    <row r="17" spans="1:25" x14ac:dyDescent="0.2">
      <c r="A17" s="88">
        <f t="shared" ref="A17:A42" si="0">A16+1</f>
        <v>42038</v>
      </c>
      <c r="B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2161.8900000000003</v>
      </c>
      <c r="C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2156.36</v>
      </c>
      <c r="D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2166.11</v>
      </c>
      <c r="E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2173.08</v>
      </c>
      <c r="F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2176.3100000000004</v>
      </c>
      <c r="G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2166.6000000000004</v>
      </c>
      <c r="H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2148.4900000000002</v>
      </c>
      <c r="I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2215.4</v>
      </c>
      <c r="J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2187.91</v>
      </c>
      <c r="K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2157.1800000000003</v>
      </c>
      <c r="L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2190.06</v>
      </c>
      <c r="M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2192.21</v>
      </c>
      <c r="N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2179.21</v>
      </c>
      <c r="O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2187.04</v>
      </c>
      <c r="P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2173.8100000000004</v>
      </c>
      <c r="Q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2192.4900000000002</v>
      </c>
      <c r="R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2182.88</v>
      </c>
      <c r="S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2204.0100000000002</v>
      </c>
      <c r="T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2281.73</v>
      </c>
      <c r="U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2236.3900000000003</v>
      </c>
      <c r="V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2194.87</v>
      </c>
      <c r="W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2215.0700000000002</v>
      </c>
      <c r="X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2333.8200000000002</v>
      </c>
      <c r="Y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РСО-А'!$K$6</f>
        <v>2215.06</v>
      </c>
    </row>
    <row r="18" spans="1:25" x14ac:dyDescent="0.2">
      <c r="A18" s="88">
        <f t="shared" si="0"/>
        <v>42039</v>
      </c>
      <c r="B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2156.7200000000003</v>
      </c>
      <c r="C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2162.6800000000003</v>
      </c>
      <c r="D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2176.21</v>
      </c>
      <c r="E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2183.0500000000002</v>
      </c>
      <c r="F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2183.34</v>
      </c>
      <c r="G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2172.8900000000003</v>
      </c>
      <c r="H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2140.65</v>
      </c>
      <c r="I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2223.7000000000003</v>
      </c>
      <c r="J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2213.5600000000004</v>
      </c>
      <c r="K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2162.0100000000002</v>
      </c>
      <c r="L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2144.11</v>
      </c>
      <c r="M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2181.0300000000002</v>
      </c>
      <c r="N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2158.3100000000004</v>
      </c>
      <c r="O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2150.2400000000002</v>
      </c>
      <c r="P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2142.65</v>
      </c>
      <c r="Q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2150.12</v>
      </c>
      <c r="R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2171.6600000000003</v>
      </c>
      <c r="S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2185.3200000000002</v>
      </c>
      <c r="T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2282.12</v>
      </c>
      <c r="U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2226.3900000000003</v>
      </c>
      <c r="V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2183.27</v>
      </c>
      <c r="W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2206</v>
      </c>
      <c r="X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2315.2800000000002</v>
      </c>
      <c r="Y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РСО-А'!$K$6</f>
        <v>2201.3100000000004</v>
      </c>
    </row>
    <row r="19" spans="1:25" x14ac:dyDescent="0.2">
      <c r="A19" s="88">
        <f t="shared" si="0"/>
        <v>42040</v>
      </c>
      <c r="B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2156.91</v>
      </c>
      <c r="C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2155.62</v>
      </c>
      <c r="D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2165.23</v>
      </c>
      <c r="E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2171.84</v>
      </c>
      <c r="F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2175.65</v>
      </c>
      <c r="G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2165.66</v>
      </c>
      <c r="H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2154.77</v>
      </c>
      <c r="I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2204.38</v>
      </c>
      <c r="J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2195.79</v>
      </c>
      <c r="K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2142.44</v>
      </c>
      <c r="L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2159.83</v>
      </c>
      <c r="M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2180.62</v>
      </c>
      <c r="N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2158.8000000000002</v>
      </c>
      <c r="O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2174.5700000000002</v>
      </c>
      <c r="P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2183.6400000000003</v>
      </c>
      <c r="Q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2168.1400000000003</v>
      </c>
      <c r="R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2172.09</v>
      </c>
      <c r="S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2188.44</v>
      </c>
      <c r="T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2270.2000000000003</v>
      </c>
      <c r="U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2226.63</v>
      </c>
      <c r="V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2181.54</v>
      </c>
      <c r="W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2204.1400000000003</v>
      </c>
      <c r="X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2303.3200000000002</v>
      </c>
      <c r="Y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РСО-А'!$K$6</f>
        <v>2198.7800000000002</v>
      </c>
    </row>
    <row r="20" spans="1:25" x14ac:dyDescent="0.2">
      <c r="A20" s="88">
        <f t="shared" si="0"/>
        <v>42041</v>
      </c>
      <c r="B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2148.9500000000003</v>
      </c>
      <c r="C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2182.87</v>
      </c>
      <c r="D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2190.0100000000002</v>
      </c>
      <c r="E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2196.5100000000002</v>
      </c>
      <c r="F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2200.4</v>
      </c>
      <c r="G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2182.2800000000002</v>
      </c>
      <c r="H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2146.02</v>
      </c>
      <c r="I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2222.52</v>
      </c>
      <c r="J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2238.29</v>
      </c>
      <c r="K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2157.0300000000002</v>
      </c>
      <c r="L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2161.9900000000002</v>
      </c>
      <c r="M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2185.86</v>
      </c>
      <c r="N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2160.3200000000002</v>
      </c>
      <c r="O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2179.17</v>
      </c>
      <c r="P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2187.0100000000002</v>
      </c>
      <c r="Q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2167.2200000000003</v>
      </c>
      <c r="R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2170.61</v>
      </c>
      <c r="S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2182.6800000000003</v>
      </c>
      <c r="T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2284.94</v>
      </c>
      <c r="U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2230.7600000000002</v>
      </c>
      <c r="V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2186.9499999999998</v>
      </c>
      <c r="W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2208.6400000000003</v>
      </c>
      <c r="X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2323.6400000000003</v>
      </c>
      <c r="Y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РСО-А'!$K$6</f>
        <v>2209.6800000000003</v>
      </c>
    </row>
    <row r="21" spans="1:25" x14ac:dyDescent="0.2">
      <c r="A21" s="88">
        <f t="shared" si="0"/>
        <v>42042</v>
      </c>
      <c r="B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2174.25</v>
      </c>
      <c r="C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2196.23</v>
      </c>
      <c r="D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2210.9500000000003</v>
      </c>
      <c r="E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2227.58</v>
      </c>
      <c r="F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2227.59</v>
      </c>
      <c r="G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2215.13</v>
      </c>
      <c r="H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2177.7400000000002</v>
      </c>
      <c r="I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2153.58</v>
      </c>
      <c r="J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2180.1999999999998</v>
      </c>
      <c r="K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2157.21</v>
      </c>
      <c r="L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2165.4700000000003</v>
      </c>
      <c r="M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2172.25</v>
      </c>
      <c r="N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2141.27</v>
      </c>
      <c r="O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2145.36</v>
      </c>
      <c r="P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2144.0100000000002</v>
      </c>
      <c r="Q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2140.71</v>
      </c>
      <c r="R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2164.46</v>
      </c>
      <c r="S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2182.7400000000002</v>
      </c>
      <c r="T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2199.41</v>
      </c>
      <c r="U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2172.86</v>
      </c>
      <c r="V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2187.5700000000002</v>
      </c>
      <c r="W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2167.98</v>
      </c>
      <c r="X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2191.59</v>
      </c>
      <c r="Y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РСО-А'!$K$6</f>
        <v>2167.09</v>
      </c>
    </row>
    <row r="22" spans="1:25" x14ac:dyDescent="0.2">
      <c r="A22" s="88">
        <f t="shared" si="0"/>
        <v>42043</v>
      </c>
      <c r="B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2161.44</v>
      </c>
      <c r="C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2144.79</v>
      </c>
      <c r="D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2172.2700000000004</v>
      </c>
      <c r="E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2202.63</v>
      </c>
      <c r="F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2202.69</v>
      </c>
      <c r="G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2214.7600000000002</v>
      </c>
      <c r="H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2162.21</v>
      </c>
      <c r="I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2158.9500000000003</v>
      </c>
      <c r="J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2166.25</v>
      </c>
      <c r="K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2208.15</v>
      </c>
      <c r="L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2164.73</v>
      </c>
      <c r="M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2154.65</v>
      </c>
      <c r="N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2171.4499999999998</v>
      </c>
      <c r="O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2167.9900000000002</v>
      </c>
      <c r="P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2171.3500000000004</v>
      </c>
      <c r="Q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2154.65</v>
      </c>
      <c r="R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2162.1000000000004</v>
      </c>
      <c r="S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2179.0600000000004</v>
      </c>
      <c r="T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2196.94</v>
      </c>
      <c r="U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2195.9700000000003</v>
      </c>
      <c r="V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2190.2800000000002</v>
      </c>
      <c r="W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2171.38</v>
      </c>
      <c r="X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2189.87</v>
      </c>
      <c r="Y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РСО-А'!$K$6</f>
        <v>2172.15</v>
      </c>
    </row>
    <row r="23" spans="1:25" x14ac:dyDescent="0.2">
      <c r="A23" s="88">
        <f t="shared" si="0"/>
        <v>42044</v>
      </c>
      <c r="B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2167.0500000000002</v>
      </c>
      <c r="C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2165.16</v>
      </c>
      <c r="D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2144.9700000000003</v>
      </c>
      <c r="E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2160.98</v>
      </c>
      <c r="F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2153.3100000000004</v>
      </c>
      <c r="G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2160.33</v>
      </c>
      <c r="H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2171.1800000000003</v>
      </c>
      <c r="I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2174.86</v>
      </c>
      <c r="J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2140.5500000000002</v>
      </c>
      <c r="K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2179.2600000000002</v>
      </c>
      <c r="L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2178.8200000000002</v>
      </c>
      <c r="M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2174.36</v>
      </c>
      <c r="N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2175.15</v>
      </c>
      <c r="O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2168.58</v>
      </c>
      <c r="P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2174.7400000000002</v>
      </c>
      <c r="Q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2162.5500000000002</v>
      </c>
      <c r="R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2167.3200000000002</v>
      </c>
      <c r="S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2183.5500000000002</v>
      </c>
      <c r="T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2176.8200000000002</v>
      </c>
      <c r="U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2186.4700000000003</v>
      </c>
      <c r="V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2183.23</v>
      </c>
      <c r="W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2173.12</v>
      </c>
      <c r="X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2272.17</v>
      </c>
      <c r="Y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РСО-А'!$K$6</f>
        <v>2168.16</v>
      </c>
    </row>
    <row r="24" spans="1:25" x14ac:dyDescent="0.2">
      <c r="A24" s="88">
        <f t="shared" si="0"/>
        <v>42045</v>
      </c>
      <c r="B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2165.7800000000002</v>
      </c>
      <c r="C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2163.4</v>
      </c>
      <c r="D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2144.11</v>
      </c>
      <c r="E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2159.4100000000003</v>
      </c>
      <c r="F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2152.1800000000003</v>
      </c>
      <c r="G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2160.04</v>
      </c>
      <c r="H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2178.6400000000003</v>
      </c>
      <c r="I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2177.0200000000004</v>
      </c>
      <c r="J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2140.36</v>
      </c>
      <c r="K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2185</v>
      </c>
      <c r="L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2186.5500000000002</v>
      </c>
      <c r="M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2182.36</v>
      </c>
      <c r="N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2180.63</v>
      </c>
      <c r="O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2175.2600000000002</v>
      </c>
      <c r="P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2183.65</v>
      </c>
      <c r="Q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2164.6800000000003</v>
      </c>
      <c r="R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2170.2200000000003</v>
      </c>
      <c r="S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2182.4</v>
      </c>
      <c r="T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2184.1800000000003</v>
      </c>
      <c r="U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2192.9700000000003</v>
      </c>
      <c r="V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2185.44</v>
      </c>
      <c r="W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2172.8100000000004</v>
      </c>
      <c r="X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2273.0300000000002</v>
      </c>
      <c r="Y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РСО-А'!$K$6</f>
        <v>2167.4900000000002</v>
      </c>
    </row>
    <row r="25" spans="1:25" x14ac:dyDescent="0.2">
      <c r="A25" s="88">
        <f t="shared" si="0"/>
        <v>42046</v>
      </c>
      <c r="B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2164.27</v>
      </c>
      <c r="C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2177.13</v>
      </c>
      <c r="D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2176.8500000000004</v>
      </c>
      <c r="E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2176.84</v>
      </c>
      <c r="F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2184.09</v>
      </c>
      <c r="G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2184.3100000000004</v>
      </c>
      <c r="H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2157.34</v>
      </c>
      <c r="I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2184.29</v>
      </c>
      <c r="J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2158.66</v>
      </c>
      <c r="K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2176.67</v>
      </c>
      <c r="L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2176.3200000000002</v>
      </c>
      <c r="M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2173.8200000000002</v>
      </c>
      <c r="N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2173.8500000000004</v>
      </c>
      <c r="O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2146.1400000000003</v>
      </c>
      <c r="P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2145.9700000000003</v>
      </c>
      <c r="Q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2145.7000000000003</v>
      </c>
      <c r="R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2146.84</v>
      </c>
      <c r="S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2181.3000000000002</v>
      </c>
      <c r="T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2256.4900000000002</v>
      </c>
      <c r="U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2201.29</v>
      </c>
      <c r="V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2186.71</v>
      </c>
      <c r="W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2172.8500000000004</v>
      </c>
      <c r="X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2278.73</v>
      </c>
      <c r="Y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РСО-А'!$K$6</f>
        <v>2221.87</v>
      </c>
    </row>
    <row r="26" spans="1:25" x14ac:dyDescent="0.2">
      <c r="A26" s="88">
        <f t="shared" si="0"/>
        <v>42047</v>
      </c>
      <c r="B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2154.38</v>
      </c>
      <c r="C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2177.44</v>
      </c>
      <c r="D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2177.23</v>
      </c>
      <c r="E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2195.21</v>
      </c>
      <c r="F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2206.5</v>
      </c>
      <c r="G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2184.58</v>
      </c>
      <c r="H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2157.5300000000002</v>
      </c>
      <c r="I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2213.44</v>
      </c>
      <c r="J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2197.9500000000003</v>
      </c>
      <c r="K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2177.7000000000003</v>
      </c>
      <c r="L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2177.1000000000004</v>
      </c>
      <c r="M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2174.56</v>
      </c>
      <c r="N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2175.3500000000004</v>
      </c>
      <c r="O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2168.21</v>
      </c>
      <c r="P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2174.73</v>
      </c>
      <c r="Q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2157.21</v>
      </c>
      <c r="R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2171.3000000000002</v>
      </c>
      <c r="S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2180.5</v>
      </c>
      <c r="T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2227.5500000000002</v>
      </c>
      <c r="U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2176.37</v>
      </c>
      <c r="V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2177.54</v>
      </c>
      <c r="W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2169.3500000000004</v>
      </c>
      <c r="X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2273.86</v>
      </c>
      <c r="Y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РСО-А'!$K$6</f>
        <v>2218.2000000000003</v>
      </c>
    </row>
    <row r="27" spans="1:25" x14ac:dyDescent="0.2">
      <c r="A27" s="88">
        <f t="shared" si="0"/>
        <v>42048</v>
      </c>
      <c r="B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2156.7400000000002</v>
      </c>
      <c r="C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2156.98</v>
      </c>
      <c r="D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2163.4900000000002</v>
      </c>
      <c r="E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2177.09</v>
      </c>
      <c r="F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2191.5100000000002</v>
      </c>
      <c r="G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2163.67</v>
      </c>
      <c r="H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2151.52</v>
      </c>
      <c r="I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2188.2200000000003</v>
      </c>
      <c r="J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2158.9300000000003</v>
      </c>
      <c r="K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2183.1000000000004</v>
      </c>
      <c r="L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2182.9300000000003</v>
      </c>
      <c r="M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2179.4300000000003</v>
      </c>
      <c r="N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2178.88</v>
      </c>
      <c r="O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2172.6400000000003</v>
      </c>
      <c r="P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2179.63</v>
      </c>
      <c r="Q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2160.86</v>
      </c>
      <c r="R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2175.88</v>
      </c>
      <c r="S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2189.62</v>
      </c>
      <c r="T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2246.5</v>
      </c>
      <c r="U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2216.92</v>
      </c>
      <c r="V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2183.1000000000004</v>
      </c>
      <c r="W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2173.04</v>
      </c>
      <c r="X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2303.8000000000002</v>
      </c>
      <c r="Y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РСО-А'!$K$6</f>
        <v>2257.62</v>
      </c>
    </row>
    <row r="28" spans="1:25" x14ac:dyDescent="0.2">
      <c r="A28" s="88">
        <f t="shared" si="0"/>
        <v>42049</v>
      </c>
      <c r="B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2154.7200000000003</v>
      </c>
      <c r="C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2166.3100000000004</v>
      </c>
      <c r="D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2188.54</v>
      </c>
      <c r="E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2204.0500000000002</v>
      </c>
      <c r="F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2204.3200000000002</v>
      </c>
      <c r="G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2188.71</v>
      </c>
      <c r="H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2156.5</v>
      </c>
      <c r="I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2183.09</v>
      </c>
      <c r="J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2251.3500000000004</v>
      </c>
      <c r="K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2172.8500000000004</v>
      </c>
      <c r="L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2174.29</v>
      </c>
      <c r="M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2174.7200000000003</v>
      </c>
      <c r="N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2167.59</v>
      </c>
      <c r="O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2174.69</v>
      </c>
      <c r="P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2191.13</v>
      </c>
      <c r="Q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2181.87</v>
      </c>
      <c r="R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2188.0300000000002</v>
      </c>
      <c r="S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2207.67</v>
      </c>
      <c r="T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2268.8900000000003</v>
      </c>
      <c r="U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2234.61</v>
      </c>
      <c r="V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2180.44</v>
      </c>
      <c r="W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2174.81</v>
      </c>
      <c r="X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2179.0500000000002</v>
      </c>
      <c r="Y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РСО-А'!$K$6</f>
        <v>2219.9</v>
      </c>
    </row>
    <row r="29" spans="1:25" x14ac:dyDescent="0.2">
      <c r="A29" s="88">
        <f t="shared" si="0"/>
        <v>42050</v>
      </c>
      <c r="B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2155.59</v>
      </c>
      <c r="C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2167.36</v>
      </c>
      <c r="D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2189.09</v>
      </c>
      <c r="E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2204.7000000000003</v>
      </c>
      <c r="F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2205.0700000000002</v>
      </c>
      <c r="G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2189.6800000000003</v>
      </c>
      <c r="H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2157.0700000000002</v>
      </c>
      <c r="I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2182.3900000000003</v>
      </c>
      <c r="J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2235.0600000000004</v>
      </c>
      <c r="K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2170.3100000000004</v>
      </c>
      <c r="L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2170.9900000000002</v>
      </c>
      <c r="M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2171.4499999999998</v>
      </c>
      <c r="N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2166</v>
      </c>
      <c r="O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2172.63</v>
      </c>
      <c r="P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2186.4500000000003</v>
      </c>
      <c r="Q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2178.6800000000003</v>
      </c>
      <c r="R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2182.4</v>
      </c>
      <c r="S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2218.6400000000003</v>
      </c>
      <c r="T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2266.44</v>
      </c>
      <c r="U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2249.5100000000002</v>
      </c>
      <c r="V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2219.2800000000002</v>
      </c>
      <c r="W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2173.1000000000004</v>
      </c>
      <c r="X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2176.9900000000002</v>
      </c>
      <c r="Y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РСО-А'!$K$6</f>
        <v>2217.7800000000002</v>
      </c>
    </row>
    <row r="30" spans="1:25" x14ac:dyDescent="0.2">
      <c r="A30" s="88">
        <f t="shared" si="0"/>
        <v>42051</v>
      </c>
      <c r="B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2153.7400000000002</v>
      </c>
      <c r="C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2143.54</v>
      </c>
      <c r="D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2166.54</v>
      </c>
      <c r="E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2152.94</v>
      </c>
      <c r="F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2176.8200000000002</v>
      </c>
      <c r="G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2163.36</v>
      </c>
      <c r="H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2157.23</v>
      </c>
      <c r="I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2198.21</v>
      </c>
      <c r="J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2158.8000000000002</v>
      </c>
      <c r="K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2220.61</v>
      </c>
      <c r="L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2175.8900000000003</v>
      </c>
      <c r="M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2238.98</v>
      </c>
      <c r="N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2232.7600000000002</v>
      </c>
      <c r="O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2239.69</v>
      </c>
      <c r="P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2246.44</v>
      </c>
      <c r="Q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2315.46</v>
      </c>
      <c r="R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2292</v>
      </c>
      <c r="S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2232.5500000000002</v>
      </c>
      <c r="T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2498.5500000000002</v>
      </c>
      <c r="U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2480.8500000000004</v>
      </c>
      <c r="V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2247.17</v>
      </c>
      <c r="W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2238.6400000000003</v>
      </c>
      <c r="X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2484.84</v>
      </c>
      <c r="Y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РСО-А'!$K$6</f>
        <v>2229.36</v>
      </c>
    </row>
    <row r="31" spans="1:25" x14ac:dyDescent="0.2">
      <c r="A31" s="88">
        <f t="shared" si="0"/>
        <v>42052</v>
      </c>
      <c r="B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2151.23</v>
      </c>
      <c r="C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2143.8000000000002</v>
      </c>
      <c r="D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2166.42</v>
      </c>
      <c r="E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2153.12</v>
      </c>
      <c r="F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2176.77</v>
      </c>
      <c r="G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2163.25</v>
      </c>
      <c r="H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2161.0700000000002</v>
      </c>
      <c r="I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2198.83</v>
      </c>
      <c r="J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2159.7800000000002</v>
      </c>
      <c r="K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2173.8500000000004</v>
      </c>
      <c r="L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2173.9700000000003</v>
      </c>
      <c r="M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2205.34</v>
      </c>
      <c r="N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2172.3500000000004</v>
      </c>
      <c r="O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2172.8100000000004</v>
      </c>
      <c r="P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2174.13</v>
      </c>
      <c r="Q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2182.7800000000002</v>
      </c>
      <c r="R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2178.9900000000002</v>
      </c>
      <c r="S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2182.52</v>
      </c>
      <c r="T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2493.36</v>
      </c>
      <c r="U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2403.17</v>
      </c>
      <c r="V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2267.3900000000003</v>
      </c>
      <c r="W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2256.58</v>
      </c>
      <c r="X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2420.4700000000003</v>
      </c>
      <c r="Y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РСО-А'!$K$6</f>
        <v>2228.9500000000003</v>
      </c>
    </row>
    <row r="32" spans="1:25" x14ac:dyDescent="0.2">
      <c r="A32" s="88">
        <f t="shared" si="0"/>
        <v>42053</v>
      </c>
      <c r="B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2167.19</v>
      </c>
      <c r="C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2143.73</v>
      </c>
      <c r="D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2166.44</v>
      </c>
      <c r="E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2153.1000000000004</v>
      </c>
      <c r="F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2176.8200000000002</v>
      </c>
      <c r="G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2163.3000000000002</v>
      </c>
      <c r="H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2162.25</v>
      </c>
      <c r="I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2198.2400000000002</v>
      </c>
      <c r="J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2158.79</v>
      </c>
      <c r="K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2177.4300000000003</v>
      </c>
      <c r="L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2179.11</v>
      </c>
      <c r="M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2252.7600000000002</v>
      </c>
      <c r="N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2237.4</v>
      </c>
      <c r="O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2261.66</v>
      </c>
      <c r="P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2288.61</v>
      </c>
      <c r="Q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2314.73</v>
      </c>
      <c r="R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2330.5500000000002</v>
      </c>
      <c r="S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2254.91</v>
      </c>
      <c r="T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2526.84</v>
      </c>
      <c r="U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2454.98</v>
      </c>
      <c r="V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2335.4</v>
      </c>
      <c r="W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2308.5700000000002</v>
      </c>
      <c r="X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2455.4900000000002</v>
      </c>
      <c r="Y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РСО-А'!$K$6</f>
        <v>2296.9499999999998</v>
      </c>
    </row>
    <row r="33" spans="1:25" x14ac:dyDescent="0.2">
      <c r="A33" s="88">
        <f t="shared" si="0"/>
        <v>42054</v>
      </c>
      <c r="B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2164.9500000000003</v>
      </c>
      <c r="C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2144.8100000000004</v>
      </c>
      <c r="D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2167.6400000000003</v>
      </c>
      <c r="E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2154.2600000000002</v>
      </c>
      <c r="F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2177.92</v>
      </c>
      <c r="G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2164.4900000000002</v>
      </c>
      <c r="H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2157.12</v>
      </c>
      <c r="I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2199.25</v>
      </c>
      <c r="J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2159.71</v>
      </c>
      <c r="K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2178.4100000000003</v>
      </c>
      <c r="L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2178.67</v>
      </c>
      <c r="M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2256.92</v>
      </c>
      <c r="N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2239.9500000000003</v>
      </c>
      <c r="O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2261.4</v>
      </c>
      <c r="P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2247.8200000000002</v>
      </c>
      <c r="Q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2274.8900000000003</v>
      </c>
      <c r="R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2320.13</v>
      </c>
      <c r="S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2261.7600000000002</v>
      </c>
      <c r="T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2374.9300000000003</v>
      </c>
      <c r="U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2439.9700000000003</v>
      </c>
      <c r="V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2379.34</v>
      </c>
      <c r="W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2295.1400000000003</v>
      </c>
      <c r="X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2445.5700000000002</v>
      </c>
      <c r="Y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РСО-А'!$K$6</f>
        <v>2301.12</v>
      </c>
    </row>
    <row r="34" spans="1:25" x14ac:dyDescent="0.2">
      <c r="A34" s="88">
        <f t="shared" si="0"/>
        <v>42055</v>
      </c>
      <c r="B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2166.3200000000002</v>
      </c>
      <c r="C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2157.91</v>
      </c>
      <c r="D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2181.8100000000004</v>
      </c>
      <c r="E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2203.9300000000003</v>
      </c>
      <c r="F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2200.0700000000002</v>
      </c>
      <c r="G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2185.58</v>
      </c>
      <c r="H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2148.6800000000003</v>
      </c>
      <c r="I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2236.94</v>
      </c>
      <c r="J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2193.6999999999998</v>
      </c>
      <c r="K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2177.27</v>
      </c>
      <c r="L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2177.8100000000004</v>
      </c>
      <c r="M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2247.88</v>
      </c>
      <c r="N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2234.33</v>
      </c>
      <c r="O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2208.08</v>
      </c>
      <c r="P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2239.13</v>
      </c>
      <c r="Q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2207.3000000000002</v>
      </c>
      <c r="R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2263.0500000000002</v>
      </c>
      <c r="S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2249.0200000000004</v>
      </c>
      <c r="T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2348.6400000000003</v>
      </c>
      <c r="U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2432.79</v>
      </c>
      <c r="V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2302.62</v>
      </c>
      <c r="W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2279.16</v>
      </c>
      <c r="X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2415.7200000000003</v>
      </c>
      <c r="Y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РСО-А'!$K$6</f>
        <v>2299.33</v>
      </c>
    </row>
    <row r="35" spans="1:25" x14ac:dyDescent="0.2">
      <c r="A35" s="88">
        <f t="shared" si="0"/>
        <v>42056</v>
      </c>
      <c r="B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2162.58</v>
      </c>
      <c r="C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2147.08</v>
      </c>
      <c r="D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2194.77</v>
      </c>
      <c r="E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2168.6000000000004</v>
      </c>
      <c r="F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2179.61</v>
      </c>
      <c r="G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2198.92</v>
      </c>
      <c r="H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2141.21</v>
      </c>
      <c r="I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2161.3900000000003</v>
      </c>
      <c r="J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2171.9300000000003</v>
      </c>
      <c r="K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2140.96</v>
      </c>
      <c r="L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2174.42</v>
      </c>
      <c r="M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2181.4900000000002</v>
      </c>
      <c r="N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2168.06</v>
      </c>
      <c r="O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2140.4499999999998</v>
      </c>
      <c r="P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2174.9700000000003</v>
      </c>
      <c r="Q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2140.71</v>
      </c>
      <c r="R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2187.5100000000002</v>
      </c>
      <c r="S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2174.5700000000002</v>
      </c>
      <c r="T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2269.6800000000003</v>
      </c>
      <c r="U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2240.13</v>
      </c>
      <c r="V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2207.34</v>
      </c>
      <c r="W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2178.94</v>
      </c>
      <c r="X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2179.17</v>
      </c>
      <c r="Y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РСО-А'!$K$6</f>
        <v>2247.19</v>
      </c>
    </row>
    <row r="36" spans="1:25" x14ac:dyDescent="0.2">
      <c r="A36" s="88">
        <f t="shared" si="0"/>
        <v>42057</v>
      </c>
      <c r="B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2159.58</v>
      </c>
      <c r="C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2154.65</v>
      </c>
      <c r="D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2198.7000000000003</v>
      </c>
      <c r="E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2194.5300000000002</v>
      </c>
      <c r="F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2194.87</v>
      </c>
      <c r="G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2198.65</v>
      </c>
      <c r="H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2157.36</v>
      </c>
      <c r="I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2156.7600000000002</v>
      </c>
      <c r="J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2176.59</v>
      </c>
      <c r="K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2159.61</v>
      </c>
      <c r="L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2161.36</v>
      </c>
      <c r="M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2181.6800000000003</v>
      </c>
      <c r="N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2168.36</v>
      </c>
      <c r="O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2140.4700000000003</v>
      </c>
      <c r="P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2154.37</v>
      </c>
      <c r="Q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2140.1400000000003</v>
      </c>
      <c r="R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2167.61</v>
      </c>
      <c r="S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2177.2000000000003</v>
      </c>
      <c r="T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2274.44</v>
      </c>
      <c r="U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2243.8900000000003</v>
      </c>
      <c r="V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2209.94</v>
      </c>
      <c r="W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2180.4500000000003</v>
      </c>
      <c r="X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2181.75</v>
      </c>
      <c r="Y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РСО-А'!$K$6</f>
        <v>2258.3500000000004</v>
      </c>
    </row>
    <row r="37" spans="1:25" x14ac:dyDescent="0.2">
      <c r="A37" s="88">
        <f t="shared" si="0"/>
        <v>42058</v>
      </c>
      <c r="B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2159.11</v>
      </c>
      <c r="C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2154.2400000000002</v>
      </c>
      <c r="D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2197.94</v>
      </c>
      <c r="E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2193.84</v>
      </c>
      <c r="F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2194.2600000000002</v>
      </c>
      <c r="G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2198.29</v>
      </c>
      <c r="H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2157.44</v>
      </c>
      <c r="I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2164.2400000000002</v>
      </c>
      <c r="J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2163.41</v>
      </c>
      <c r="K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2160.6</v>
      </c>
      <c r="L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2159.36</v>
      </c>
      <c r="M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2179.23</v>
      </c>
      <c r="N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2168.48</v>
      </c>
      <c r="O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2140.23</v>
      </c>
      <c r="P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2154.1000000000004</v>
      </c>
      <c r="Q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2140.4</v>
      </c>
      <c r="R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2164.9</v>
      </c>
      <c r="S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2175.08</v>
      </c>
      <c r="T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2271.63</v>
      </c>
      <c r="U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2242.23</v>
      </c>
      <c r="V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2201.06</v>
      </c>
      <c r="W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2173.21</v>
      </c>
      <c r="X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2173.98</v>
      </c>
      <c r="Y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РСО-А'!$K$6</f>
        <v>2214.3200000000002</v>
      </c>
    </row>
    <row r="38" spans="1:25" x14ac:dyDescent="0.2">
      <c r="A38" s="88">
        <f t="shared" si="0"/>
        <v>42059</v>
      </c>
      <c r="B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2157.3500000000004</v>
      </c>
      <c r="C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2154.0600000000004</v>
      </c>
      <c r="D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2181.36</v>
      </c>
      <c r="E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2192.1000000000004</v>
      </c>
      <c r="F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2177.54</v>
      </c>
      <c r="G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2184.8900000000003</v>
      </c>
      <c r="H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2148.27</v>
      </c>
      <c r="I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2191.67</v>
      </c>
      <c r="J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2158.8000000000002</v>
      </c>
      <c r="K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2182.98</v>
      </c>
      <c r="L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2182.6800000000003</v>
      </c>
      <c r="M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2262.1400000000003</v>
      </c>
      <c r="N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2248.19</v>
      </c>
      <c r="O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2219.04</v>
      </c>
      <c r="P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2255.9300000000003</v>
      </c>
      <c r="Q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2248.7600000000002</v>
      </c>
      <c r="R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2260.5600000000004</v>
      </c>
      <c r="S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2267.33</v>
      </c>
      <c r="T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2360.4899999999998</v>
      </c>
      <c r="U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2357.69</v>
      </c>
      <c r="V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2320.62</v>
      </c>
      <c r="W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2303.9100000000003</v>
      </c>
      <c r="X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2408.6000000000004</v>
      </c>
      <c r="Y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РСО-А'!$K$6</f>
        <v>2285.0700000000002</v>
      </c>
    </row>
    <row r="39" spans="1:25" x14ac:dyDescent="0.2">
      <c r="A39" s="88">
        <f t="shared" si="0"/>
        <v>42060</v>
      </c>
      <c r="B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2159.36</v>
      </c>
      <c r="C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2149.92</v>
      </c>
      <c r="D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2156.75</v>
      </c>
      <c r="E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2170.2200000000003</v>
      </c>
      <c r="F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2177.17</v>
      </c>
      <c r="G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2166.9700000000003</v>
      </c>
      <c r="H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2157.44</v>
      </c>
      <c r="I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2173.67</v>
      </c>
      <c r="J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2140.4</v>
      </c>
      <c r="K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2186.33</v>
      </c>
      <c r="L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2184.54</v>
      </c>
      <c r="M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2267.04</v>
      </c>
      <c r="N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2253.44</v>
      </c>
      <c r="O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2222.84</v>
      </c>
      <c r="P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2260.88</v>
      </c>
      <c r="Q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2253.4300000000003</v>
      </c>
      <c r="R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2267.4300000000003</v>
      </c>
      <c r="S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2272.0700000000002</v>
      </c>
      <c r="T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2353.8500000000004</v>
      </c>
      <c r="U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2357.12</v>
      </c>
      <c r="V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2315.9700000000003</v>
      </c>
      <c r="W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2303.15</v>
      </c>
      <c r="X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2408.9300000000003</v>
      </c>
      <c r="Y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РСО-А'!$K$6</f>
        <v>2287.44</v>
      </c>
    </row>
    <row r="40" spans="1:25" x14ac:dyDescent="0.2">
      <c r="A40" s="88">
        <f t="shared" si="0"/>
        <v>42061</v>
      </c>
      <c r="B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2164.2800000000002</v>
      </c>
      <c r="C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2143.4900000000002</v>
      </c>
      <c r="D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2166.44</v>
      </c>
      <c r="E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2169.6000000000004</v>
      </c>
      <c r="F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2176.4700000000003</v>
      </c>
      <c r="G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2166.19</v>
      </c>
      <c r="H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2160.41</v>
      </c>
      <c r="I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2204.2600000000002</v>
      </c>
      <c r="J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2196.34</v>
      </c>
      <c r="K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2187.92</v>
      </c>
      <c r="L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2183.0500000000002</v>
      </c>
      <c r="M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2181.33</v>
      </c>
      <c r="N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2182.4</v>
      </c>
      <c r="O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2182.6000000000004</v>
      </c>
      <c r="P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2182.65</v>
      </c>
      <c r="Q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2182.4100000000003</v>
      </c>
      <c r="R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2182.17</v>
      </c>
      <c r="S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2190.34</v>
      </c>
      <c r="T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2181.41</v>
      </c>
      <c r="U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2283.27</v>
      </c>
      <c r="V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2256.5200000000004</v>
      </c>
      <c r="W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2280.29</v>
      </c>
      <c r="X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2467.0700000000002</v>
      </c>
      <c r="Y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РСО-А'!$K$6</f>
        <v>2285.8200000000002</v>
      </c>
    </row>
    <row r="41" spans="1:25" x14ac:dyDescent="0.2">
      <c r="A41" s="88">
        <f t="shared" si="0"/>
        <v>42062</v>
      </c>
      <c r="B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2171.2200000000003</v>
      </c>
      <c r="C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2143.54</v>
      </c>
      <c r="D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2166.08</v>
      </c>
      <c r="E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2169.2400000000002</v>
      </c>
      <c r="F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2176.5100000000002</v>
      </c>
      <c r="G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2166.37</v>
      </c>
      <c r="H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2156.8200000000002</v>
      </c>
      <c r="I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2223.91</v>
      </c>
      <c r="J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2209.2700000000004</v>
      </c>
      <c r="K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2184.3100000000004</v>
      </c>
      <c r="L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2184.54</v>
      </c>
      <c r="M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2183.21</v>
      </c>
      <c r="N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2181.25</v>
      </c>
      <c r="O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2184.2800000000002</v>
      </c>
      <c r="P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2184.17</v>
      </c>
      <c r="Q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2181.65</v>
      </c>
      <c r="R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2179.88</v>
      </c>
      <c r="S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2192.6000000000004</v>
      </c>
      <c r="T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2185.38</v>
      </c>
      <c r="U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2288.0100000000002</v>
      </c>
      <c r="V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2258.8900000000003</v>
      </c>
      <c r="W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2257.21</v>
      </c>
      <c r="X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2367.8000000000002</v>
      </c>
      <c r="Y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РСО-А'!$K$6</f>
        <v>2233.6800000000003</v>
      </c>
    </row>
    <row r="42" spans="1:25" x14ac:dyDescent="0.2">
      <c r="A42" s="88">
        <f t="shared" si="0"/>
        <v>42063</v>
      </c>
      <c r="B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2151.94</v>
      </c>
      <c r="C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2153.9</v>
      </c>
      <c r="D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2158.8500000000004</v>
      </c>
      <c r="E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2165.66</v>
      </c>
      <c r="F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2172.65</v>
      </c>
      <c r="G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2165.9700000000003</v>
      </c>
      <c r="H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2141.46</v>
      </c>
      <c r="I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2164.1600000000003</v>
      </c>
      <c r="J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2173.6600000000003</v>
      </c>
      <c r="K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2186.7600000000002</v>
      </c>
      <c r="L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2142.17</v>
      </c>
      <c r="M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2149.4900000000002</v>
      </c>
      <c r="N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2145.52</v>
      </c>
      <c r="O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2155.21</v>
      </c>
      <c r="P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2168.63</v>
      </c>
      <c r="Q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2179.2800000000002</v>
      </c>
      <c r="R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2175.6600000000003</v>
      </c>
      <c r="S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2158.7200000000003</v>
      </c>
      <c r="T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2214.88</v>
      </c>
      <c r="U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2279.9900000000002</v>
      </c>
      <c r="V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2255.52</v>
      </c>
      <c r="W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2196.71</v>
      </c>
      <c r="X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2165.71</v>
      </c>
      <c r="Y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РСО-А'!$K$6</f>
        <v>2236.38</v>
      </c>
    </row>
    <row r="44" spans="1:25" x14ac:dyDescent="0.25">
      <c r="A44" s="96" t="s">
        <v>157</v>
      </c>
    </row>
    <row r="45" spans="1:25" ht="12.75" x14ac:dyDescent="0.2">
      <c r="A45" s="169" t="s">
        <v>49</v>
      </c>
      <c r="B45" s="180" t="s">
        <v>128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2"/>
    </row>
    <row r="46" spans="1:25" ht="12.75" x14ac:dyDescent="0.2">
      <c r="A46" s="170"/>
      <c r="B46" s="183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5"/>
    </row>
    <row r="47" spans="1:25" ht="12.75" customHeight="1" x14ac:dyDescent="0.2">
      <c r="A47" s="170"/>
      <c r="B47" s="172" t="s">
        <v>129</v>
      </c>
      <c r="C47" s="163" t="s">
        <v>130</v>
      </c>
      <c r="D47" s="163" t="s">
        <v>131</v>
      </c>
      <c r="E47" s="163" t="s">
        <v>132</v>
      </c>
      <c r="F47" s="163" t="s">
        <v>133</v>
      </c>
      <c r="G47" s="163" t="s">
        <v>134</v>
      </c>
      <c r="H47" s="163" t="s">
        <v>135</v>
      </c>
      <c r="I47" s="163" t="s">
        <v>136</v>
      </c>
      <c r="J47" s="163" t="s">
        <v>137</v>
      </c>
      <c r="K47" s="163" t="s">
        <v>138</v>
      </c>
      <c r="L47" s="163" t="s">
        <v>139</v>
      </c>
      <c r="M47" s="163" t="s">
        <v>140</v>
      </c>
      <c r="N47" s="174" t="s">
        <v>141</v>
      </c>
      <c r="O47" s="163" t="s">
        <v>142</v>
      </c>
      <c r="P47" s="163" t="s">
        <v>143</v>
      </c>
      <c r="Q47" s="163" t="s">
        <v>144</v>
      </c>
      <c r="R47" s="163" t="s">
        <v>145</v>
      </c>
      <c r="S47" s="163" t="s">
        <v>146</v>
      </c>
      <c r="T47" s="163" t="s">
        <v>147</v>
      </c>
      <c r="U47" s="163" t="s">
        <v>148</v>
      </c>
      <c r="V47" s="163" t="s">
        <v>149</v>
      </c>
      <c r="W47" s="163" t="s">
        <v>150</v>
      </c>
      <c r="X47" s="163" t="s">
        <v>151</v>
      </c>
      <c r="Y47" s="163" t="s">
        <v>152</v>
      </c>
    </row>
    <row r="48" spans="1:25" ht="11.25" customHeight="1" x14ac:dyDescent="0.2">
      <c r="A48" s="171"/>
      <c r="B48" s="173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75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</row>
    <row r="49" spans="1:27" ht="18.75" customHeight="1" x14ac:dyDescent="0.2">
      <c r="A49" s="88">
        <f>A15</f>
        <v>42036</v>
      </c>
      <c r="B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2133.52</v>
      </c>
      <c r="C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2163.91</v>
      </c>
      <c r="D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2197.79</v>
      </c>
      <c r="E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2205.92</v>
      </c>
      <c r="F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2201.87</v>
      </c>
      <c r="G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2198.1600000000003</v>
      </c>
      <c r="H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2174.8100000000004</v>
      </c>
      <c r="I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2167.9300000000003</v>
      </c>
      <c r="J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2133.63</v>
      </c>
      <c r="K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2238.7800000000002</v>
      </c>
      <c r="L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2168.63</v>
      </c>
      <c r="M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2148.38</v>
      </c>
      <c r="N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2144.7800000000002</v>
      </c>
      <c r="O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2151.41</v>
      </c>
      <c r="P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2158.11</v>
      </c>
      <c r="Q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2161.5300000000002</v>
      </c>
      <c r="R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2136.4700000000003</v>
      </c>
      <c r="S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2285.08</v>
      </c>
      <c r="T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2328.77</v>
      </c>
      <c r="U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2286.2399999999998</v>
      </c>
      <c r="V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2238.7200000000003</v>
      </c>
      <c r="W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2178.79</v>
      </c>
      <c r="X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2155.87</v>
      </c>
      <c r="Y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РСО-А'!$K$6</f>
        <v>2223.9700000000003</v>
      </c>
      <c r="AA49" s="89"/>
    </row>
    <row r="50" spans="1:27" x14ac:dyDescent="0.2">
      <c r="A50" s="88">
        <f>A16</f>
        <v>42037</v>
      </c>
      <c r="B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2131.67</v>
      </c>
      <c r="C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2163.91</v>
      </c>
      <c r="D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2181.15</v>
      </c>
      <c r="E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2184.84</v>
      </c>
      <c r="F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2195.92</v>
      </c>
      <c r="G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2178</v>
      </c>
      <c r="H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2148.0300000000002</v>
      </c>
      <c r="I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2225.9900000000002</v>
      </c>
      <c r="J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2221.21</v>
      </c>
      <c r="K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2147.92</v>
      </c>
      <c r="L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2181.71</v>
      </c>
      <c r="M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2161.44</v>
      </c>
      <c r="N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2162.11</v>
      </c>
      <c r="O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2163.02</v>
      </c>
      <c r="P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2162.1000000000004</v>
      </c>
      <c r="Q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2161.8000000000002</v>
      </c>
      <c r="R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2143.9300000000003</v>
      </c>
      <c r="S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2197.12</v>
      </c>
      <c r="T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2272.5100000000002</v>
      </c>
      <c r="U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2234.3900000000003</v>
      </c>
      <c r="V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2188.7000000000003</v>
      </c>
      <c r="W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2212</v>
      </c>
      <c r="X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2319.65</v>
      </c>
      <c r="Y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РСО-А'!$K$6</f>
        <v>2204.8900000000003</v>
      </c>
    </row>
    <row r="51" spans="1:27" x14ac:dyDescent="0.2">
      <c r="A51" s="88">
        <f>A17</f>
        <v>42038</v>
      </c>
      <c r="B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2152.27</v>
      </c>
      <c r="C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2146.8200000000002</v>
      </c>
      <c r="D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2156.4300000000003</v>
      </c>
      <c r="E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2163.3000000000002</v>
      </c>
      <c r="F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2166.48</v>
      </c>
      <c r="G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2156.9100000000003</v>
      </c>
      <c r="H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2139.0700000000002</v>
      </c>
      <c r="I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2204.98</v>
      </c>
      <c r="J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2177.9</v>
      </c>
      <c r="K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2147.63</v>
      </c>
      <c r="L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2180.02</v>
      </c>
      <c r="M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2182.13</v>
      </c>
      <c r="N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2169.33</v>
      </c>
      <c r="O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2177.04</v>
      </c>
      <c r="P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2164.0100000000002</v>
      </c>
      <c r="Q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2182.41</v>
      </c>
      <c r="R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2172.94</v>
      </c>
      <c r="S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2193.7600000000002</v>
      </c>
      <c r="T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2270.3100000000004</v>
      </c>
      <c r="U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2225.65</v>
      </c>
      <c r="V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2184.75</v>
      </c>
      <c r="W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2204.65</v>
      </c>
      <c r="X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2321.61</v>
      </c>
      <c r="Y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РСО-А'!$K$6</f>
        <v>2204.6400000000003</v>
      </c>
    </row>
    <row r="52" spans="1:27" x14ac:dyDescent="0.2">
      <c r="A52" s="88">
        <f>A18</f>
        <v>42039</v>
      </c>
      <c r="B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2147.1800000000003</v>
      </c>
      <c r="C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2153.0500000000002</v>
      </c>
      <c r="D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2166.38</v>
      </c>
      <c r="E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2173.11</v>
      </c>
      <c r="F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2173.4</v>
      </c>
      <c r="G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2163.1000000000004</v>
      </c>
      <c r="H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2131.3500000000004</v>
      </c>
      <c r="I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2213.15</v>
      </c>
      <c r="J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2203.17</v>
      </c>
      <c r="K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2152.3900000000003</v>
      </c>
      <c r="L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2134.7600000000002</v>
      </c>
      <c r="M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2171.12</v>
      </c>
      <c r="N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2148.7400000000002</v>
      </c>
      <c r="O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2140.8000000000002</v>
      </c>
      <c r="P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2133.3200000000002</v>
      </c>
      <c r="Q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2140.6800000000003</v>
      </c>
      <c r="R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2161.8900000000003</v>
      </c>
      <c r="S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2175.3500000000004</v>
      </c>
      <c r="T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2270.69</v>
      </c>
      <c r="U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2215.8000000000002</v>
      </c>
      <c r="V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2173.33</v>
      </c>
      <c r="W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2195.7200000000003</v>
      </c>
      <c r="X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2303.36</v>
      </c>
      <c r="Y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РСО-А'!$K$6</f>
        <v>2191.1000000000004</v>
      </c>
    </row>
    <row r="53" spans="1:27" x14ac:dyDescent="0.2">
      <c r="A53" s="88">
        <f>A19</f>
        <v>42040</v>
      </c>
      <c r="B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2147.36</v>
      </c>
      <c r="C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2146.09</v>
      </c>
      <c r="D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2155.5600000000004</v>
      </c>
      <c r="E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2162.08</v>
      </c>
      <c r="F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2165.8200000000002</v>
      </c>
      <c r="G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2155.98</v>
      </c>
      <c r="H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2145.2600000000002</v>
      </c>
      <c r="I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2194.12</v>
      </c>
      <c r="J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2185.66</v>
      </c>
      <c r="K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2133.11</v>
      </c>
      <c r="L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2150.2399999999998</v>
      </c>
      <c r="M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2170.7200000000003</v>
      </c>
      <c r="N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2149.23</v>
      </c>
      <c r="O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2164.7600000000002</v>
      </c>
      <c r="P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2173.69</v>
      </c>
      <c r="Q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2158.4300000000003</v>
      </c>
      <c r="R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2162.3200000000002</v>
      </c>
      <c r="S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2178.42</v>
      </c>
      <c r="T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2258.96</v>
      </c>
      <c r="U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2216.04</v>
      </c>
      <c r="V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2171.63</v>
      </c>
      <c r="W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2193.88</v>
      </c>
      <c r="X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2291.5700000000002</v>
      </c>
      <c r="Y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РСО-А'!$K$6</f>
        <v>2188.61</v>
      </c>
    </row>
    <row r="54" spans="1:27" x14ac:dyDescent="0.2">
      <c r="A54" s="88">
        <f>A20</f>
        <v>42041</v>
      </c>
      <c r="B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2139.5300000000002</v>
      </c>
      <c r="C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2172.9300000000003</v>
      </c>
      <c r="D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2179.9700000000003</v>
      </c>
      <c r="E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2186.37</v>
      </c>
      <c r="F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2190.21</v>
      </c>
      <c r="G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2172.3500000000004</v>
      </c>
      <c r="H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2136.6400000000003</v>
      </c>
      <c r="I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2211.9900000000002</v>
      </c>
      <c r="J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2227.52</v>
      </c>
      <c r="K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2147.4900000000002</v>
      </c>
      <c r="L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2152.37</v>
      </c>
      <c r="M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2175.88</v>
      </c>
      <c r="N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2150.7200000000003</v>
      </c>
      <c r="O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2169.29</v>
      </c>
      <c r="P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2177.0200000000004</v>
      </c>
      <c r="Q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2157.5200000000004</v>
      </c>
      <c r="R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2160.86</v>
      </c>
      <c r="S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2172.75</v>
      </c>
      <c r="T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2273.4700000000003</v>
      </c>
      <c r="U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2220.1000000000004</v>
      </c>
      <c r="V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2176.96</v>
      </c>
      <c r="W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2198.3200000000002</v>
      </c>
      <c r="X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2311.59</v>
      </c>
      <c r="Y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РСО-А'!$K$6</f>
        <v>2199.3500000000004</v>
      </c>
    </row>
    <row r="55" spans="1:27" x14ac:dyDescent="0.2">
      <c r="A55" s="88">
        <f>A21</f>
        <v>42042</v>
      </c>
      <c r="B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2164.4499999999998</v>
      </c>
      <c r="C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2186.1000000000004</v>
      </c>
      <c r="D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2200.59</v>
      </c>
      <c r="E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2216.9700000000003</v>
      </c>
      <c r="F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2216.98</v>
      </c>
      <c r="G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2204.71</v>
      </c>
      <c r="H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2167.88</v>
      </c>
      <c r="I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2144.09</v>
      </c>
      <c r="J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2170.31</v>
      </c>
      <c r="K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2147.67</v>
      </c>
      <c r="L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2155.8000000000002</v>
      </c>
      <c r="M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2162.48</v>
      </c>
      <c r="N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2131.96</v>
      </c>
      <c r="O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2135.9900000000002</v>
      </c>
      <c r="P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2134.66</v>
      </c>
      <c r="Q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2131.41</v>
      </c>
      <c r="R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2154.8000000000002</v>
      </c>
      <c r="S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2172.8100000000004</v>
      </c>
      <c r="T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2189.23</v>
      </c>
      <c r="U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2163.08</v>
      </c>
      <c r="V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2177.56</v>
      </c>
      <c r="W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2158.2700000000004</v>
      </c>
      <c r="X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2181.5300000000002</v>
      </c>
      <c r="Y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РСО-А'!$K$6</f>
        <v>2157.4</v>
      </c>
    </row>
    <row r="56" spans="1:27" x14ac:dyDescent="0.2">
      <c r="A56" s="88">
        <f>A22</f>
        <v>42043</v>
      </c>
      <c r="B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2151.8200000000002</v>
      </c>
      <c r="C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2135.4300000000003</v>
      </c>
      <c r="D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2162.5</v>
      </c>
      <c r="E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2192.3900000000003</v>
      </c>
      <c r="F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2192.46</v>
      </c>
      <c r="G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2204.3500000000004</v>
      </c>
      <c r="H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2152.59</v>
      </c>
      <c r="I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2149.37</v>
      </c>
      <c r="J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2156.56</v>
      </c>
      <c r="K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2197.83</v>
      </c>
      <c r="L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2155.06</v>
      </c>
      <c r="M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2145.1400000000003</v>
      </c>
      <c r="N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2161.69</v>
      </c>
      <c r="O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2158.2800000000002</v>
      </c>
      <c r="P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2161.59</v>
      </c>
      <c r="Q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2145.1400000000003</v>
      </c>
      <c r="R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2152.48</v>
      </c>
      <c r="S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2169.1800000000003</v>
      </c>
      <c r="T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2186.8000000000002</v>
      </c>
      <c r="U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2185.84</v>
      </c>
      <c r="V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2180.23</v>
      </c>
      <c r="W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2161.62</v>
      </c>
      <c r="X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2179.83</v>
      </c>
      <c r="Y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РСО-А'!$K$6</f>
        <v>2162.38</v>
      </c>
    </row>
    <row r="57" spans="1:27" x14ac:dyDescent="0.2">
      <c r="A57" s="88">
        <f>A23</f>
        <v>42044</v>
      </c>
      <c r="B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2157.35</v>
      </c>
      <c r="C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2155.4900000000002</v>
      </c>
      <c r="D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2135.6000000000004</v>
      </c>
      <c r="E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2151.38</v>
      </c>
      <c r="F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2143.8200000000002</v>
      </c>
      <c r="G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2150.7400000000002</v>
      </c>
      <c r="H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2161.42</v>
      </c>
      <c r="I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2165.0500000000002</v>
      </c>
      <c r="J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2131.25</v>
      </c>
      <c r="K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2169.38</v>
      </c>
      <c r="L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2168.94</v>
      </c>
      <c r="M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2164.5500000000002</v>
      </c>
      <c r="N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2165.33</v>
      </c>
      <c r="O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2158.86</v>
      </c>
      <c r="P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2164.9300000000003</v>
      </c>
      <c r="Q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2152.9300000000003</v>
      </c>
      <c r="R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2157.62</v>
      </c>
      <c r="S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2173.61</v>
      </c>
      <c r="T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2166.9700000000003</v>
      </c>
      <c r="U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2176.4900000000002</v>
      </c>
      <c r="V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2173.29</v>
      </c>
      <c r="W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2163.33</v>
      </c>
      <c r="X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2260.8900000000003</v>
      </c>
      <c r="Y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РСО-А'!$K$6</f>
        <v>2158.4500000000003</v>
      </c>
    </row>
    <row r="58" spans="1:27" x14ac:dyDescent="0.2">
      <c r="A58" s="88">
        <f>A24</f>
        <v>42045</v>
      </c>
      <c r="B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2156.1000000000004</v>
      </c>
      <c r="C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2153.7600000000002</v>
      </c>
      <c r="D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2134.7600000000002</v>
      </c>
      <c r="E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2149.83</v>
      </c>
      <c r="F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2142.71</v>
      </c>
      <c r="G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2150.4500000000003</v>
      </c>
      <c r="H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2168.77</v>
      </c>
      <c r="I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2167.1800000000003</v>
      </c>
      <c r="J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2131.0700000000002</v>
      </c>
      <c r="K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2175.04</v>
      </c>
      <c r="L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2176.5600000000004</v>
      </c>
      <c r="M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2172.44</v>
      </c>
      <c r="N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2170.73</v>
      </c>
      <c r="O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2165.44</v>
      </c>
      <c r="P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2173.71</v>
      </c>
      <c r="Q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2155.02</v>
      </c>
      <c r="R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2160.48</v>
      </c>
      <c r="S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2172.4700000000003</v>
      </c>
      <c r="T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2174.23</v>
      </c>
      <c r="U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2182.88</v>
      </c>
      <c r="V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2175.4700000000003</v>
      </c>
      <c r="W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2163.0300000000002</v>
      </c>
      <c r="X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2261.7400000000002</v>
      </c>
      <c r="Y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РСО-А'!$K$6</f>
        <v>2157.7800000000002</v>
      </c>
    </row>
    <row r="59" spans="1:27" x14ac:dyDescent="0.2">
      <c r="A59" s="88">
        <f>A25</f>
        <v>42046</v>
      </c>
      <c r="B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2154.62</v>
      </c>
      <c r="C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2167.29</v>
      </c>
      <c r="D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2167.0100000000002</v>
      </c>
      <c r="E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2167</v>
      </c>
      <c r="F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2174.1400000000003</v>
      </c>
      <c r="G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2174.36</v>
      </c>
      <c r="H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2147.79</v>
      </c>
      <c r="I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2174.33</v>
      </c>
      <c r="J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2149.09</v>
      </c>
      <c r="K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2166.83</v>
      </c>
      <c r="L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2166.4900000000002</v>
      </c>
      <c r="M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2164.0200000000004</v>
      </c>
      <c r="N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2164.0500000000002</v>
      </c>
      <c r="O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2136.7600000000002</v>
      </c>
      <c r="P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2136.59</v>
      </c>
      <c r="Q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2136.33</v>
      </c>
      <c r="R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2137.4500000000003</v>
      </c>
      <c r="S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2171.38</v>
      </c>
      <c r="T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2245.4500000000003</v>
      </c>
      <c r="U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2191.08</v>
      </c>
      <c r="V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2176.7200000000003</v>
      </c>
      <c r="W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2163.0700000000002</v>
      </c>
      <c r="X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2267.36</v>
      </c>
      <c r="Y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РСО-А'!$K$6</f>
        <v>2211.3500000000004</v>
      </c>
    </row>
    <row r="60" spans="1:27" x14ac:dyDescent="0.2">
      <c r="A60" s="88">
        <f>A26</f>
        <v>42047</v>
      </c>
      <c r="B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2144.87</v>
      </c>
      <c r="C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2167.59</v>
      </c>
      <c r="D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2167.38</v>
      </c>
      <c r="E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2185.09</v>
      </c>
      <c r="F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2196.21</v>
      </c>
      <c r="G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2174.62</v>
      </c>
      <c r="H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2147.98</v>
      </c>
      <c r="I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2203.04</v>
      </c>
      <c r="J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2187.79</v>
      </c>
      <c r="K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2167.84</v>
      </c>
      <c r="L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2167.25</v>
      </c>
      <c r="M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2164.75</v>
      </c>
      <c r="N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2165.5300000000002</v>
      </c>
      <c r="O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2158.5</v>
      </c>
      <c r="P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2164.92</v>
      </c>
      <c r="Q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2147.67</v>
      </c>
      <c r="R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2161.54</v>
      </c>
      <c r="S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2170.6000000000004</v>
      </c>
      <c r="T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2216.9500000000003</v>
      </c>
      <c r="U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2166.54</v>
      </c>
      <c r="V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2167.69</v>
      </c>
      <c r="W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2159.62</v>
      </c>
      <c r="X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2262.5600000000004</v>
      </c>
      <c r="Y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РСО-А'!$K$6</f>
        <v>2207.7400000000002</v>
      </c>
    </row>
    <row r="61" spans="1:27" x14ac:dyDescent="0.2">
      <c r="A61" s="88">
        <f>A27</f>
        <v>42048</v>
      </c>
      <c r="B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2147.19</v>
      </c>
      <c r="C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2147.44</v>
      </c>
      <c r="D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2153.84</v>
      </c>
      <c r="E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2167.2400000000002</v>
      </c>
      <c r="F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2181.44</v>
      </c>
      <c r="G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2154.0300000000002</v>
      </c>
      <c r="H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2142.06</v>
      </c>
      <c r="I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2178.1999999999998</v>
      </c>
      <c r="J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2149.36</v>
      </c>
      <c r="K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2173.16</v>
      </c>
      <c r="L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2172.9900000000002</v>
      </c>
      <c r="M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2169.5500000000002</v>
      </c>
      <c r="N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2169</v>
      </c>
      <c r="O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2162.86</v>
      </c>
      <c r="P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2169.7399999999998</v>
      </c>
      <c r="Q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2151.2600000000002</v>
      </c>
      <c r="R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2166.0500000000002</v>
      </c>
      <c r="S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2179.58</v>
      </c>
      <c r="T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2235.61</v>
      </c>
      <c r="U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2206.48</v>
      </c>
      <c r="V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2173.16</v>
      </c>
      <c r="W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2163.25</v>
      </c>
      <c r="X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2292.04</v>
      </c>
      <c r="Y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РСО-А'!$K$6</f>
        <v>2246.5600000000004</v>
      </c>
    </row>
    <row r="62" spans="1:27" x14ac:dyDescent="0.2">
      <c r="A62" s="88">
        <f>A28</f>
        <v>42049</v>
      </c>
      <c r="B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2145.21</v>
      </c>
      <c r="C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2156.62</v>
      </c>
      <c r="D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2178.5200000000004</v>
      </c>
      <c r="E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2193.8000000000002</v>
      </c>
      <c r="F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2194.06</v>
      </c>
      <c r="G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2178.69</v>
      </c>
      <c r="H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2146.9700000000003</v>
      </c>
      <c r="I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2173.15</v>
      </c>
      <c r="J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2240.3900000000003</v>
      </c>
      <c r="K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2163.0700000000002</v>
      </c>
      <c r="L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2164.48</v>
      </c>
      <c r="M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2164.9</v>
      </c>
      <c r="N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2157.88</v>
      </c>
      <c r="O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2164.88</v>
      </c>
      <c r="P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2181.0700000000002</v>
      </c>
      <c r="Q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2171.9499999999998</v>
      </c>
      <c r="R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2178.02</v>
      </c>
      <c r="S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2197.36</v>
      </c>
      <c r="T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2257.66</v>
      </c>
      <c r="U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2223.9</v>
      </c>
      <c r="V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2170.54</v>
      </c>
      <c r="W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2165</v>
      </c>
      <c r="X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2169.17</v>
      </c>
      <c r="Y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РСО-А'!$K$6</f>
        <v>2209.4</v>
      </c>
    </row>
    <row r="63" spans="1:27" x14ac:dyDescent="0.2">
      <c r="A63" s="88">
        <f>A29</f>
        <v>42050</v>
      </c>
      <c r="B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2146.0700000000002</v>
      </c>
      <c r="C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2157.6600000000003</v>
      </c>
      <c r="D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2179.06</v>
      </c>
      <c r="E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2194.44</v>
      </c>
      <c r="F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2194.8000000000002</v>
      </c>
      <c r="G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2179.6400000000003</v>
      </c>
      <c r="H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2147.52</v>
      </c>
      <c r="I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2172.46</v>
      </c>
      <c r="J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2224.3500000000004</v>
      </c>
      <c r="K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2160.5700000000002</v>
      </c>
      <c r="L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2161.23</v>
      </c>
      <c r="M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2161.69</v>
      </c>
      <c r="N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2156.3200000000002</v>
      </c>
      <c r="O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2162.8500000000004</v>
      </c>
      <c r="P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2176.46</v>
      </c>
      <c r="Q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2168.81</v>
      </c>
      <c r="R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2172.4700000000003</v>
      </c>
      <c r="S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2208.17</v>
      </c>
      <c r="T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2255.2400000000002</v>
      </c>
      <c r="U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2238.5700000000002</v>
      </c>
      <c r="V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2208.8000000000002</v>
      </c>
      <c r="W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2163.3100000000004</v>
      </c>
      <c r="X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2167.1400000000003</v>
      </c>
      <c r="Y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РСО-А'!$K$6</f>
        <v>2207.3200000000002</v>
      </c>
    </row>
    <row r="64" spans="1:27" x14ac:dyDescent="0.2">
      <c r="A64" s="88">
        <f>A30</f>
        <v>42051</v>
      </c>
      <c r="B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2144.25</v>
      </c>
      <c r="C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2134.2000000000003</v>
      </c>
      <c r="D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2156.8500000000004</v>
      </c>
      <c r="E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2143.46</v>
      </c>
      <c r="F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2166.9700000000003</v>
      </c>
      <c r="G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2153.7200000000003</v>
      </c>
      <c r="H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2147.6800000000003</v>
      </c>
      <c r="I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2188.04</v>
      </c>
      <c r="J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2149.23</v>
      </c>
      <c r="K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2210.1000000000004</v>
      </c>
      <c r="L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2166.0700000000002</v>
      </c>
      <c r="M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2228.1999999999998</v>
      </c>
      <c r="N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2222.0700000000002</v>
      </c>
      <c r="O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2228.9</v>
      </c>
      <c r="P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2235.5500000000002</v>
      </c>
      <c r="Q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2303.5300000000002</v>
      </c>
      <c r="R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2280.42</v>
      </c>
      <c r="S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2221.87</v>
      </c>
      <c r="T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2483.87</v>
      </c>
      <c r="U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2466.4300000000003</v>
      </c>
      <c r="V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2236.2600000000002</v>
      </c>
      <c r="W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2227.86</v>
      </c>
      <c r="X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2470.36</v>
      </c>
      <c r="Y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РСО-А'!$K$6</f>
        <v>2218.7200000000003</v>
      </c>
    </row>
    <row r="65" spans="1:25" x14ac:dyDescent="0.2">
      <c r="A65" s="88">
        <f>A31</f>
        <v>42052</v>
      </c>
      <c r="B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2141.77</v>
      </c>
      <c r="C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2134.4500000000003</v>
      </c>
      <c r="D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2156.73</v>
      </c>
      <c r="E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2143.63</v>
      </c>
      <c r="F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2166.92</v>
      </c>
      <c r="G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2153.61</v>
      </c>
      <c r="H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2151.46</v>
      </c>
      <c r="I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2188.6600000000003</v>
      </c>
      <c r="J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2150.19</v>
      </c>
      <c r="K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2164.0500000000002</v>
      </c>
      <c r="L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2164.17</v>
      </c>
      <c r="M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2195.0700000000002</v>
      </c>
      <c r="N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2162.5700000000002</v>
      </c>
      <c r="O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2163.0300000000002</v>
      </c>
      <c r="P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2164.3200000000002</v>
      </c>
      <c r="Q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2172.8500000000004</v>
      </c>
      <c r="R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2169.11</v>
      </c>
      <c r="S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2172.59</v>
      </c>
      <c r="T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2478.75</v>
      </c>
      <c r="U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2389.92</v>
      </c>
      <c r="V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2256.19</v>
      </c>
      <c r="W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2245.54</v>
      </c>
      <c r="X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2406.96</v>
      </c>
      <c r="Y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РСО-А'!$K$6</f>
        <v>2218.3200000000002</v>
      </c>
    </row>
    <row r="66" spans="1:25" x14ac:dyDescent="0.2">
      <c r="A66" s="88">
        <f>A32</f>
        <v>42053</v>
      </c>
      <c r="B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2157.4899999999998</v>
      </c>
      <c r="C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2134.38</v>
      </c>
      <c r="D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2156.7600000000002</v>
      </c>
      <c r="E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2143.62</v>
      </c>
      <c r="F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2166.9700000000003</v>
      </c>
      <c r="G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2153.66</v>
      </c>
      <c r="H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2152.62</v>
      </c>
      <c r="I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2188.08</v>
      </c>
      <c r="J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2149.21</v>
      </c>
      <c r="K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2167.58</v>
      </c>
      <c r="L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2169.23</v>
      </c>
      <c r="M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2241.7800000000002</v>
      </c>
      <c r="N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2226.6400000000003</v>
      </c>
      <c r="O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2250.54</v>
      </c>
      <c r="P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2277.09</v>
      </c>
      <c r="Q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2302.8100000000004</v>
      </c>
      <c r="R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2318.4</v>
      </c>
      <c r="S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2243.8900000000003</v>
      </c>
      <c r="T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2511.73</v>
      </c>
      <c r="U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2440.9499999999998</v>
      </c>
      <c r="V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2323.17</v>
      </c>
      <c r="W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2296.7400000000002</v>
      </c>
      <c r="X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2441.46</v>
      </c>
      <c r="Y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РСО-А'!$K$6</f>
        <v>2285.3000000000002</v>
      </c>
    </row>
    <row r="67" spans="1:25" x14ac:dyDescent="0.2">
      <c r="A67" s="88">
        <f>A33</f>
        <v>42054</v>
      </c>
      <c r="B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2155.2800000000002</v>
      </c>
      <c r="C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2135.44</v>
      </c>
      <c r="D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2157.9300000000003</v>
      </c>
      <c r="E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2144.75</v>
      </c>
      <c r="F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2168.06</v>
      </c>
      <c r="G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2154.84</v>
      </c>
      <c r="H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2147.5700000000002</v>
      </c>
      <c r="I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2189.0700000000002</v>
      </c>
      <c r="J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2150.12</v>
      </c>
      <c r="K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2168.54</v>
      </c>
      <c r="L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2168.8000000000002</v>
      </c>
      <c r="M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2245.88</v>
      </c>
      <c r="N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2229.1600000000003</v>
      </c>
      <c r="O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2250.29</v>
      </c>
      <c r="P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2236.91</v>
      </c>
      <c r="Q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2263.5700000000002</v>
      </c>
      <c r="R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2308.13</v>
      </c>
      <c r="S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2250.6400000000003</v>
      </c>
      <c r="T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2362.11</v>
      </c>
      <c r="U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2426.17</v>
      </c>
      <c r="V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2366.4499999999998</v>
      </c>
      <c r="W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2283.52</v>
      </c>
      <c r="X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2431.6800000000003</v>
      </c>
      <c r="Y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РСО-А'!$K$6</f>
        <v>2289.41</v>
      </c>
    </row>
    <row r="68" spans="1:25" x14ac:dyDescent="0.2">
      <c r="A68" s="88">
        <f>A34</f>
        <v>42055</v>
      </c>
      <c r="B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2156.6400000000003</v>
      </c>
      <c r="C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2148.36</v>
      </c>
      <c r="D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2171.8900000000003</v>
      </c>
      <c r="E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2193.6800000000003</v>
      </c>
      <c r="F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2189.88</v>
      </c>
      <c r="G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2175.6000000000004</v>
      </c>
      <c r="H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2139.2600000000002</v>
      </c>
      <c r="I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2226.19</v>
      </c>
      <c r="J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2183.61</v>
      </c>
      <c r="K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2167.42</v>
      </c>
      <c r="L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2167.9500000000003</v>
      </c>
      <c r="M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2236.9700000000003</v>
      </c>
      <c r="N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2223.62</v>
      </c>
      <c r="O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2197.7600000000002</v>
      </c>
      <c r="P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2228.3500000000004</v>
      </c>
      <c r="Q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2197</v>
      </c>
      <c r="R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2251.91</v>
      </c>
      <c r="S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2238.09</v>
      </c>
      <c r="T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2336.21</v>
      </c>
      <c r="U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2419.09</v>
      </c>
      <c r="V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2290.88</v>
      </c>
      <c r="W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2267.7800000000002</v>
      </c>
      <c r="X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2402.2800000000002</v>
      </c>
      <c r="Y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РСО-А'!$K$6</f>
        <v>2287.6400000000003</v>
      </c>
    </row>
    <row r="69" spans="1:25" x14ac:dyDescent="0.2">
      <c r="A69" s="88">
        <f>A35</f>
        <v>42056</v>
      </c>
      <c r="B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2152.9499999999998</v>
      </c>
      <c r="C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2137.6800000000003</v>
      </c>
      <c r="D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2184.66</v>
      </c>
      <c r="E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2158.88</v>
      </c>
      <c r="F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2169.73</v>
      </c>
      <c r="G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2188.7400000000002</v>
      </c>
      <c r="H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2131.9</v>
      </c>
      <c r="I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2151.7800000000002</v>
      </c>
      <c r="J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2162.16</v>
      </c>
      <c r="K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2131.66</v>
      </c>
      <c r="L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2164.61</v>
      </c>
      <c r="M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2171.58</v>
      </c>
      <c r="N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2158.3500000000004</v>
      </c>
      <c r="O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2131.15</v>
      </c>
      <c r="P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2165.16</v>
      </c>
      <c r="Q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2131.41</v>
      </c>
      <c r="R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2177.5</v>
      </c>
      <c r="S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2164.7600000000002</v>
      </c>
      <c r="T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2258.44</v>
      </c>
      <c r="U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2229.34</v>
      </c>
      <c r="V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2197.04</v>
      </c>
      <c r="W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2169.0600000000004</v>
      </c>
      <c r="X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2169.29</v>
      </c>
      <c r="Y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РСО-А'!$K$6</f>
        <v>2236.29</v>
      </c>
    </row>
    <row r="70" spans="1:25" x14ac:dyDescent="0.2">
      <c r="A70" s="88">
        <f>A36</f>
        <v>42057</v>
      </c>
      <c r="B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2150</v>
      </c>
      <c r="C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2145.1400000000003</v>
      </c>
      <c r="D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2188.5300000000002</v>
      </c>
      <c r="E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2184.42</v>
      </c>
      <c r="F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2184.75</v>
      </c>
      <c r="G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2188.48</v>
      </c>
      <c r="H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2147.81</v>
      </c>
      <c r="I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2147.2200000000003</v>
      </c>
      <c r="J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2166.75</v>
      </c>
      <c r="K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2150.02</v>
      </c>
      <c r="L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2151.75</v>
      </c>
      <c r="M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2171.7600000000002</v>
      </c>
      <c r="N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2158.6400000000003</v>
      </c>
      <c r="O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2131.1800000000003</v>
      </c>
      <c r="P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2144.86</v>
      </c>
      <c r="Q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2130.8500000000004</v>
      </c>
      <c r="R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2157.91</v>
      </c>
      <c r="S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2167.3500000000004</v>
      </c>
      <c r="T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2263.13</v>
      </c>
      <c r="U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2233.04</v>
      </c>
      <c r="V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2199.6000000000004</v>
      </c>
      <c r="W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2170.5500000000002</v>
      </c>
      <c r="X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2171.83</v>
      </c>
      <c r="Y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РСО-А'!$K$6</f>
        <v>2247.2800000000002</v>
      </c>
    </row>
    <row r="71" spans="1:25" x14ac:dyDescent="0.2">
      <c r="A71" s="88">
        <f>A37</f>
        <v>42058</v>
      </c>
      <c r="B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2149.5300000000002</v>
      </c>
      <c r="C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2144.7400000000002</v>
      </c>
      <c r="D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2187.7800000000002</v>
      </c>
      <c r="E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2183.7400000000002</v>
      </c>
      <c r="F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2184.15</v>
      </c>
      <c r="G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2188.13</v>
      </c>
      <c r="H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2147.88</v>
      </c>
      <c r="I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2154.58</v>
      </c>
      <c r="J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2153.77</v>
      </c>
      <c r="K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2151</v>
      </c>
      <c r="L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2149.7800000000002</v>
      </c>
      <c r="M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2169.3500000000004</v>
      </c>
      <c r="N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2158.7600000000002</v>
      </c>
      <c r="O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2130.94</v>
      </c>
      <c r="P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2144.6000000000004</v>
      </c>
      <c r="Q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2131.1000000000004</v>
      </c>
      <c r="R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2155.23</v>
      </c>
      <c r="S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2165.27</v>
      </c>
      <c r="T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2260.36</v>
      </c>
      <c r="U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2231.4</v>
      </c>
      <c r="V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2190.8500000000004</v>
      </c>
      <c r="W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2163.42</v>
      </c>
      <c r="X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2164.1800000000003</v>
      </c>
      <c r="Y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РСО-А'!$K$6</f>
        <v>2203.92</v>
      </c>
    </row>
    <row r="72" spans="1:25" x14ac:dyDescent="0.2">
      <c r="A72" s="88">
        <f>A38</f>
        <v>42059</v>
      </c>
      <c r="B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2147.8000000000002</v>
      </c>
      <c r="C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2144.5600000000004</v>
      </c>
      <c r="D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2171.44</v>
      </c>
      <c r="E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2182.0200000000004</v>
      </c>
      <c r="F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2167.69</v>
      </c>
      <c r="G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2174.9300000000003</v>
      </c>
      <c r="H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2138.8500000000004</v>
      </c>
      <c r="I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2181.6000000000004</v>
      </c>
      <c r="J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2149.23</v>
      </c>
      <c r="K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2173.04</v>
      </c>
      <c r="L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2172.75</v>
      </c>
      <c r="M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2251.0100000000002</v>
      </c>
      <c r="N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2237.27</v>
      </c>
      <c r="O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2208.56</v>
      </c>
      <c r="P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2244.9</v>
      </c>
      <c r="Q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2237.84</v>
      </c>
      <c r="R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2249.4500000000003</v>
      </c>
      <c r="S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2256.13</v>
      </c>
      <c r="T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2347.88</v>
      </c>
      <c r="U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2345.12</v>
      </c>
      <c r="V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2308.62</v>
      </c>
      <c r="W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2292.15</v>
      </c>
      <c r="X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2395.27</v>
      </c>
      <c r="Y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РСО-А'!$K$6</f>
        <v>2273.59</v>
      </c>
    </row>
    <row r="73" spans="1:25" x14ac:dyDescent="0.2">
      <c r="A73" s="88">
        <f>A39</f>
        <v>42060</v>
      </c>
      <c r="B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2149.7800000000002</v>
      </c>
      <c r="C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2140.4900000000002</v>
      </c>
      <c r="D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2147.21</v>
      </c>
      <c r="E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2160.48</v>
      </c>
      <c r="F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2167.3200000000002</v>
      </c>
      <c r="G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2157.2800000000002</v>
      </c>
      <c r="H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2147.88</v>
      </c>
      <c r="I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2163.88</v>
      </c>
      <c r="J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2131.1000000000004</v>
      </c>
      <c r="K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2176.34</v>
      </c>
      <c r="L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2174.58</v>
      </c>
      <c r="M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2255.84</v>
      </c>
      <c r="N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2242.44</v>
      </c>
      <c r="O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2212.3000000000002</v>
      </c>
      <c r="P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2249.77</v>
      </c>
      <c r="Q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2242.4300000000003</v>
      </c>
      <c r="R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2256.2200000000003</v>
      </c>
      <c r="S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2260.79</v>
      </c>
      <c r="T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2341.34</v>
      </c>
      <c r="U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2344.5700000000002</v>
      </c>
      <c r="V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2304.0300000000002</v>
      </c>
      <c r="W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2291.4</v>
      </c>
      <c r="X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2395.59</v>
      </c>
      <c r="Y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РСО-А'!$K$6</f>
        <v>2275.9300000000003</v>
      </c>
    </row>
    <row r="74" spans="1:25" x14ac:dyDescent="0.2">
      <c r="A74" s="88">
        <f t="shared" ref="A74:A76" si="1">A40</f>
        <v>42061</v>
      </c>
      <c r="B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2154.63</v>
      </c>
      <c r="C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2134.15</v>
      </c>
      <c r="D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2156.7600000000002</v>
      </c>
      <c r="E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2159.86</v>
      </c>
      <c r="F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2166.63</v>
      </c>
      <c r="G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2156.5</v>
      </c>
      <c r="H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2150.81</v>
      </c>
      <c r="I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2194</v>
      </c>
      <c r="J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2186.21</v>
      </c>
      <c r="K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2177.9100000000003</v>
      </c>
      <c r="L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2173.11</v>
      </c>
      <c r="M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2171.42</v>
      </c>
      <c r="N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2172.4700000000003</v>
      </c>
      <c r="O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2172.67</v>
      </c>
      <c r="P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2172.71</v>
      </c>
      <c r="Q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2172.48</v>
      </c>
      <c r="R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2172.2400000000002</v>
      </c>
      <c r="S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2180.29</v>
      </c>
      <c r="T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2171.4900000000002</v>
      </c>
      <c r="U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2271.83</v>
      </c>
      <c r="V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2245.48</v>
      </c>
      <c r="W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2268.8900000000003</v>
      </c>
      <c r="X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2452.86</v>
      </c>
      <c r="Y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РСО-А'!$K$6</f>
        <v>2274.33</v>
      </c>
    </row>
    <row r="75" spans="1:25" x14ac:dyDescent="0.2">
      <c r="A75" s="88">
        <f t="shared" si="1"/>
        <v>42062</v>
      </c>
      <c r="B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2161.46</v>
      </c>
      <c r="C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2134.2000000000003</v>
      </c>
      <c r="D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2156.3900000000003</v>
      </c>
      <c r="E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2159.5100000000002</v>
      </c>
      <c r="F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2166.67</v>
      </c>
      <c r="G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2156.6800000000003</v>
      </c>
      <c r="H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2147.2800000000002</v>
      </c>
      <c r="I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2213.36</v>
      </c>
      <c r="J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2198.9300000000003</v>
      </c>
      <c r="K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2174.36</v>
      </c>
      <c r="L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2174.58</v>
      </c>
      <c r="M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2173.27</v>
      </c>
      <c r="N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2171.34</v>
      </c>
      <c r="O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2174.3200000000002</v>
      </c>
      <c r="P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2174.21</v>
      </c>
      <c r="Q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2171.7400000000002</v>
      </c>
      <c r="R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2169.9900000000002</v>
      </c>
      <c r="S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2182.52</v>
      </c>
      <c r="T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2175.41</v>
      </c>
      <c r="U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2276.5</v>
      </c>
      <c r="V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2247.81</v>
      </c>
      <c r="W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2246.15</v>
      </c>
      <c r="X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2355.08</v>
      </c>
      <c r="Y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РСО-А'!$K$6</f>
        <v>2222.98</v>
      </c>
    </row>
    <row r="76" spans="1:25" x14ac:dyDescent="0.2">
      <c r="A76" s="88">
        <f t="shared" si="1"/>
        <v>42063</v>
      </c>
      <c r="B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2142.4700000000003</v>
      </c>
      <c r="C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2144.4</v>
      </c>
      <c r="D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2149.27</v>
      </c>
      <c r="E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2155.98</v>
      </c>
      <c r="F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2162.87</v>
      </c>
      <c r="G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2156.29</v>
      </c>
      <c r="H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2132.1400000000003</v>
      </c>
      <c r="I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2154.5100000000002</v>
      </c>
      <c r="J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2163.87</v>
      </c>
      <c r="K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2176.7600000000002</v>
      </c>
      <c r="L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2132.8500000000004</v>
      </c>
      <c r="M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2140.0600000000004</v>
      </c>
      <c r="N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2136.15</v>
      </c>
      <c r="O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2145.6999999999998</v>
      </c>
      <c r="P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2158.91</v>
      </c>
      <c r="Q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2169.4</v>
      </c>
      <c r="R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2165.84</v>
      </c>
      <c r="S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2149.15</v>
      </c>
      <c r="T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2204.46</v>
      </c>
      <c r="U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2268.59</v>
      </c>
      <c r="V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2244.5</v>
      </c>
      <c r="W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2186.5700000000002</v>
      </c>
      <c r="X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2156.0300000000002</v>
      </c>
      <c r="Y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РСО-А'!$K$6</f>
        <v>2225.6400000000003</v>
      </c>
    </row>
    <row r="77" spans="1:25" x14ac:dyDescent="0.2">
      <c r="A77" s="94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</row>
    <row r="78" spans="1:25" x14ac:dyDescent="0.25">
      <c r="A78" s="96" t="s">
        <v>158</v>
      </c>
    </row>
    <row r="79" spans="1:25" ht="12.75" x14ac:dyDescent="0.2">
      <c r="A79" s="169" t="s">
        <v>49</v>
      </c>
      <c r="B79" s="180" t="s">
        <v>128</v>
      </c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2"/>
    </row>
    <row r="80" spans="1:25" ht="12.75" x14ac:dyDescent="0.2">
      <c r="A80" s="170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7" ht="12.75" customHeight="1" x14ac:dyDescent="0.2">
      <c r="A81" s="170"/>
      <c r="B81" s="172" t="s">
        <v>129</v>
      </c>
      <c r="C81" s="163" t="s">
        <v>130</v>
      </c>
      <c r="D81" s="163" t="s">
        <v>131</v>
      </c>
      <c r="E81" s="163" t="s">
        <v>132</v>
      </c>
      <c r="F81" s="163" t="s">
        <v>133</v>
      </c>
      <c r="G81" s="163" t="s">
        <v>134</v>
      </c>
      <c r="H81" s="163" t="s">
        <v>135</v>
      </c>
      <c r="I81" s="163" t="s">
        <v>136</v>
      </c>
      <c r="J81" s="163" t="s">
        <v>137</v>
      </c>
      <c r="K81" s="163" t="s">
        <v>138</v>
      </c>
      <c r="L81" s="163" t="s">
        <v>139</v>
      </c>
      <c r="M81" s="163" t="s">
        <v>140</v>
      </c>
      <c r="N81" s="174" t="s">
        <v>141</v>
      </c>
      <c r="O81" s="163" t="s">
        <v>142</v>
      </c>
      <c r="P81" s="163" t="s">
        <v>143</v>
      </c>
      <c r="Q81" s="163" t="s">
        <v>144</v>
      </c>
      <c r="R81" s="163" t="s">
        <v>145</v>
      </c>
      <c r="S81" s="163" t="s">
        <v>146</v>
      </c>
      <c r="T81" s="163" t="s">
        <v>147</v>
      </c>
      <c r="U81" s="163" t="s">
        <v>148</v>
      </c>
      <c r="V81" s="163" t="s">
        <v>149</v>
      </c>
      <c r="W81" s="163" t="s">
        <v>150</v>
      </c>
      <c r="X81" s="163" t="s">
        <v>151</v>
      </c>
      <c r="Y81" s="163" t="s">
        <v>152</v>
      </c>
    </row>
    <row r="82" spans="1:27" ht="11.25" customHeight="1" x14ac:dyDescent="0.2">
      <c r="A82" s="171"/>
      <c r="B82" s="17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75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</row>
    <row r="83" spans="1:27" ht="18.75" customHeight="1" x14ac:dyDescent="0.2">
      <c r="A83" s="88">
        <f>A49</f>
        <v>42036</v>
      </c>
      <c r="B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2099.8500000000004</v>
      </c>
      <c r="C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2128.5700000000002</v>
      </c>
      <c r="D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2160.58</v>
      </c>
      <c r="E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2168.2600000000002</v>
      </c>
      <c r="F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2164.44</v>
      </c>
      <c r="G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2160.9300000000003</v>
      </c>
      <c r="H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2138.86</v>
      </c>
      <c r="I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2132.36</v>
      </c>
      <c r="J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2099.96</v>
      </c>
      <c r="K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2199.31</v>
      </c>
      <c r="L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2133.02</v>
      </c>
      <c r="M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2113.8900000000003</v>
      </c>
      <c r="N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2110.4900000000002</v>
      </c>
      <c r="O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2116.7600000000002</v>
      </c>
      <c r="P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2123.09</v>
      </c>
      <c r="Q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2126.3200000000002</v>
      </c>
      <c r="R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2102.6400000000003</v>
      </c>
      <c r="S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2243.0600000000004</v>
      </c>
      <c r="T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2284.34</v>
      </c>
      <c r="U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2244.15</v>
      </c>
      <c r="V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2199.25</v>
      </c>
      <c r="W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2142.63</v>
      </c>
      <c r="X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2120.9700000000003</v>
      </c>
      <c r="Y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РСО-А'!$K$6</f>
        <v>2185.3200000000002</v>
      </c>
      <c r="AA83" s="89"/>
    </row>
    <row r="84" spans="1:27" x14ac:dyDescent="0.2">
      <c r="A84" s="88">
        <f t="shared" ref="A84:A110" si="2">A50</f>
        <v>42037</v>
      </c>
      <c r="B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2098.11</v>
      </c>
      <c r="C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2128.5700000000002</v>
      </c>
      <c r="D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2144.86</v>
      </c>
      <c r="E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2148.34</v>
      </c>
      <c r="F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2158.8200000000002</v>
      </c>
      <c r="G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2141.88</v>
      </c>
      <c r="H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2113.5600000000004</v>
      </c>
      <c r="I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2187.2200000000003</v>
      </c>
      <c r="J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2182.71</v>
      </c>
      <c r="K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2113.46</v>
      </c>
      <c r="L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2145.38</v>
      </c>
      <c r="M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2126.23</v>
      </c>
      <c r="N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2126.87</v>
      </c>
      <c r="O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2127.7200000000003</v>
      </c>
      <c r="P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2126.86</v>
      </c>
      <c r="Q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2126.5700000000002</v>
      </c>
      <c r="R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2109.69</v>
      </c>
      <c r="S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2159.9500000000003</v>
      </c>
      <c r="T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2231.1800000000003</v>
      </c>
      <c r="U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2195.16</v>
      </c>
      <c r="V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2151.9900000000002</v>
      </c>
      <c r="W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2174.0100000000002</v>
      </c>
      <c r="X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2275.73</v>
      </c>
      <c r="Y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РСО-А'!$K$6</f>
        <v>2167.29</v>
      </c>
    </row>
    <row r="85" spans="1:27" x14ac:dyDescent="0.2">
      <c r="A85" s="88">
        <f t="shared" si="2"/>
        <v>42038</v>
      </c>
      <c r="B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2117.5700000000002</v>
      </c>
      <c r="C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2112.42</v>
      </c>
      <c r="D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2121.5</v>
      </c>
      <c r="E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2127.9900000000002</v>
      </c>
      <c r="F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2130.9900000000002</v>
      </c>
      <c r="G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2121.96</v>
      </c>
      <c r="H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2105.1000000000004</v>
      </c>
      <c r="I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2167.37</v>
      </c>
      <c r="J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2141.79</v>
      </c>
      <c r="K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2113.1800000000003</v>
      </c>
      <c r="L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2143.7800000000002</v>
      </c>
      <c r="M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2145.7800000000002</v>
      </c>
      <c r="N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2133.69</v>
      </c>
      <c r="O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2140.9700000000003</v>
      </c>
      <c r="P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2128.6600000000003</v>
      </c>
      <c r="Q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2146.0500000000002</v>
      </c>
      <c r="R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2137.1000000000004</v>
      </c>
      <c r="S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2156.77</v>
      </c>
      <c r="T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2229.1000000000004</v>
      </c>
      <c r="U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2186.9</v>
      </c>
      <c r="V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2148.2600000000002</v>
      </c>
      <c r="W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2167.0600000000004</v>
      </c>
      <c r="X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2277.58</v>
      </c>
      <c r="Y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РСО-А'!$K$6</f>
        <v>2167.0500000000002</v>
      </c>
    </row>
    <row r="86" spans="1:27" x14ac:dyDescent="0.2">
      <c r="A86" s="88">
        <f t="shared" si="2"/>
        <v>42039</v>
      </c>
      <c r="B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2112.7600000000002</v>
      </c>
      <c r="C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2118.3000000000002</v>
      </c>
      <c r="D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2130.9</v>
      </c>
      <c r="E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2137.2600000000002</v>
      </c>
      <c r="F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2137.54</v>
      </c>
      <c r="G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2127.8000000000002</v>
      </c>
      <c r="H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2097.8000000000002</v>
      </c>
      <c r="I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2175.09</v>
      </c>
      <c r="J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2165.6600000000003</v>
      </c>
      <c r="K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2117.6800000000003</v>
      </c>
      <c r="L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2101.02</v>
      </c>
      <c r="M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2135.38</v>
      </c>
      <c r="N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2114.23</v>
      </c>
      <c r="O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2106.73</v>
      </c>
      <c r="P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2099.66</v>
      </c>
      <c r="Q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2106.62</v>
      </c>
      <c r="R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2126.6600000000003</v>
      </c>
      <c r="S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2139.38</v>
      </c>
      <c r="T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2229.46</v>
      </c>
      <c r="U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2177.59</v>
      </c>
      <c r="V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2137.4700000000003</v>
      </c>
      <c r="W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2158.62</v>
      </c>
      <c r="X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2260.33</v>
      </c>
      <c r="Y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РСО-А'!$K$6</f>
        <v>2154.2600000000002</v>
      </c>
    </row>
    <row r="87" spans="1:27" x14ac:dyDescent="0.2">
      <c r="A87" s="88">
        <f t="shared" si="2"/>
        <v>42040</v>
      </c>
      <c r="B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2112.9300000000003</v>
      </c>
      <c r="C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2111.73</v>
      </c>
      <c r="D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2120.6800000000003</v>
      </c>
      <c r="E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2126.83</v>
      </c>
      <c r="F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2130.37</v>
      </c>
      <c r="G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2121.08</v>
      </c>
      <c r="H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2110.94</v>
      </c>
      <c r="I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2157.11</v>
      </c>
      <c r="J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2149.12</v>
      </c>
      <c r="K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2099.4700000000003</v>
      </c>
      <c r="L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2115.65</v>
      </c>
      <c r="M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2135</v>
      </c>
      <c r="N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2114.69</v>
      </c>
      <c r="O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2129.37</v>
      </c>
      <c r="P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2137.8100000000004</v>
      </c>
      <c r="Q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2123.38</v>
      </c>
      <c r="R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2127.06</v>
      </c>
      <c r="S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2142.2800000000002</v>
      </c>
      <c r="T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2218.37</v>
      </c>
      <c r="U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2177.8200000000002</v>
      </c>
      <c r="V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2135.86</v>
      </c>
      <c r="W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2156.8900000000003</v>
      </c>
      <c r="X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2249.19</v>
      </c>
      <c r="Y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РСО-А'!$K$6</f>
        <v>2151.91</v>
      </c>
    </row>
    <row r="88" spans="1:27" x14ac:dyDescent="0.2">
      <c r="A88" s="88">
        <f t="shared" si="2"/>
        <v>42041</v>
      </c>
      <c r="B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2105.5300000000002</v>
      </c>
      <c r="C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2137.09</v>
      </c>
      <c r="D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2143.7400000000002</v>
      </c>
      <c r="E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2149.79</v>
      </c>
      <c r="F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2153.41</v>
      </c>
      <c r="G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2136.54</v>
      </c>
      <c r="H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2102.8000000000002</v>
      </c>
      <c r="I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2174</v>
      </c>
      <c r="J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2188.67</v>
      </c>
      <c r="K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2113.0500000000002</v>
      </c>
      <c r="L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2117.6600000000003</v>
      </c>
      <c r="M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2139.88</v>
      </c>
      <c r="N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2116.11</v>
      </c>
      <c r="O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2133.65</v>
      </c>
      <c r="P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2140.9500000000003</v>
      </c>
      <c r="Q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2122.5300000000002</v>
      </c>
      <c r="R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2125.6800000000003</v>
      </c>
      <c r="S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2136.92</v>
      </c>
      <c r="T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2232.09</v>
      </c>
      <c r="U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2181.66</v>
      </c>
      <c r="V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2140.8900000000003</v>
      </c>
      <c r="W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2161.08</v>
      </c>
      <c r="X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2268.11</v>
      </c>
      <c r="Y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РСО-А'!$K$6</f>
        <v>2162.0500000000002</v>
      </c>
    </row>
    <row r="89" spans="1:27" x14ac:dyDescent="0.2">
      <c r="A89" s="88">
        <f t="shared" si="2"/>
        <v>42042</v>
      </c>
      <c r="B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2129.0700000000002</v>
      </c>
      <c r="C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2149.5300000000002</v>
      </c>
      <c r="D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2163.23</v>
      </c>
      <c r="E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2178.7000000000003</v>
      </c>
      <c r="F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2178.71</v>
      </c>
      <c r="G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2167.12</v>
      </c>
      <c r="H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2132.3200000000002</v>
      </c>
      <c r="I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2109.84</v>
      </c>
      <c r="J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2134.61</v>
      </c>
      <c r="K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2113.2200000000003</v>
      </c>
      <c r="L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2120.91</v>
      </c>
      <c r="M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2127.21</v>
      </c>
      <c r="N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2098.38</v>
      </c>
      <c r="O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2102.1800000000003</v>
      </c>
      <c r="P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2100.9300000000003</v>
      </c>
      <c r="Q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2097.8500000000004</v>
      </c>
      <c r="R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2119.96</v>
      </c>
      <c r="S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2136.98</v>
      </c>
      <c r="T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2152.4899999999998</v>
      </c>
      <c r="U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2127.7800000000002</v>
      </c>
      <c r="V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2141.4700000000003</v>
      </c>
      <c r="W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2123.2400000000002</v>
      </c>
      <c r="X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2145.21</v>
      </c>
      <c r="Y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РСО-А'!$K$6</f>
        <v>2122.41</v>
      </c>
    </row>
    <row r="90" spans="1:27" x14ac:dyDescent="0.2">
      <c r="A90" s="88">
        <f t="shared" si="2"/>
        <v>42043</v>
      </c>
      <c r="B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2117.15</v>
      </c>
      <c r="C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2101.66</v>
      </c>
      <c r="D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2127.23</v>
      </c>
      <c r="E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2155.48</v>
      </c>
      <c r="F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2155.54</v>
      </c>
      <c r="G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2166.7800000000002</v>
      </c>
      <c r="H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2117.87</v>
      </c>
      <c r="I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2114.83</v>
      </c>
      <c r="J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2121.62</v>
      </c>
      <c r="K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2160.62</v>
      </c>
      <c r="L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2120.21</v>
      </c>
      <c r="M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2110.83</v>
      </c>
      <c r="N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2126.4700000000003</v>
      </c>
      <c r="O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2123.25</v>
      </c>
      <c r="P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2126.38</v>
      </c>
      <c r="Q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2110.83</v>
      </c>
      <c r="R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2117.7600000000002</v>
      </c>
      <c r="S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2133.5500000000002</v>
      </c>
      <c r="T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2150.19</v>
      </c>
      <c r="U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2149.29</v>
      </c>
      <c r="V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2143.9900000000002</v>
      </c>
      <c r="W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2126.4</v>
      </c>
      <c r="X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2143.61</v>
      </c>
      <c r="Y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РСО-А'!$K$6</f>
        <v>2127.12</v>
      </c>
    </row>
    <row r="91" spans="1:27" x14ac:dyDescent="0.2">
      <c r="A91" s="88">
        <f t="shared" si="2"/>
        <v>42044</v>
      </c>
      <c r="B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2122.37</v>
      </c>
      <c r="C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2120.61</v>
      </c>
      <c r="D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2101.8200000000002</v>
      </c>
      <c r="E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2116.7200000000003</v>
      </c>
      <c r="F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2109.59</v>
      </c>
      <c r="G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2116.12</v>
      </c>
      <c r="H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2126.2200000000003</v>
      </c>
      <c r="I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2129.6400000000003</v>
      </c>
      <c r="J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2097.71</v>
      </c>
      <c r="K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2133.73</v>
      </c>
      <c r="L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2133.3200000000002</v>
      </c>
      <c r="M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2129.1800000000003</v>
      </c>
      <c r="N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2129.91</v>
      </c>
      <c r="O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2123.8000000000002</v>
      </c>
      <c r="P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2129.5300000000002</v>
      </c>
      <c r="Q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2118.19</v>
      </c>
      <c r="R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2122.62</v>
      </c>
      <c r="S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2137.73</v>
      </c>
      <c r="T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2131.46</v>
      </c>
      <c r="U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2140.4499999999998</v>
      </c>
      <c r="V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2137.4300000000003</v>
      </c>
      <c r="W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2128.02</v>
      </c>
      <c r="X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2220.2000000000003</v>
      </c>
      <c r="Y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РСО-А'!$K$6</f>
        <v>2123.41</v>
      </c>
    </row>
    <row r="92" spans="1:27" x14ac:dyDescent="0.2">
      <c r="A92" s="88">
        <f t="shared" si="2"/>
        <v>42045</v>
      </c>
      <c r="B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2121.19</v>
      </c>
      <c r="C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2118.9700000000003</v>
      </c>
      <c r="D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2101.02</v>
      </c>
      <c r="E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2115.2600000000002</v>
      </c>
      <c r="F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2108.5300000000002</v>
      </c>
      <c r="G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2115.8500000000004</v>
      </c>
      <c r="H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2133.16</v>
      </c>
      <c r="I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2131.65</v>
      </c>
      <c r="J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2097.5300000000002</v>
      </c>
      <c r="K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2139.08</v>
      </c>
      <c r="L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2140.5200000000004</v>
      </c>
      <c r="M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2136.62</v>
      </c>
      <c r="N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2135.0100000000002</v>
      </c>
      <c r="O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2130.0100000000002</v>
      </c>
      <c r="P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2137.8200000000002</v>
      </c>
      <c r="Q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2120.16</v>
      </c>
      <c r="R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2125.33</v>
      </c>
      <c r="S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2136.6600000000003</v>
      </c>
      <c r="T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2138.31</v>
      </c>
      <c r="U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2146.4899999999998</v>
      </c>
      <c r="V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2139.4899999999998</v>
      </c>
      <c r="W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2127.7400000000002</v>
      </c>
      <c r="X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2221</v>
      </c>
      <c r="Y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РСО-А'!$K$6</f>
        <v>2122.7800000000002</v>
      </c>
    </row>
    <row r="93" spans="1:27" x14ac:dyDescent="0.2">
      <c r="A93" s="88">
        <f t="shared" si="2"/>
        <v>42046</v>
      </c>
      <c r="B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2119.79</v>
      </c>
      <c r="C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2131.7600000000002</v>
      </c>
      <c r="D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2131.4899999999998</v>
      </c>
      <c r="E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2131.48</v>
      </c>
      <c r="F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2138.23</v>
      </c>
      <c r="G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2138.44</v>
      </c>
      <c r="H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2113.33</v>
      </c>
      <c r="I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2138.42</v>
      </c>
      <c r="J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2114.5700000000002</v>
      </c>
      <c r="K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2131.3200000000002</v>
      </c>
      <c r="L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2131</v>
      </c>
      <c r="M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2128.67</v>
      </c>
      <c r="N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2128.7000000000003</v>
      </c>
      <c r="O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2102.91</v>
      </c>
      <c r="P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2102.75</v>
      </c>
      <c r="Q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2102.5</v>
      </c>
      <c r="R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2103.5700000000002</v>
      </c>
      <c r="S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2135.63</v>
      </c>
      <c r="T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2205.61</v>
      </c>
      <c r="U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2154.2400000000002</v>
      </c>
      <c r="V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2140.67</v>
      </c>
      <c r="W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2127.77</v>
      </c>
      <c r="X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2226.31</v>
      </c>
      <c r="Y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РСО-А'!$K$6</f>
        <v>2173.3900000000003</v>
      </c>
    </row>
    <row r="94" spans="1:27" x14ac:dyDescent="0.2">
      <c r="A94" s="88">
        <f t="shared" si="2"/>
        <v>42047</v>
      </c>
      <c r="B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2110.58</v>
      </c>
      <c r="C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2132.04</v>
      </c>
      <c r="D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2131.8500000000004</v>
      </c>
      <c r="E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2148.58</v>
      </c>
      <c r="F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2159.09</v>
      </c>
      <c r="G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2138.69</v>
      </c>
      <c r="H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2113.5100000000002</v>
      </c>
      <c r="I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2165.54</v>
      </c>
      <c r="J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2151.13</v>
      </c>
      <c r="K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2132.2800000000002</v>
      </c>
      <c r="L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2131.7200000000003</v>
      </c>
      <c r="M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2129.36</v>
      </c>
      <c r="N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2130.1000000000004</v>
      </c>
      <c r="O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2123.4499999999998</v>
      </c>
      <c r="P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2129.5200000000004</v>
      </c>
      <c r="Q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2113.2200000000003</v>
      </c>
      <c r="R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2126.33</v>
      </c>
      <c r="S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2134.8900000000003</v>
      </c>
      <c r="T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2178.6800000000003</v>
      </c>
      <c r="U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2131.0500000000002</v>
      </c>
      <c r="V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2132.13</v>
      </c>
      <c r="W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2124.5100000000002</v>
      </c>
      <c r="X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2221.7800000000002</v>
      </c>
      <c r="Y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РСО-А'!$K$6</f>
        <v>2169.98</v>
      </c>
    </row>
    <row r="95" spans="1:27" x14ac:dyDescent="0.2">
      <c r="A95" s="88">
        <f t="shared" si="2"/>
        <v>42048</v>
      </c>
      <c r="B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2112.77</v>
      </c>
      <c r="C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2113</v>
      </c>
      <c r="D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2119.0500000000002</v>
      </c>
      <c r="E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2131.71</v>
      </c>
      <c r="F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2145.13</v>
      </c>
      <c r="G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2119.23</v>
      </c>
      <c r="H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2107.92</v>
      </c>
      <c r="I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2142.0700000000002</v>
      </c>
      <c r="J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2114.8200000000002</v>
      </c>
      <c r="K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2137.31</v>
      </c>
      <c r="L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2137.15</v>
      </c>
      <c r="M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2133.8900000000003</v>
      </c>
      <c r="N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2133.38</v>
      </c>
      <c r="O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2127.58</v>
      </c>
      <c r="P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2134.08</v>
      </c>
      <c r="Q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2116.61</v>
      </c>
      <c r="R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2130.59</v>
      </c>
      <c r="S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2143.37</v>
      </c>
      <c r="T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2196.3200000000002</v>
      </c>
      <c r="U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2168.79</v>
      </c>
      <c r="V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2137.31</v>
      </c>
      <c r="W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2127.94</v>
      </c>
      <c r="X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2249.6400000000003</v>
      </c>
      <c r="Y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РСО-А'!$K$6</f>
        <v>2206.66</v>
      </c>
    </row>
    <row r="96" spans="1:27" x14ac:dyDescent="0.2">
      <c r="A96" s="88">
        <f t="shared" si="2"/>
        <v>42049</v>
      </c>
      <c r="B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2110.9</v>
      </c>
      <c r="C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2121.6800000000003</v>
      </c>
      <c r="D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2142.37</v>
      </c>
      <c r="E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2156.8100000000004</v>
      </c>
      <c r="F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2157.06</v>
      </c>
      <c r="G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2142.5300000000002</v>
      </c>
      <c r="H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2112.5600000000004</v>
      </c>
      <c r="I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2137.3000000000002</v>
      </c>
      <c r="J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2200.83</v>
      </c>
      <c r="K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2127.77</v>
      </c>
      <c r="L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2129.11</v>
      </c>
      <c r="M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2129.5100000000002</v>
      </c>
      <c r="N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2122.87</v>
      </c>
      <c r="O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2129.48</v>
      </c>
      <c r="P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2144.7800000000002</v>
      </c>
      <c r="Q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2136.17</v>
      </c>
      <c r="R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2141.9</v>
      </c>
      <c r="S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2160.1800000000003</v>
      </c>
      <c r="T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2217.15</v>
      </c>
      <c r="U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2185.25</v>
      </c>
      <c r="V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2134.83</v>
      </c>
      <c r="W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2129.6000000000004</v>
      </c>
      <c r="X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2133.54</v>
      </c>
      <c r="Y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РСО-А'!$K$6</f>
        <v>2171.5500000000002</v>
      </c>
    </row>
    <row r="97" spans="1:25" x14ac:dyDescent="0.2">
      <c r="A97" s="88">
        <f t="shared" si="2"/>
        <v>42050</v>
      </c>
      <c r="B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2111.71</v>
      </c>
      <c r="C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2122.6600000000003</v>
      </c>
      <c r="D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2142.88</v>
      </c>
      <c r="E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2157.41</v>
      </c>
      <c r="F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2157.75</v>
      </c>
      <c r="G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2143.4300000000003</v>
      </c>
      <c r="H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2113.08</v>
      </c>
      <c r="I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2136.65</v>
      </c>
      <c r="J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2185.67</v>
      </c>
      <c r="K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2125.41</v>
      </c>
      <c r="L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2126.0300000000002</v>
      </c>
      <c r="M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2126.4700000000003</v>
      </c>
      <c r="N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2121.4</v>
      </c>
      <c r="O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2127.5600000000004</v>
      </c>
      <c r="P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2140.4300000000003</v>
      </c>
      <c r="Q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2133.1999999999998</v>
      </c>
      <c r="R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2136.6600000000003</v>
      </c>
      <c r="S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2170.3900000000003</v>
      </c>
      <c r="T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2214.87</v>
      </c>
      <c r="U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2199.11</v>
      </c>
      <c r="V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2170.98</v>
      </c>
      <c r="W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2128</v>
      </c>
      <c r="X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2131.62</v>
      </c>
      <c r="Y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РСО-А'!$K$6</f>
        <v>2169.59</v>
      </c>
    </row>
    <row r="98" spans="1:25" x14ac:dyDescent="0.2">
      <c r="A98" s="88">
        <f t="shared" si="2"/>
        <v>42051</v>
      </c>
      <c r="B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2109.9900000000002</v>
      </c>
      <c r="C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2100.4900000000002</v>
      </c>
      <c r="D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2121.9</v>
      </c>
      <c r="E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2109.2400000000002</v>
      </c>
      <c r="F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2131.46</v>
      </c>
      <c r="G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2118.94</v>
      </c>
      <c r="H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2113.23</v>
      </c>
      <c r="I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2151.37</v>
      </c>
      <c r="J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2114.69</v>
      </c>
      <c r="K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2172.21</v>
      </c>
      <c r="L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2130.6000000000004</v>
      </c>
      <c r="M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2189.31</v>
      </c>
      <c r="N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2183.52</v>
      </c>
      <c r="O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2189.98</v>
      </c>
      <c r="P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2196.2600000000002</v>
      </c>
      <c r="Q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2260.4900000000002</v>
      </c>
      <c r="R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2238.66</v>
      </c>
      <c r="S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2183.33</v>
      </c>
      <c r="T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2430.8900000000003</v>
      </c>
      <c r="U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2414.42</v>
      </c>
      <c r="V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2196.9300000000003</v>
      </c>
      <c r="W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2188.9900000000002</v>
      </c>
      <c r="X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2418.13</v>
      </c>
      <c r="Y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РСО-А'!$K$6</f>
        <v>2180.36</v>
      </c>
    </row>
    <row r="99" spans="1:25" x14ac:dyDescent="0.2">
      <c r="A99" s="88">
        <f t="shared" si="2"/>
        <v>42052</v>
      </c>
      <c r="B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2107.6400000000003</v>
      </c>
      <c r="C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2100.73</v>
      </c>
      <c r="D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2121.7800000000002</v>
      </c>
      <c r="E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2109.4</v>
      </c>
      <c r="F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2131.41</v>
      </c>
      <c r="G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2118.84</v>
      </c>
      <c r="H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2116.8000000000002</v>
      </c>
      <c r="I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2151.9500000000003</v>
      </c>
      <c r="J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2115.61</v>
      </c>
      <c r="K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2128.7000000000003</v>
      </c>
      <c r="L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2128.8100000000004</v>
      </c>
      <c r="M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2158.0100000000002</v>
      </c>
      <c r="N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2127.3000000000002</v>
      </c>
      <c r="O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2127.7400000000002</v>
      </c>
      <c r="P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2128.96</v>
      </c>
      <c r="Q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2137.0100000000002</v>
      </c>
      <c r="R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2133.48</v>
      </c>
      <c r="S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2136.77</v>
      </c>
      <c r="T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2426.06</v>
      </c>
      <c r="U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2342.12</v>
      </c>
      <c r="V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2215.7600000000002</v>
      </c>
      <c r="W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2205.69</v>
      </c>
      <c r="X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2358.2200000000003</v>
      </c>
      <c r="Y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РСО-А'!$K$6</f>
        <v>2179.98</v>
      </c>
    </row>
    <row r="100" spans="1:25" x14ac:dyDescent="0.2">
      <c r="A100" s="88">
        <f t="shared" si="2"/>
        <v>42053</v>
      </c>
      <c r="B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2122.5</v>
      </c>
      <c r="C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2100.66</v>
      </c>
      <c r="D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2121.8100000000004</v>
      </c>
      <c r="E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2109.3900000000003</v>
      </c>
      <c r="F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2131.46</v>
      </c>
      <c r="G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2118.88</v>
      </c>
      <c r="H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2117.9</v>
      </c>
      <c r="I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2151.4</v>
      </c>
      <c r="J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2114.6800000000003</v>
      </c>
      <c r="K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2132.0300000000002</v>
      </c>
      <c r="L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2133.6000000000004</v>
      </c>
      <c r="M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2202.1400000000003</v>
      </c>
      <c r="N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2187.84</v>
      </c>
      <c r="O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2210.42</v>
      </c>
      <c r="P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2235.5100000000002</v>
      </c>
      <c r="Q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2259.81</v>
      </c>
      <c r="R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2274.54</v>
      </c>
      <c r="S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2204.1400000000003</v>
      </c>
      <c r="T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2457.2200000000003</v>
      </c>
      <c r="U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2390.34</v>
      </c>
      <c r="V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2279.0500000000002</v>
      </c>
      <c r="W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2254.08</v>
      </c>
      <c r="X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2390.8200000000002</v>
      </c>
      <c r="Y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РСО-А'!$K$6</f>
        <v>2243.2600000000002</v>
      </c>
    </row>
    <row r="101" spans="1:25" x14ac:dyDescent="0.2">
      <c r="A101" s="88">
        <f t="shared" si="2"/>
        <v>42054</v>
      </c>
      <c r="B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2120.41</v>
      </c>
      <c r="C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2101.67</v>
      </c>
      <c r="D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2122.92</v>
      </c>
      <c r="E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2110.4700000000003</v>
      </c>
      <c r="F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2132.4900000000002</v>
      </c>
      <c r="G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2119.9900000000002</v>
      </c>
      <c r="H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2113.13</v>
      </c>
      <c r="I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2152.34</v>
      </c>
      <c r="J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2115.54</v>
      </c>
      <c r="K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2132.94</v>
      </c>
      <c r="L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2133.1800000000003</v>
      </c>
      <c r="M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2206.0100000000002</v>
      </c>
      <c r="N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2190.2200000000003</v>
      </c>
      <c r="O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2210.1800000000003</v>
      </c>
      <c r="P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2197.54</v>
      </c>
      <c r="Q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2222.7399999999998</v>
      </c>
      <c r="R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2264.84</v>
      </c>
      <c r="S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2210.5100000000002</v>
      </c>
      <c r="T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2315.84</v>
      </c>
      <c r="U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2376.37</v>
      </c>
      <c r="V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2319.94</v>
      </c>
      <c r="W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2241.58</v>
      </c>
      <c r="X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2381.58</v>
      </c>
      <c r="Y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РСО-А'!$K$6</f>
        <v>2247.15</v>
      </c>
    </row>
    <row r="102" spans="1:25" x14ac:dyDescent="0.2">
      <c r="A102" s="88">
        <f t="shared" si="2"/>
        <v>42055</v>
      </c>
      <c r="B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2121.69</v>
      </c>
      <c r="C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2113.87</v>
      </c>
      <c r="D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2136.11</v>
      </c>
      <c r="E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2156.69</v>
      </c>
      <c r="F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2153.11</v>
      </c>
      <c r="G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2139.62</v>
      </c>
      <c r="H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2105.2800000000002</v>
      </c>
      <c r="I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2187.42</v>
      </c>
      <c r="J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2147.1800000000003</v>
      </c>
      <c r="K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2131.88</v>
      </c>
      <c r="L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2132.38</v>
      </c>
      <c r="M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2197.6000000000004</v>
      </c>
      <c r="N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2184.9900000000002</v>
      </c>
      <c r="O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2160.5500000000002</v>
      </c>
      <c r="P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2189.4499999999998</v>
      </c>
      <c r="Q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2159.83</v>
      </c>
      <c r="R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2211.71</v>
      </c>
      <c r="S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2198.66</v>
      </c>
      <c r="T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2291.37</v>
      </c>
      <c r="U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2369.69</v>
      </c>
      <c r="V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2248.54</v>
      </c>
      <c r="W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2226.71</v>
      </c>
      <c r="X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2353.8000000000002</v>
      </c>
      <c r="Y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РСО-А'!$K$6</f>
        <v>2245.48</v>
      </c>
    </row>
    <row r="103" spans="1:25" x14ac:dyDescent="0.2">
      <c r="A103" s="88">
        <f t="shared" si="2"/>
        <v>42056</v>
      </c>
      <c r="B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2118.21</v>
      </c>
      <c r="C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2103.7800000000002</v>
      </c>
      <c r="D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2148.17</v>
      </c>
      <c r="E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2123.8200000000002</v>
      </c>
      <c r="F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2134.06</v>
      </c>
      <c r="G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2152.0300000000002</v>
      </c>
      <c r="H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2098.3200000000002</v>
      </c>
      <c r="I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2117.1000000000004</v>
      </c>
      <c r="J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2126.91</v>
      </c>
      <c r="K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2098.09</v>
      </c>
      <c r="L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2129.23</v>
      </c>
      <c r="M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2135.8100000000004</v>
      </c>
      <c r="N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2123.3200000000002</v>
      </c>
      <c r="O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2097.61</v>
      </c>
      <c r="P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2129.75</v>
      </c>
      <c r="Q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2097.8500000000004</v>
      </c>
      <c r="R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2141.41</v>
      </c>
      <c r="S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2129.37</v>
      </c>
      <c r="T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2217.88</v>
      </c>
      <c r="U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2190.3900000000003</v>
      </c>
      <c r="V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2159.87</v>
      </c>
      <c r="W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2133.44</v>
      </c>
      <c r="X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2133.65</v>
      </c>
      <c r="Y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РСО-А'!$K$6</f>
        <v>2196.96</v>
      </c>
    </row>
    <row r="104" spans="1:25" x14ac:dyDescent="0.2">
      <c r="A104" s="88">
        <f t="shared" si="2"/>
        <v>42057</v>
      </c>
      <c r="B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2115.42</v>
      </c>
      <c r="C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2110.83</v>
      </c>
      <c r="D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2151.83</v>
      </c>
      <c r="E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2147.94</v>
      </c>
      <c r="F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2148.2600000000002</v>
      </c>
      <c r="G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2151.7800000000002</v>
      </c>
      <c r="H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2113.3500000000004</v>
      </c>
      <c r="I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2112.8000000000002</v>
      </c>
      <c r="J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2131.25</v>
      </c>
      <c r="K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2115.4500000000003</v>
      </c>
      <c r="L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2117.08</v>
      </c>
      <c r="M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2135.98</v>
      </c>
      <c r="N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2123.59</v>
      </c>
      <c r="O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2097.6400000000003</v>
      </c>
      <c r="P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2110.5700000000002</v>
      </c>
      <c r="Q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2097.33</v>
      </c>
      <c r="R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2122.8900000000003</v>
      </c>
      <c r="S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2131.8100000000004</v>
      </c>
      <c r="T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2222.31</v>
      </c>
      <c r="U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2193.88</v>
      </c>
      <c r="V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2162.29</v>
      </c>
      <c r="W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2134.84</v>
      </c>
      <c r="X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2136.0500000000002</v>
      </c>
      <c r="Y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РСО-А'!$K$6</f>
        <v>2207.34</v>
      </c>
    </row>
    <row r="105" spans="1:25" x14ac:dyDescent="0.2">
      <c r="A105" s="88">
        <f t="shared" si="2"/>
        <v>42058</v>
      </c>
      <c r="B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2114.98</v>
      </c>
      <c r="C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2110.4500000000003</v>
      </c>
      <c r="D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2151.12</v>
      </c>
      <c r="E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2147.3000000000002</v>
      </c>
      <c r="F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2147.69</v>
      </c>
      <c r="G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2151.4499999999998</v>
      </c>
      <c r="H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2113.42</v>
      </c>
      <c r="I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2119.75</v>
      </c>
      <c r="J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2118.9900000000002</v>
      </c>
      <c r="K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2116.37</v>
      </c>
      <c r="L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2115.2200000000003</v>
      </c>
      <c r="M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2133.71</v>
      </c>
      <c r="N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2123.7000000000003</v>
      </c>
      <c r="O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2097.41</v>
      </c>
      <c r="P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2110.3200000000002</v>
      </c>
      <c r="Q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2097.5700000000002</v>
      </c>
      <c r="R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2120.37</v>
      </c>
      <c r="S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2129.8500000000004</v>
      </c>
      <c r="T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2219.6999999999998</v>
      </c>
      <c r="U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2192.34</v>
      </c>
      <c r="V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2154.02</v>
      </c>
      <c r="W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2128.1000000000004</v>
      </c>
      <c r="X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2128.8200000000002</v>
      </c>
      <c r="Y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РСО-А'!$K$6</f>
        <v>2166.37</v>
      </c>
    </row>
    <row r="106" spans="1:25" x14ac:dyDescent="0.2">
      <c r="A106" s="88">
        <f t="shared" si="2"/>
        <v>42059</v>
      </c>
      <c r="B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2113.34</v>
      </c>
      <c r="C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2110.2800000000002</v>
      </c>
      <c r="D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2135.69</v>
      </c>
      <c r="E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2145.6800000000003</v>
      </c>
      <c r="F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2132.13</v>
      </c>
      <c r="G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2138.98</v>
      </c>
      <c r="H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2104.8900000000003</v>
      </c>
      <c r="I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2145.2800000000002</v>
      </c>
      <c r="J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2114.69</v>
      </c>
      <c r="K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2137.19</v>
      </c>
      <c r="L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2136.92</v>
      </c>
      <c r="M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2210.87</v>
      </c>
      <c r="N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2197.88</v>
      </c>
      <c r="O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2170.75</v>
      </c>
      <c r="P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2205.09</v>
      </c>
      <c r="Q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2198.42</v>
      </c>
      <c r="R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2209.3900000000003</v>
      </c>
      <c r="S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2215.6999999999998</v>
      </c>
      <c r="T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2302.4</v>
      </c>
      <c r="U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2299.79</v>
      </c>
      <c r="V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2265.3000000000002</v>
      </c>
      <c r="W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2249.7400000000002</v>
      </c>
      <c r="X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2347.17</v>
      </c>
      <c r="Y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РСО-А'!$K$6</f>
        <v>2232.21</v>
      </c>
    </row>
    <row r="107" spans="1:25" x14ac:dyDescent="0.2">
      <c r="A107" s="88">
        <f t="shared" si="2"/>
        <v>42060</v>
      </c>
      <c r="B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2115.2200000000003</v>
      </c>
      <c r="C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2106.4300000000003</v>
      </c>
      <c r="D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2112.7800000000002</v>
      </c>
      <c r="E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2125.33</v>
      </c>
      <c r="F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2131.79</v>
      </c>
      <c r="G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2122.3000000000002</v>
      </c>
      <c r="H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2113.42</v>
      </c>
      <c r="I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2128.54</v>
      </c>
      <c r="J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2097.5700000000002</v>
      </c>
      <c r="K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2140.31</v>
      </c>
      <c r="L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2138.6400000000003</v>
      </c>
      <c r="M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2215.4300000000003</v>
      </c>
      <c r="N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2202.7700000000004</v>
      </c>
      <c r="O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2174.29</v>
      </c>
      <c r="P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2209.69</v>
      </c>
      <c r="Q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2202.7600000000002</v>
      </c>
      <c r="R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2215.79</v>
      </c>
      <c r="S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2220.11</v>
      </c>
      <c r="T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2296.2200000000003</v>
      </c>
      <c r="U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2299.27</v>
      </c>
      <c r="V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2260.9700000000003</v>
      </c>
      <c r="W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2249.0300000000002</v>
      </c>
      <c r="X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2347.48</v>
      </c>
      <c r="Y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РСО-А'!$K$6</f>
        <v>2234.41</v>
      </c>
    </row>
    <row r="108" spans="1:25" x14ac:dyDescent="0.2">
      <c r="A108" s="88">
        <f t="shared" si="2"/>
        <v>42061</v>
      </c>
      <c r="B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2119.8000000000002</v>
      </c>
      <c r="C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2100.4500000000003</v>
      </c>
      <c r="D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2121.8100000000004</v>
      </c>
      <c r="E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2124.7400000000002</v>
      </c>
      <c r="F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2131.1400000000003</v>
      </c>
      <c r="G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2121.5700000000002</v>
      </c>
      <c r="H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2116.19</v>
      </c>
      <c r="I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2157</v>
      </c>
      <c r="J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2149.63</v>
      </c>
      <c r="K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2141.8000000000002</v>
      </c>
      <c r="L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2137.2600000000002</v>
      </c>
      <c r="M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2135.6600000000003</v>
      </c>
      <c r="N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2136.6600000000003</v>
      </c>
      <c r="O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2136.84</v>
      </c>
      <c r="P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2136.8900000000003</v>
      </c>
      <c r="Q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2136.67</v>
      </c>
      <c r="R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2136.44</v>
      </c>
      <c r="S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2144.0500000000002</v>
      </c>
      <c r="T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2135.73</v>
      </c>
      <c r="U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2230.54</v>
      </c>
      <c r="V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2205.6400000000003</v>
      </c>
      <c r="W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2227.7600000000002</v>
      </c>
      <c r="X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2401.59</v>
      </c>
      <c r="Y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РСО-А'!$K$6</f>
        <v>2232.9</v>
      </c>
    </row>
    <row r="109" spans="1:25" x14ac:dyDescent="0.2">
      <c r="A109" s="88">
        <f t="shared" si="2"/>
        <v>42062</v>
      </c>
      <c r="B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2126.25</v>
      </c>
      <c r="C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2100.4900000000002</v>
      </c>
      <c r="D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2121.46</v>
      </c>
      <c r="E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2124.41</v>
      </c>
      <c r="F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2131.17</v>
      </c>
      <c r="G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2121.7400000000002</v>
      </c>
      <c r="H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2112.8500000000004</v>
      </c>
      <c r="I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2175.29</v>
      </c>
      <c r="J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2161.6600000000003</v>
      </c>
      <c r="K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2138.44</v>
      </c>
      <c r="L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2138.6400000000003</v>
      </c>
      <c r="M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2137.41</v>
      </c>
      <c r="N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2135.58</v>
      </c>
      <c r="O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2138.4</v>
      </c>
      <c r="P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2138.3000000000002</v>
      </c>
      <c r="Q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2135.96</v>
      </c>
      <c r="R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2134.3200000000002</v>
      </c>
      <c r="S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2146.15</v>
      </c>
      <c r="T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2139.4300000000003</v>
      </c>
      <c r="U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2234.9500000000003</v>
      </c>
      <c r="V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2207.84</v>
      </c>
      <c r="W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2206.2800000000002</v>
      </c>
      <c r="X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2309.2000000000003</v>
      </c>
      <c r="Y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РСО-А'!$K$6</f>
        <v>2184.38</v>
      </c>
    </row>
    <row r="110" spans="1:25" x14ac:dyDescent="0.2">
      <c r="A110" s="88">
        <f t="shared" si="2"/>
        <v>42063</v>
      </c>
      <c r="B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2108.3100000000004</v>
      </c>
      <c r="C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2110.13</v>
      </c>
      <c r="D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2114.7400000000002</v>
      </c>
      <c r="E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2121.08</v>
      </c>
      <c r="F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2127.59</v>
      </c>
      <c r="G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2121.36</v>
      </c>
      <c r="H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2098.5500000000002</v>
      </c>
      <c r="I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2119.6800000000003</v>
      </c>
      <c r="J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2128.5200000000004</v>
      </c>
      <c r="K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2140.71</v>
      </c>
      <c r="L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2099.21</v>
      </c>
      <c r="M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2106.0300000000002</v>
      </c>
      <c r="N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2102.33</v>
      </c>
      <c r="O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2111.36</v>
      </c>
      <c r="P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2123.84</v>
      </c>
      <c r="Q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2133.7600000000002</v>
      </c>
      <c r="R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2130.3900000000003</v>
      </c>
      <c r="S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2114.62</v>
      </c>
      <c r="T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2166.88</v>
      </c>
      <c r="U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2227.48</v>
      </c>
      <c r="V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2204.71</v>
      </c>
      <c r="W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2149.98</v>
      </c>
      <c r="X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2121.12</v>
      </c>
      <c r="Y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РСО-А'!$K$6</f>
        <v>2186.8900000000003</v>
      </c>
    </row>
    <row r="111" spans="1:25" x14ac:dyDescent="0.2">
      <c r="A111" s="94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</row>
    <row r="112" spans="1:25" x14ac:dyDescent="0.25">
      <c r="A112" s="96" t="s">
        <v>159</v>
      </c>
    </row>
    <row r="113" spans="1:27" ht="12.75" x14ac:dyDescent="0.2">
      <c r="A113" s="169" t="s">
        <v>49</v>
      </c>
      <c r="B113" s="180" t="s">
        <v>128</v>
      </c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2"/>
    </row>
    <row r="114" spans="1:27" ht="12.75" x14ac:dyDescent="0.2">
      <c r="A114" s="170"/>
      <c r="B114" s="183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5"/>
    </row>
    <row r="115" spans="1:27" ht="12.75" customHeight="1" x14ac:dyDescent="0.2">
      <c r="A115" s="170"/>
      <c r="B115" s="172" t="s">
        <v>129</v>
      </c>
      <c r="C115" s="163" t="s">
        <v>130</v>
      </c>
      <c r="D115" s="163" t="s">
        <v>131</v>
      </c>
      <c r="E115" s="163" t="s">
        <v>132</v>
      </c>
      <c r="F115" s="163" t="s">
        <v>133</v>
      </c>
      <c r="G115" s="163" t="s">
        <v>134</v>
      </c>
      <c r="H115" s="163" t="s">
        <v>135</v>
      </c>
      <c r="I115" s="163" t="s">
        <v>136</v>
      </c>
      <c r="J115" s="163" t="s">
        <v>137</v>
      </c>
      <c r="K115" s="163" t="s">
        <v>138</v>
      </c>
      <c r="L115" s="163" t="s">
        <v>139</v>
      </c>
      <c r="M115" s="163" t="s">
        <v>140</v>
      </c>
      <c r="N115" s="174" t="s">
        <v>141</v>
      </c>
      <c r="O115" s="163" t="s">
        <v>142</v>
      </c>
      <c r="P115" s="163" t="s">
        <v>143</v>
      </c>
      <c r="Q115" s="163" t="s">
        <v>144</v>
      </c>
      <c r="R115" s="163" t="s">
        <v>145</v>
      </c>
      <c r="S115" s="163" t="s">
        <v>146</v>
      </c>
      <c r="T115" s="163" t="s">
        <v>147</v>
      </c>
      <c r="U115" s="163" t="s">
        <v>148</v>
      </c>
      <c r="V115" s="163" t="s">
        <v>149</v>
      </c>
      <c r="W115" s="163" t="s">
        <v>150</v>
      </c>
      <c r="X115" s="163" t="s">
        <v>151</v>
      </c>
      <c r="Y115" s="163" t="s">
        <v>152</v>
      </c>
    </row>
    <row r="116" spans="1:27" ht="11.25" customHeight="1" x14ac:dyDescent="0.2">
      <c r="A116" s="171"/>
      <c r="B116" s="173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75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</row>
    <row r="117" spans="1:27" ht="18.75" customHeight="1" x14ac:dyDescent="0.2">
      <c r="A117" s="88">
        <f>A83</f>
        <v>42036</v>
      </c>
      <c r="B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2070.0500000000002</v>
      </c>
      <c r="C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2097.2800000000002</v>
      </c>
      <c r="D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2127.63</v>
      </c>
      <c r="E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2134.92</v>
      </c>
      <c r="F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2131.29</v>
      </c>
      <c r="G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2127.9700000000003</v>
      </c>
      <c r="H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2107.04</v>
      </c>
      <c r="I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2100.88</v>
      </c>
      <c r="J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2070.1400000000003</v>
      </c>
      <c r="K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2164.37</v>
      </c>
      <c r="L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2101.5</v>
      </c>
      <c r="M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2083.36</v>
      </c>
      <c r="N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2080.13</v>
      </c>
      <c r="O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2086.08</v>
      </c>
      <c r="P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2092.08</v>
      </c>
      <c r="Q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2095.15</v>
      </c>
      <c r="R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2072.69</v>
      </c>
      <c r="S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2205.8500000000004</v>
      </c>
      <c r="T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2245</v>
      </c>
      <c r="U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2206.8900000000003</v>
      </c>
      <c r="V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2164.3100000000004</v>
      </c>
      <c r="W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2110.61</v>
      </c>
      <c r="X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2090.08</v>
      </c>
      <c r="Y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РСО-А'!$K$6</f>
        <v>2151.1000000000004</v>
      </c>
      <c r="AA117" s="89"/>
    </row>
    <row r="118" spans="1:27" x14ac:dyDescent="0.2">
      <c r="A118" s="88">
        <f t="shared" ref="A118:A144" si="3">A84</f>
        <v>42037</v>
      </c>
      <c r="B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2068.3900000000003</v>
      </c>
      <c r="C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2097.2800000000002</v>
      </c>
      <c r="D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2112.73</v>
      </c>
      <c r="E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2116.0300000000002</v>
      </c>
      <c r="F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2125.96</v>
      </c>
      <c r="G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2109.9</v>
      </c>
      <c r="H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2083.0500000000002</v>
      </c>
      <c r="I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2152.9</v>
      </c>
      <c r="J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2148.63</v>
      </c>
      <c r="K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2082.9500000000003</v>
      </c>
      <c r="L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2113.23</v>
      </c>
      <c r="M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2095.0600000000004</v>
      </c>
      <c r="N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2095.67</v>
      </c>
      <c r="O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2096.48</v>
      </c>
      <c r="P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2095.65</v>
      </c>
      <c r="Q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2095.38</v>
      </c>
      <c r="R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2079.37</v>
      </c>
      <c r="S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2127.04</v>
      </c>
      <c r="T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2194.59</v>
      </c>
      <c r="U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2160.4300000000003</v>
      </c>
      <c r="V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2119.4900000000002</v>
      </c>
      <c r="W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2140.37</v>
      </c>
      <c r="X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2236.84</v>
      </c>
      <c r="Y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РСО-А'!$K$6</f>
        <v>2134</v>
      </c>
    </row>
    <row r="119" spans="1:27" x14ac:dyDescent="0.2">
      <c r="A119" s="88">
        <f t="shared" si="3"/>
        <v>42038</v>
      </c>
      <c r="B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2086.8500000000004</v>
      </c>
      <c r="C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2081.96</v>
      </c>
      <c r="D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2090.5700000000002</v>
      </c>
      <c r="E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2096.73</v>
      </c>
      <c r="F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2099.58</v>
      </c>
      <c r="G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2091.0100000000002</v>
      </c>
      <c r="H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2075.02</v>
      </c>
      <c r="I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2134.08</v>
      </c>
      <c r="J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2109.81</v>
      </c>
      <c r="K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2082.69</v>
      </c>
      <c r="L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2111.71</v>
      </c>
      <c r="M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2113.6</v>
      </c>
      <c r="N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2102.13</v>
      </c>
      <c r="O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2109.04</v>
      </c>
      <c r="P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2097.37</v>
      </c>
      <c r="Q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2113.8500000000004</v>
      </c>
      <c r="R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2105.37</v>
      </c>
      <c r="S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2124.0300000000002</v>
      </c>
      <c r="T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2192.62</v>
      </c>
      <c r="U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2152.6</v>
      </c>
      <c r="V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2115.9500000000003</v>
      </c>
      <c r="W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2133.79</v>
      </c>
      <c r="X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2238.59</v>
      </c>
      <c r="Y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РСО-А'!$K$6</f>
        <v>2133.77</v>
      </c>
    </row>
    <row r="120" spans="1:27" x14ac:dyDescent="0.2">
      <c r="A120" s="88">
        <f t="shared" si="3"/>
        <v>42039</v>
      </c>
      <c r="B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2082.29</v>
      </c>
      <c r="C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2087.54</v>
      </c>
      <c r="D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2099.4900000000002</v>
      </c>
      <c r="E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2105.52</v>
      </c>
      <c r="F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2105.7800000000002</v>
      </c>
      <c r="G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2096.5500000000002</v>
      </c>
      <c r="H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2068.1000000000004</v>
      </c>
      <c r="I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2141.4</v>
      </c>
      <c r="J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2132.4500000000003</v>
      </c>
      <c r="K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2086.96</v>
      </c>
      <c r="L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2071.15</v>
      </c>
      <c r="M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2103.7400000000002</v>
      </c>
      <c r="N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2083.6800000000003</v>
      </c>
      <c r="O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2076.5700000000002</v>
      </c>
      <c r="P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2069.86</v>
      </c>
      <c r="Q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2076.46</v>
      </c>
      <c r="R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2095.4700000000003</v>
      </c>
      <c r="S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2107.5300000000002</v>
      </c>
      <c r="T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2192.96</v>
      </c>
      <c r="U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2143.77</v>
      </c>
      <c r="V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2105.7200000000003</v>
      </c>
      <c r="W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2125.7800000000002</v>
      </c>
      <c r="X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2222.23</v>
      </c>
      <c r="Y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РСО-А'!$K$6</f>
        <v>2121.6400000000003</v>
      </c>
    </row>
    <row r="121" spans="1:27" x14ac:dyDescent="0.2">
      <c r="A121" s="88">
        <f t="shared" si="3"/>
        <v>42040</v>
      </c>
      <c r="B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2082.4499999999998</v>
      </c>
      <c r="C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2081.3100000000004</v>
      </c>
      <c r="D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2089.79</v>
      </c>
      <c r="E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2095.63</v>
      </c>
      <c r="F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2098.9900000000002</v>
      </c>
      <c r="G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2090.17</v>
      </c>
      <c r="H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2080.56</v>
      </c>
      <c r="I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2124.3500000000004</v>
      </c>
      <c r="J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2116.77</v>
      </c>
      <c r="K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2069.6800000000003</v>
      </c>
      <c r="L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2085.0300000000002</v>
      </c>
      <c r="M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2103.38</v>
      </c>
      <c r="N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2084.12</v>
      </c>
      <c r="O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2098.04</v>
      </c>
      <c r="P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2106.04</v>
      </c>
      <c r="Q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2092.36</v>
      </c>
      <c r="R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2095.8500000000004</v>
      </c>
      <c r="S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2110.2800000000002</v>
      </c>
      <c r="T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2182.4500000000003</v>
      </c>
      <c r="U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2143.9900000000002</v>
      </c>
      <c r="V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2104.19</v>
      </c>
      <c r="W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2124.13</v>
      </c>
      <c r="X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2211.67</v>
      </c>
      <c r="Y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РСО-А'!$K$6</f>
        <v>2119.41</v>
      </c>
    </row>
    <row r="122" spans="1:27" x14ac:dyDescent="0.2">
      <c r="A122" s="88">
        <f t="shared" si="3"/>
        <v>42041</v>
      </c>
      <c r="B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2075.4300000000003</v>
      </c>
      <c r="C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2105.36</v>
      </c>
      <c r="D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2111.67</v>
      </c>
      <c r="E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2117.4100000000003</v>
      </c>
      <c r="F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2120.84</v>
      </c>
      <c r="G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2104.84</v>
      </c>
      <c r="H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2072.84</v>
      </c>
      <c r="I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2140.36</v>
      </c>
      <c r="J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2154.2800000000002</v>
      </c>
      <c r="K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2082.56</v>
      </c>
      <c r="L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2086.9300000000003</v>
      </c>
      <c r="M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2108</v>
      </c>
      <c r="N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2085.46</v>
      </c>
      <c r="O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2102.1000000000004</v>
      </c>
      <c r="P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2109.0200000000004</v>
      </c>
      <c r="Q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2091.5500000000002</v>
      </c>
      <c r="R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2094.54</v>
      </c>
      <c r="S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2105.1999999999998</v>
      </c>
      <c r="T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2195.46</v>
      </c>
      <c r="U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2147.63</v>
      </c>
      <c r="V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2108.9700000000003</v>
      </c>
      <c r="W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2128.11</v>
      </c>
      <c r="X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2229.61</v>
      </c>
      <c r="Y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РСО-А'!$K$6</f>
        <v>2129.0300000000002</v>
      </c>
    </row>
    <row r="123" spans="1:27" x14ac:dyDescent="0.2">
      <c r="A123" s="88">
        <f t="shared" si="3"/>
        <v>42042</v>
      </c>
      <c r="B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2097.7600000000002</v>
      </c>
      <c r="C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2117.1600000000003</v>
      </c>
      <c r="D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2130.15</v>
      </c>
      <c r="E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2144.8200000000002</v>
      </c>
      <c r="F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2144.83</v>
      </c>
      <c r="G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2133.84</v>
      </c>
      <c r="H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2100.83</v>
      </c>
      <c r="I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2079.5100000000002</v>
      </c>
      <c r="J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2103.0100000000002</v>
      </c>
      <c r="K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2082.7200000000003</v>
      </c>
      <c r="L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2090.0100000000002</v>
      </c>
      <c r="M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2095.9900000000002</v>
      </c>
      <c r="N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2068.65</v>
      </c>
      <c r="O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2072.2600000000002</v>
      </c>
      <c r="P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2071.0600000000004</v>
      </c>
      <c r="Q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2068.15</v>
      </c>
      <c r="R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2089.11</v>
      </c>
      <c r="S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2105.25</v>
      </c>
      <c r="T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2119.96</v>
      </c>
      <c r="U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2096.5300000000002</v>
      </c>
      <c r="V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2109.5100000000002</v>
      </c>
      <c r="W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2092.2200000000003</v>
      </c>
      <c r="X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2113.06</v>
      </c>
      <c r="Y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РСО-А'!$K$6</f>
        <v>2091.44</v>
      </c>
    </row>
    <row r="124" spans="1:27" x14ac:dyDescent="0.2">
      <c r="A124" s="88">
        <f t="shared" si="3"/>
        <v>42043</v>
      </c>
      <c r="B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2086.4500000000003</v>
      </c>
      <c r="C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2071.7600000000002</v>
      </c>
      <c r="D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2096.0100000000002</v>
      </c>
      <c r="E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2122.8000000000002</v>
      </c>
      <c r="F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2122.86</v>
      </c>
      <c r="G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2133.5100000000002</v>
      </c>
      <c r="H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2087.13</v>
      </c>
      <c r="I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2084.25</v>
      </c>
      <c r="J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2090.69</v>
      </c>
      <c r="K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2127.6800000000003</v>
      </c>
      <c r="L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2089.3500000000004</v>
      </c>
      <c r="M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2080.46</v>
      </c>
      <c r="N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2095.29</v>
      </c>
      <c r="O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2092.23</v>
      </c>
      <c r="P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2095.2000000000003</v>
      </c>
      <c r="Q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2080.46</v>
      </c>
      <c r="R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2087.0300000000002</v>
      </c>
      <c r="S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2102</v>
      </c>
      <c r="T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2117.79</v>
      </c>
      <c r="U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2116.9300000000003</v>
      </c>
      <c r="V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2111.9</v>
      </c>
      <c r="W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2095.2200000000003</v>
      </c>
      <c r="X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2111.5500000000002</v>
      </c>
      <c r="Y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РСО-А'!$K$6</f>
        <v>2095.9</v>
      </c>
    </row>
    <row r="125" spans="1:27" x14ac:dyDescent="0.2">
      <c r="A125" s="88">
        <f t="shared" si="3"/>
        <v>42044</v>
      </c>
      <c r="B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2091.4</v>
      </c>
      <c r="C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2089.73</v>
      </c>
      <c r="D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2071.91</v>
      </c>
      <c r="E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2086.0500000000002</v>
      </c>
      <c r="F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2079.2800000000002</v>
      </c>
      <c r="G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2085.4700000000003</v>
      </c>
      <c r="H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2095.0500000000002</v>
      </c>
      <c r="I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2098.3000000000002</v>
      </c>
      <c r="J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2068.0100000000002</v>
      </c>
      <c r="K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2102.1800000000003</v>
      </c>
      <c r="L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2101.79</v>
      </c>
      <c r="M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2097.8500000000004</v>
      </c>
      <c r="N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2098.5500000000002</v>
      </c>
      <c r="O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2092.75</v>
      </c>
      <c r="P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2098.19</v>
      </c>
      <c r="Q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2087.4300000000003</v>
      </c>
      <c r="R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2091.6400000000003</v>
      </c>
      <c r="S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2105.9700000000003</v>
      </c>
      <c r="T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2100.02</v>
      </c>
      <c r="U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2108.5500000000002</v>
      </c>
      <c r="V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2105.69</v>
      </c>
      <c r="W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2096.7600000000002</v>
      </c>
      <c r="X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2184.1800000000003</v>
      </c>
      <c r="Y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РСО-А'!$K$6</f>
        <v>2092.38</v>
      </c>
    </row>
    <row r="126" spans="1:27" x14ac:dyDescent="0.2">
      <c r="A126" s="88">
        <f t="shared" si="3"/>
        <v>42045</v>
      </c>
      <c r="B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2090.2800000000002</v>
      </c>
      <c r="C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2088.1800000000003</v>
      </c>
      <c r="D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2071.15</v>
      </c>
      <c r="E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2084.6600000000003</v>
      </c>
      <c r="F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2078.2800000000002</v>
      </c>
      <c r="G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2085.21</v>
      </c>
      <c r="H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2101.63</v>
      </c>
      <c r="I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2100.2000000000003</v>
      </c>
      <c r="J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2067.8500000000004</v>
      </c>
      <c r="K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2107.25</v>
      </c>
      <c r="L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2108.61</v>
      </c>
      <c r="M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2104.92</v>
      </c>
      <c r="N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2103.3900000000003</v>
      </c>
      <c r="O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2098.6400000000003</v>
      </c>
      <c r="P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2106.0500000000002</v>
      </c>
      <c r="Q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2089.3100000000004</v>
      </c>
      <c r="R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2094.1999999999998</v>
      </c>
      <c r="S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2104.9500000000003</v>
      </c>
      <c r="T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2106.52</v>
      </c>
      <c r="U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2114.2800000000002</v>
      </c>
      <c r="V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2107.6400000000003</v>
      </c>
      <c r="W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2096.4900000000002</v>
      </c>
      <c r="X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2184.94</v>
      </c>
      <c r="Y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РСО-А'!$K$6</f>
        <v>2091.79</v>
      </c>
    </row>
    <row r="127" spans="1:27" x14ac:dyDescent="0.2">
      <c r="A127" s="88">
        <f t="shared" si="3"/>
        <v>42046</v>
      </c>
      <c r="B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2088.9499999999998</v>
      </c>
      <c r="C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2100.3000000000002</v>
      </c>
      <c r="D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2100.0500000000002</v>
      </c>
      <c r="E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2100.04</v>
      </c>
      <c r="F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2106.44</v>
      </c>
      <c r="G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2106.6400000000003</v>
      </c>
      <c r="H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2082.83</v>
      </c>
      <c r="I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2106.62</v>
      </c>
      <c r="J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2084</v>
      </c>
      <c r="K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2099.8900000000003</v>
      </c>
      <c r="L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2099.59</v>
      </c>
      <c r="M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2097.38</v>
      </c>
      <c r="N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2097.4</v>
      </c>
      <c r="O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2072.9499999999998</v>
      </c>
      <c r="P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2072.8000000000002</v>
      </c>
      <c r="Q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2072.5600000000004</v>
      </c>
      <c r="R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2073.5700000000002</v>
      </c>
      <c r="S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2103.9700000000003</v>
      </c>
      <c r="T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2170.3500000000004</v>
      </c>
      <c r="U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2121.62</v>
      </c>
      <c r="V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2108.75</v>
      </c>
      <c r="W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2096.52</v>
      </c>
      <c r="X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2189.9700000000003</v>
      </c>
      <c r="Y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РСО-А'!$K$6</f>
        <v>2139.79</v>
      </c>
    </row>
    <row r="128" spans="1:27" x14ac:dyDescent="0.2">
      <c r="A128" s="88">
        <f t="shared" si="3"/>
        <v>42047</v>
      </c>
      <c r="B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2080.2200000000003</v>
      </c>
      <c r="C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2100.5700000000002</v>
      </c>
      <c r="D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2100.3900000000003</v>
      </c>
      <c r="E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2116.2600000000002</v>
      </c>
      <c r="F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2126.2200000000003</v>
      </c>
      <c r="G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2106.88</v>
      </c>
      <c r="H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2083</v>
      </c>
      <c r="I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2132.34</v>
      </c>
      <c r="J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2118.67</v>
      </c>
      <c r="K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2100.8000000000002</v>
      </c>
      <c r="L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2100.27</v>
      </c>
      <c r="M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2098.0300000000002</v>
      </c>
      <c r="N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2098.73</v>
      </c>
      <c r="O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2092.4300000000003</v>
      </c>
      <c r="P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2098.1800000000003</v>
      </c>
      <c r="Q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2082.7200000000003</v>
      </c>
      <c r="R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2095.16</v>
      </c>
      <c r="S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2103.27</v>
      </c>
      <c r="T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2144.8000000000002</v>
      </c>
      <c r="U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2099.63</v>
      </c>
      <c r="V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2100.66</v>
      </c>
      <c r="W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2093.4300000000003</v>
      </c>
      <c r="X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2185.67</v>
      </c>
      <c r="Y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РСО-А'!$K$6</f>
        <v>2136.5500000000002</v>
      </c>
    </row>
    <row r="129" spans="1:25" x14ac:dyDescent="0.2">
      <c r="A129" s="88">
        <f t="shared" si="3"/>
        <v>42048</v>
      </c>
      <c r="B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2082.3000000000002</v>
      </c>
      <c r="C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2082.5100000000002</v>
      </c>
      <c r="D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2088.2600000000002</v>
      </c>
      <c r="E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2100.2600000000002</v>
      </c>
      <c r="F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2112.9900000000002</v>
      </c>
      <c r="G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2088.42</v>
      </c>
      <c r="H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2077.69</v>
      </c>
      <c r="I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2110.08</v>
      </c>
      <c r="J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2084.2400000000002</v>
      </c>
      <c r="K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2105.5700000000002</v>
      </c>
      <c r="L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2105.41</v>
      </c>
      <c r="M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2102.33</v>
      </c>
      <c r="N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2101.84</v>
      </c>
      <c r="O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2096.34</v>
      </c>
      <c r="P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2102.5</v>
      </c>
      <c r="Q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2085.94</v>
      </c>
      <c r="R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2099.2000000000003</v>
      </c>
      <c r="S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2111.3200000000002</v>
      </c>
      <c r="T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2161.5300000000002</v>
      </c>
      <c r="U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2135.42</v>
      </c>
      <c r="V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2105.5700000000002</v>
      </c>
      <c r="W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2096.6800000000003</v>
      </c>
      <c r="X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2212.09</v>
      </c>
      <c r="Y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РСО-А'!$K$6</f>
        <v>2171.34</v>
      </c>
    </row>
    <row r="130" spans="1:25" x14ac:dyDescent="0.2">
      <c r="A130" s="88">
        <f t="shared" si="3"/>
        <v>42049</v>
      </c>
      <c r="B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2080.52</v>
      </c>
      <c r="C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2090.75</v>
      </c>
      <c r="D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2110.37</v>
      </c>
      <c r="E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2124.0600000000004</v>
      </c>
      <c r="F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2124.3000000000002</v>
      </c>
      <c r="G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2110.5200000000004</v>
      </c>
      <c r="H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2082.09</v>
      </c>
      <c r="I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2105.5600000000004</v>
      </c>
      <c r="J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2165.8100000000004</v>
      </c>
      <c r="K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2096.52</v>
      </c>
      <c r="L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2097.79</v>
      </c>
      <c r="M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2098.17</v>
      </c>
      <c r="N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2091.87</v>
      </c>
      <c r="O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2098.15</v>
      </c>
      <c r="P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2112.65</v>
      </c>
      <c r="Q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2104.48</v>
      </c>
      <c r="R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2109.92</v>
      </c>
      <c r="S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2127.25</v>
      </c>
      <c r="T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2181.29</v>
      </c>
      <c r="U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2151.0300000000002</v>
      </c>
      <c r="V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2103.2200000000003</v>
      </c>
      <c r="W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2098.25</v>
      </c>
      <c r="X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2101.9900000000002</v>
      </c>
      <c r="Y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РСО-А'!$K$6</f>
        <v>2138.04</v>
      </c>
    </row>
    <row r="131" spans="1:25" x14ac:dyDescent="0.2">
      <c r="A131" s="88">
        <f t="shared" si="3"/>
        <v>42050</v>
      </c>
      <c r="B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2081.29</v>
      </c>
      <c r="C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2091.6800000000003</v>
      </c>
      <c r="D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2110.8500000000004</v>
      </c>
      <c r="E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2124.63</v>
      </c>
      <c r="F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2124.96</v>
      </c>
      <c r="G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2111.37</v>
      </c>
      <c r="H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2082.59</v>
      </c>
      <c r="I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2104.94</v>
      </c>
      <c r="J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2151.4300000000003</v>
      </c>
      <c r="K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2094.2800000000002</v>
      </c>
      <c r="L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2094.87</v>
      </c>
      <c r="M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2095.29</v>
      </c>
      <c r="N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2090.48</v>
      </c>
      <c r="O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2096.33</v>
      </c>
      <c r="P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2108.52</v>
      </c>
      <c r="Q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2101.67</v>
      </c>
      <c r="R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2104.9500000000003</v>
      </c>
      <c r="S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2136.94</v>
      </c>
      <c r="T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2179.12</v>
      </c>
      <c r="U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2164.1800000000003</v>
      </c>
      <c r="V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2137.5</v>
      </c>
      <c r="W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2096.7400000000002</v>
      </c>
      <c r="X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2100.17</v>
      </c>
      <c r="Y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РСО-А'!$K$6</f>
        <v>2136.1800000000003</v>
      </c>
    </row>
    <row r="132" spans="1:25" x14ac:dyDescent="0.2">
      <c r="A132" s="88">
        <f t="shared" si="3"/>
        <v>42051</v>
      </c>
      <c r="B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2079.65</v>
      </c>
      <c r="C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2070.65</v>
      </c>
      <c r="D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2090.9499999999998</v>
      </c>
      <c r="E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2078.9500000000003</v>
      </c>
      <c r="F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2100.02</v>
      </c>
      <c r="G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2088.15</v>
      </c>
      <c r="H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2082.73</v>
      </c>
      <c r="I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2118.9</v>
      </c>
      <c r="J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2084.12</v>
      </c>
      <c r="K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2138.67</v>
      </c>
      <c r="L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2099.21</v>
      </c>
      <c r="M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2154.8900000000003</v>
      </c>
      <c r="N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2149.4</v>
      </c>
      <c r="O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2155.52</v>
      </c>
      <c r="P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2161.4700000000003</v>
      </c>
      <c r="Q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2222.3900000000003</v>
      </c>
      <c r="R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2201.6800000000003</v>
      </c>
      <c r="S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2149.21</v>
      </c>
      <c r="T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2383.9900000000002</v>
      </c>
      <c r="U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2368.37</v>
      </c>
      <c r="V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2162.11</v>
      </c>
      <c r="W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2154.58</v>
      </c>
      <c r="X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2371.8900000000003</v>
      </c>
      <c r="Y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РСО-А'!$K$6</f>
        <v>2146.3900000000003</v>
      </c>
    </row>
    <row r="133" spans="1:25" x14ac:dyDescent="0.2">
      <c r="A133" s="88">
        <f t="shared" si="3"/>
        <v>42052</v>
      </c>
      <c r="B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2077.4300000000003</v>
      </c>
      <c r="C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2070.88</v>
      </c>
      <c r="D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2090.84</v>
      </c>
      <c r="E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2079.1000000000004</v>
      </c>
      <c r="F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2099.98</v>
      </c>
      <c r="G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2088.0500000000002</v>
      </c>
      <c r="H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2086.12</v>
      </c>
      <c r="I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2119.4500000000003</v>
      </c>
      <c r="J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2084.98</v>
      </c>
      <c r="K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2097.4</v>
      </c>
      <c r="L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2097.5100000000002</v>
      </c>
      <c r="M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2125.2000000000003</v>
      </c>
      <c r="N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2096.08</v>
      </c>
      <c r="O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2096.4900000000002</v>
      </c>
      <c r="P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2097.65</v>
      </c>
      <c r="Q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2105.2800000000002</v>
      </c>
      <c r="R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2101.94</v>
      </c>
      <c r="S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2105.06</v>
      </c>
      <c r="T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2379.4</v>
      </c>
      <c r="U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2299.8100000000004</v>
      </c>
      <c r="V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2179.96</v>
      </c>
      <c r="W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2170.42</v>
      </c>
      <c r="X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2315.0700000000002</v>
      </c>
      <c r="Y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РСО-А'!$K$6</f>
        <v>2146.04</v>
      </c>
    </row>
    <row r="134" spans="1:25" x14ac:dyDescent="0.2">
      <c r="A134" s="88">
        <f t="shared" si="3"/>
        <v>42053</v>
      </c>
      <c r="B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2091.5300000000002</v>
      </c>
      <c r="C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2070.8200000000002</v>
      </c>
      <c r="D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2090.87</v>
      </c>
      <c r="E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2079.09</v>
      </c>
      <c r="F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2100.02</v>
      </c>
      <c r="G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2088.09</v>
      </c>
      <c r="H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2087.16</v>
      </c>
      <c r="I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2118.9300000000003</v>
      </c>
      <c r="J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2084.11</v>
      </c>
      <c r="K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2100.56</v>
      </c>
      <c r="L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2102.0500000000002</v>
      </c>
      <c r="M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2167.0500000000002</v>
      </c>
      <c r="N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2153.4900000000002</v>
      </c>
      <c r="O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2174.91</v>
      </c>
      <c r="P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2198.69</v>
      </c>
      <c r="Q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2221.75</v>
      </c>
      <c r="R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2235.71</v>
      </c>
      <c r="S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2168.9499999999998</v>
      </c>
      <c r="T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2408.96</v>
      </c>
      <c r="U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2345.5300000000002</v>
      </c>
      <c r="V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2239.9900000000002</v>
      </c>
      <c r="W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2216.3100000000004</v>
      </c>
      <c r="X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2345.9900000000002</v>
      </c>
      <c r="Y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РСО-А'!$K$6</f>
        <v>2206.0500000000002</v>
      </c>
    </row>
    <row r="135" spans="1:25" x14ac:dyDescent="0.2">
      <c r="A135" s="88">
        <f t="shared" si="3"/>
        <v>42054</v>
      </c>
      <c r="B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2089.54</v>
      </c>
      <c r="C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2071.77</v>
      </c>
      <c r="D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2091.92</v>
      </c>
      <c r="E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2080.11</v>
      </c>
      <c r="F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2101</v>
      </c>
      <c r="G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2089.1400000000003</v>
      </c>
      <c r="H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2082.63</v>
      </c>
      <c r="I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2119.8200000000002</v>
      </c>
      <c r="J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2084.92</v>
      </c>
      <c r="K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2101.4300000000003</v>
      </c>
      <c r="L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2101.66</v>
      </c>
      <c r="M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2170.7200000000003</v>
      </c>
      <c r="N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2155.7400000000002</v>
      </c>
      <c r="O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2174.6800000000003</v>
      </c>
      <c r="P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2162.69</v>
      </c>
      <c r="Q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2186.58</v>
      </c>
      <c r="R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2226.5100000000002</v>
      </c>
      <c r="S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2174.9900000000002</v>
      </c>
      <c r="T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2274.88</v>
      </c>
      <c r="U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2332.2800000000002</v>
      </c>
      <c r="V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2278.77</v>
      </c>
      <c r="W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2204.46</v>
      </c>
      <c r="X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2337.2200000000003</v>
      </c>
      <c r="Y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РСО-А'!$K$6</f>
        <v>2209.73</v>
      </c>
    </row>
    <row r="136" spans="1:25" x14ac:dyDescent="0.2">
      <c r="A136" s="88">
        <f t="shared" si="3"/>
        <v>42055</v>
      </c>
      <c r="B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2090.7600000000002</v>
      </c>
      <c r="C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2083.34</v>
      </c>
      <c r="D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2104.4300000000003</v>
      </c>
      <c r="E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2123.9500000000003</v>
      </c>
      <c r="F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2120.5500000000002</v>
      </c>
      <c r="G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2107.75</v>
      </c>
      <c r="H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2075.19</v>
      </c>
      <c r="I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2153.09</v>
      </c>
      <c r="J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2114.9300000000003</v>
      </c>
      <c r="K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2100.42</v>
      </c>
      <c r="L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2100.9</v>
      </c>
      <c r="M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2162.7400000000002</v>
      </c>
      <c r="N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2150.7800000000002</v>
      </c>
      <c r="O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2127.61</v>
      </c>
      <c r="P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2155.02</v>
      </c>
      <c r="Q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2126.9300000000003</v>
      </c>
      <c r="R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2176.13</v>
      </c>
      <c r="S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2163.75</v>
      </c>
      <c r="T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2251.6800000000003</v>
      </c>
      <c r="U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2325.9500000000003</v>
      </c>
      <c r="V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2211.0500000000002</v>
      </c>
      <c r="W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2190.3500000000004</v>
      </c>
      <c r="X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2310.88</v>
      </c>
      <c r="Y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РСО-А'!$K$6</f>
        <v>2208.15</v>
      </c>
    </row>
    <row r="137" spans="1:25" x14ac:dyDescent="0.2">
      <c r="A137" s="88">
        <f t="shared" si="3"/>
        <v>42056</v>
      </c>
      <c r="B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2087.4499999999998</v>
      </c>
      <c r="C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2073.77</v>
      </c>
      <c r="D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2115.87</v>
      </c>
      <c r="E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2092.7700000000004</v>
      </c>
      <c r="F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2102.4900000000002</v>
      </c>
      <c r="G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2119.5300000000002</v>
      </c>
      <c r="H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2068.59</v>
      </c>
      <c r="I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2086.4</v>
      </c>
      <c r="J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2095.71</v>
      </c>
      <c r="K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2068.38</v>
      </c>
      <c r="L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2097.9100000000003</v>
      </c>
      <c r="M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2104.15</v>
      </c>
      <c r="N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2092.3000000000002</v>
      </c>
      <c r="O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2067.92</v>
      </c>
      <c r="P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2098.4</v>
      </c>
      <c r="Q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2068.15</v>
      </c>
      <c r="R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2109.46</v>
      </c>
      <c r="S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2098.04</v>
      </c>
      <c r="T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2181.98</v>
      </c>
      <c r="U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2155.91</v>
      </c>
      <c r="V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2126.96</v>
      </c>
      <c r="W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2101.8900000000003</v>
      </c>
      <c r="X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2102.1000000000004</v>
      </c>
      <c r="Y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РСО-А'!$K$6</f>
        <v>2162.13</v>
      </c>
    </row>
    <row r="138" spans="1:25" x14ac:dyDescent="0.2">
      <c r="A138" s="88">
        <f t="shared" si="3"/>
        <v>42057</v>
      </c>
      <c r="B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2084.8100000000004</v>
      </c>
      <c r="C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2080.46</v>
      </c>
      <c r="D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2119.33</v>
      </c>
      <c r="E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2115.65</v>
      </c>
      <c r="F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2115.9500000000003</v>
      </c>
      <c r="G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2119.29</v>
      </c>
      <c r="H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2082.8500000000004</v>
      </c>
      <c r="I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2082.3200000000002</v>
      </c>
      <c r="J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2099.83</v>
      </c>
      <c r="K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2084.83</v>
      </c>
      <c r="L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2086.38</v>
      </c>
      <c r="M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2104.3100000000004</v>
      </c>
      <c r="N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2092.5600000000004</v>
      </c>
      <c r="O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2067.94</v>
      </c>
      <c r="P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2080.21</v>
      </c>
      <c r="Q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2067.65</v>
      </c>
      <c r="R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2091.9</v>
      </c>
      <c r="S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2100.36</v>
      </c>
      <c r="T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2186.1800000000003</v>
      </c>
      <c r="U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2159.2200000000003</v>
      </c>
      <c r="V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2129.2600000000002</v>
      </c>
      <c r="W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2103.23</v>
      </c>
      <c r="X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2104.37</v>
      </c>
      <c r="Y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РСО-А'!$K$6</f>
        <v>2171.98</v>
      </c>
    </row>
    <row r="139" spans="1:25" x14ac:dyDescent="0.2">
      <c r="A139" s="88">
        <f t="shared" si="3"/>
        <v>42058</v>
      </c>
      <c r="B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2084.3900000000003</v>
      </c>
      <c r="C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2080.1000000000004</v>
      </c>
      <c r="D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2118.66</v>
      </c>
      <c r="E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2115.04</v>
      </c>
      <c r="F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2115.41</v>
      </c>
      <c r="G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2118.98</v>
      </c>
      <c r="H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2082.92</v>
      </c>
      <c r="I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2088.92</v>
      </c>
      <c r="J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2088.19</v>
      </c>
      <c r="K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2085.71</v>
      </c>
      <c r="L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2084.62</v>
      </c>
      <c r="M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2102.15</v>
      </c>
      <c r="N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2092.66</v>
      </c>
      <c r="O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2067.73</v>
      </c>
      <c r="P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2079.9700000000003</v>
      </c>
      <c r="Q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2067.88</v>
      </c>
      <c r="R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2089.5</v>
      </c>
      <c r="S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2098.4900000000002</v>
      </c>
      <c r="T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2183.6999999999998</v>
      </c>
      <c r="U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2157.7600000000002</v>
      </c>
      <c r="V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2121.41</v>
      </c>
      <c r="W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2096.84</v>
      </c>
      <c r="X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2097.5200000000004</v>
      </c>
      <c r="Y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РСО-А'!$K$6</f>
        <v>2133.12</v>
      </c>
    </row>
    <row r="140" spans="1:25" x14ac:dyDescent="0.2">
      <c r="A140" s="88">
        <f t="shared" si="3"/>
        <v>42059</v>
      </c>
      <c r="B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2082.84</v>
      </c>
      <c r="C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2079.94</v>
      </c>
      <c r="D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2104.0300000000002</v>
      </c>
      <c r="E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2113.5100000000002</v>
      </c>
      <c r="F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2100.66</v>
      </c>
      <c r="G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2107.15</v>
      </c>
      <c r="H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2074.8200000000002</v>
      </c>
      <c r="I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2113.13</v>
      </c>
      <c r="J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2084.12</v>
      </c>
      <c r="K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2105.46</v>
      </c>
      <c r="L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2105.1999999999998</v>
      </c>
      <c r="M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2175.33</v>
      </c>
      <c r="N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2163.0100000000002</v>
      </c>
      <c r="O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2137.2800000000002</v>
      </c>
      <c r="P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2169.8500000000004</v>
      </c>
      <c r="Q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2163.52</v>
      </c>
      <c r="R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2173.9300000000003</v>
      </c>
      <c r="S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2179.91</v>
      </c>
      <c r="T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2262.13</v>
      </c>
      <c r="U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2259.66</v>
      </c>
      <c r="V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2226.9500000000003</v>
      </c>
      <c r="W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2212.19</v>
      </c>
      <c r="X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2304.59</v>
      </c>
      <c r="Y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РСО-А'!$K$6</f>
        <v>2195.5600000000004</v>
      </c>
    </row>
    <row r="141" spans="1:25" x14ac:dyDescent="0.2">
      <c r="A141" s="88">
        <f t="shared" si="3"/>
        <v>42060</v>
      </c>
      <c r="B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2084.62</v>
      </c>
      <c r="C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2076.29</v>
      </c>
      <c r="D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2082.31</v>
      </c>
      <c r="E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2094.1999999999998</v>
      </c>
      <c r="F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2100.33</v>
      </c>
      <c r="G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2091.33</v>
      </c>
      <c r="H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2082.92</v>
      </c>
      <c r="I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2097.25</v>
      </c>
      <c r="J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2067.88</v>
      </c>
      <c r="K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2108.42</v>
      </c>
      <c r="L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2106.83</v>
      </c>
      <c r="M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2179.65</v>
      </c>
      <c r="N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2167.65</v>
      </c>
      <c r="O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2140.6400000000003</v>
      </c>
      <c r="P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2174.21</v>
      </c>
      <c r="Q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2167.6400000000003</v>
      </c>
      <c r="R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2180</v>
      </c>
      <c r="S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2184.09</v>
      </c>
      <c r="T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2256.27</v>
      </c>
      <c r="U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2259.16</v>
      </c>
      <c r="V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2222.84</v>
      </c>
      <c r="W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2211.5200000000004</v>
      </c>
      <c r="X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2304.8900000000003</v>
      </c>
      <c r="Y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РСО-А'!$K$6</f>
        <v>2197.65</v>
      </c>
    </row>
    <row r="142" spans="1:25" x14ac:dyDescent="0.2">
      <c r="A142" s="88">
        <f t="shared" si="3"/>
        <v>42061</v>
      </c>
      <c r="B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2088.96</v>
      </c>
      <c r="C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2070.61</v>
      </c>
      <c r="D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2090.87</v>
      </c>
      <c r="E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2093.65</v>
      </c>
      <c r="F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2099.7200000000003</v>
      </c>
      <c r="G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2090.6400000000003</v>
      </c>
      <c r="H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2085.54</v>
      </c>
      <c r="I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2124.2400000000002</v>
      </c>
      <c r="J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2117.25</v>
      </c>
      <c r="K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2109.8200000000002</v>
      </c>
      <c r="L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2105.52</v>
      </c>
      <c r="M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2104.0100000000002</v>
      </c>
      <c r="N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2104.9500000000003</v>
      </c>
      <c r="O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2105.12</v>
      </c>
      <c r="P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2105.17</v>
      </c>
      <c r="Q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2104.96</v>
      </c>
      <c r="R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2104.7400000000002</v>
      </c>
      <c r="S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2111.96</v>
      </c>
      <c r="T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2104.0700000000002</v>
      </c>
      <c r="U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2193.98</v>
      </c>
      <c r="V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2170.37</v>
      </c>
      <c r="W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2191.3500000000004</v>
      </c>
      <c r="X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2356.1999999999998</v>
      </c>
      <c r="Y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РСО-А'!$K$6</f>
        <v>2196.2200000000003</v>
      </c>
    </row>
    <row r="143" spans="1:25" x14ac:dyDescent="0.2">
      <c r="A143" s="88">
        <f t="shared" si="3"/>
        <v>42062</v>
      </c>
      <c r="B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2095.08</v>
      </c>
      <c r="C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2070.65</v>
      </c>
      <c r="D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2090.54</v>
      </c>
      <c r="E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2093.34</v>
      </c>
      <c r="F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2099.75</v>
      </c>
      <c r="G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2090.8000000000002</v>
      </c>
      <c r="H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2082.37</v>
      </c>
      <c r="I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2141.58</v>
      </c>
      <c r="J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2128.6600000000003</v>
      </c>
      <c r="K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2106.6400000000003</v>
      </c>
      <c r="L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2106.83</v>
      </c>
      <c r="M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2105.66</v>
      </c>
      <c r="N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2103.9300000000003</v>
      </c>
      <c r="O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2106.61</v>
      </c>
      <c r="P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2106.5100000000002</v>
      </c>
      <c r="Q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2104.29</v>
      </c>
      <c r="R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2102.73</v>
      </c>
      <c r="S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2113.9500000000003</v>
      </c>
      <c r="T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2107.58</v>
      </c>
      <c r="U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2198.16</v>
      </c>
      <c r="V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2172.46</v>
      </c>
      <c r="W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2170.9700000000003</v>
      </c>
      <c r="X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2268.59</v>
      </c>
      <c r="Y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РСО-А'!$K$6</f>
        <v>2150.21</v>
      </c>
    </row>
    <row r="144" spans="1:25" x14ac:dyDescent="0.2">
      <c r="A144" s="88">
        <f t="shared" si="3"/>
        <v>42063</v>
      </c>
      <c r="B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2078.0600000000004</v>
      </c>
      <c r="C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2079.8000000000002</v>
      </c>
      <c r="D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2084.16</v>
      </c>
      <c r="E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2090.17</v>
      </c>
      <c r="F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2096.3500000000004</v>
      </c>
      <c r="G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2090.44</v>
      </c>
      <c r="H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2068.81</v>
      </c>
      <c r="I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2088.8500000000004</v>
      </c>
      <c r="J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2097.2400000000002</v>
      </c>
      <c r="K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2108.79</v>
      </c>
      <c r="L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2069.44</v>
      </c>
      <c r="M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2075.91</v>
      </c>
      <c r="N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2072.4</v>
      </c>
      <c r="O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2080.9499999999998</v>
      </c>
      <c r="P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2092.79</v>
      </c>
      <c r="Q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2102.1999999999998</v>
      </c>
      <c r="R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2099</v>
      </c>
      <c r="S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2084.0500000000002</v>
      </c>
      <c r="T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2133.61</v>
      </c>
      <c r="U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2191.08</v>
      </c>
      <c r="V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2169.4900000000002</v>
      </c>
      <c r="W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2117.58</v>
      </c>
      <c r="X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2090.2200000000003</v>
      </c>
      <c r="Y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РСО-А'!$K$6</f>
        <v>2152.59</v>
      </c>
    </row>
    <row r="145" spans="1:27" x14ac:dyDescent="0.2">
      <c r="A145" s="94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</row>
    <row r="146" spans="1:27" s="99" customFormat="1" ht="19.5" customHeight="1" x14ac:dyDescent="0.25">
      <c r="A146" s="97" t="s">
        <v>153</v>
      </c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</row>
    <row r="147" spans="1:27" x14ac:dyDescent="0.25">
      <c r="A147" s="96" t="s">
        <v>156</v>
      </c>
      <c r="B147" s="87"/>
      <c r="C147" s="87"/>
      <c r="D147" s="87"/>
    </row>
    <row r="148" spans="1:27" ht="12.75" x14ac:dyDescent="0.2">
      <c r="A148" s="169" t="s">
        <v>49</v>
      </c>
      <c r="B148" s="180" t="s">
        <v>128</v>
      </c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2"/>
    </row>
    <row r="149" spans="1:27" ht="12.75" x14ac:dyDescent="0.2">
      <c r="A149" s="170"/>
      <c r="B149" s="183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5"/>
    </row>
    <row r="150" spans="1:27" ht="12.75" customHeight="1" x14ac:dyDescent="0.2">
      <c r="A150" s="170"/>
      <c r="B150" s="172" t="s">
        <v>129</v>
      </c>
      <c r="C150" s="163" t="s">
        <v>130</v>
      </c>
      <c r="D150" s="163" t="s">
        <v>131</v>
      </c>
      <c r="E150" s="163" t="s">
        <v>132</v>
      </c>
      <c r="F150" s="163" t="s">
        <v>133</v>
      </c>
      <c r="G150" s="163" t="s">
        <v>134</v>
      </c>
      <c r="H150" s="163" t="s">
        <v>135</v>
      </c>
      <c r="I150" s="163" t="s">
        <v>136</v>
      </c>
      <c r="J150" s="163" t="s">
        <v>137</v>
      </c>
      <c r="K150" s="163" t="s">
        <v>138</v>
      </c>
      <c r="L150" s="163" t="s">
        <v>139</v>
      </c>
      <c r="M150" s="163" t="s">
        <v>140</v>
      </c>
      <c r="N150" s="174" t="s">
        <v>141</v>
      </c>
      <c r="O150" s="163" t="s">
        <v>142</v>
      </c>
      <c r="P150" s="163" t="s">
        <v>143</v>
      </c>
      <c r="Q150" s="163" t="s">
        <v>144</v>
      </c>
      <c r="R150" s="163" t="s">
        <v>145</v>
      </c>
      <c r="S150" s="163" t="s">
        <v>146</v>
      </c>
      <c r="T150" s="163" t="s">
        <v>147</v>
      </c>
      <c r="U150" s="163" t="s">
        <v>148</v>
      </c>
      <c r="V150" s="163" t="s">
        <v>149</v>
      </c>
      <c r="W150" s="163" t="s">
        <v>150</v>
      </c>
      <c r="X150" s="163" t="s">
        <v>151</v>
      </c>
      <c r="Y150" s="163" t="s">
        <v>152</v>
      </c>
    </row>
    <row r="151" spans="1:27" ht="11.25" customHeight="1" x14ac:dyDescent="0.2">
      <c r="A151" s="171"/>
      <c r="B151" s="173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75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</row>
    <row r="152" spans="1:27" ht="15.75" customHeight="1" x14ac:dyDescent="0.2">
      <c r="A152" s="88">
        <f>A117</f>
        <v>42036</v>
      </c>
      <c r="B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2665.56</v>
      </c>
      <c r="C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2696.41</v>
      </c>
      <c r="D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2730.8</v>
      </c>
      <c r="E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2739.06</v>
      </c>
      <c r="F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2734.95</v>
      </c>
      <c r="G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2731.18</v>
      </c>
      <c r="H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2707.47</v>
      </c>
      <c r="I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2700.49</v>
      </c>
      <c r="J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2665.67</v>
      </c>
      <c r="K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2772.42</v>
      </c>
      <c r="L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2701.2</v>
      </c>
      <c r="M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2680.64</v>
      </c>
      <c r="N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2676.98</v>
      </c>
      <c r="O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2683.72</v>
      </c>
      <c r="P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2690.52</v>
      </c>
      <c r="Q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2693.99</v>
      </c>
      <c r="R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2668.55</v>
      </c>
      <c r="S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2819.43</v>
      </c>
      <c r="T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2863.7799999999997</v>
      </c>
      <c r="U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2820.6</v>
      </c>
      <c r="V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2772.3599999999997</v>
      </c>
      <c r="W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2711.52</v>
      </c>
      <c r="X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2688.25</v>
      </c>
      <c r="Y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РСО-А'!$L$6</f>
        <v>2757.38</v>
      </c>
      <c r="AA152" s="89"/>
    </row>
    <row r="153" spans="1:27" x14ac:dyDescent="0.2">
      <c r="A153" s="88">
        <f>A152+1</f>
        <v>42037</v>
      </c>
      <c r="B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2663.68</v>
      </c>
      <c r="C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2696.41</v>
      </c>
      <c r="D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2713.91</v>
      </c>
      <c r="E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2717.66</v>
      </c>
      <c r="F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2728.91</v>
      </c>
      <c r="G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2710.71</v>
      </c>
      <c r="H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2680.2799999999997</v>
      </c>
      <c r="I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2759.43</v>
      </c>
      <c r="J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2754.59</v>
      </c>
      <c r="K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2680.17</v>
      </c>
      <c r="L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2714.48</v>
      </c>
      <c r="M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2693.89</v>
      </c>
      <c r="N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2694.58</v>
      </c>
      <c r="O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2695.5</v>
      </c>
      <c r="P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2694.5699999999997</v>
      </c>
      <c r="Q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2694.26</v>
      </c>
      <c r="R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2676.12</v>
      </c>
      <c r="S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2730.13</v>
      </c>
      <c r="T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2806.66</v>
      </c>
      <c r="U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2767.96</v>
      </c>
      <c r="V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2721.5699999999997</v>
      </c>
      <c r="W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2745.23</v>
      </c>
      <c r="X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2854.5299999999997</v>
      </c>
      <c r="Y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РСО-А'!$L$6</f>
        <v>2738.02</v>
      </c>
    </row>
    <row r="154" spans="1:27" x14ac:dyDescent="0.2">
      <c r="A154" s="88">
        <f t="shared" ref="A154:A179" si="4">A153+1</f>
        <v>42038</v>
      </c>
      <c r="B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2684.59</v>
      </c>
      <c r="C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2679.06</v>
      </c>
      <c r="D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2688.81</v>
      </c>
      <c r="E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2695.7799999999997</v>
      </c>
      <c r="F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2699.01</v>
      </c>
      <c r="G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2689.3</v>
      </c>
      <c r="H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2671.19</v>
      </c>
      <c r="I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2738.1</v>
      </c>
      <c r="J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2710.6099999999997</v>
      </c>
      <c r="K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2679.88</v>
      </c>
      <c r="L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2712.7599999999998</v>
      </c>
      <c r="M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2714.91</v>
      </c>
      <c r="N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2701.91</v>
      </c>
      <c r="O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2709.74</v>
      </c>
      <c r="P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2696.51</v>
      </c>
      <c r="Q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2715.19</v>
      </c>
      <c r="R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2705.58</v>
      </c>
      <c r="S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2726.71</v>
      </c>
      <c r="T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2804.43</v>
      </c>
      <c r="U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2759.09</v>
      </c>
      <c r="V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2717.5699999999997</v>
      </c>
      <c r="W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2737.77</v>
      </c>
      <c r="X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2856.52</v>
      </c>
      <c r="Y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РСО-А'!$L$6</f>
        <v>2737.7599999999998</v>
      </c>
    </row>
    <row r="155" spans="1:27" x14ac:dyDescent="0.2">
      <c r="A155" s="88">
        <f t="shared" si="4"/>
        <v>42039</v>
      </c>
      <c r="B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2679.42</v>
      </c>
      <c r="C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2685.38</v>
      </c>
      <c r="D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2698.91</v>
      </c>
      <c r="E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2705.75</v>
      </c>
      <c r="F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2706.04</v>
      </c>
      <c r="G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2695.59</v>
      </c>
      <c r="H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2663.35</v>
      </c>
      <c r="I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2746.4</v>
      </c>
      <c r="J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2736.26</v>
      </c>
      <c r="K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2684.71</v>
      </c>
      <c r="L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2666.81</v>
      </c>
      <c r="M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2703.73</v>
      </c>
      <c r="N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2681.01</v>
      </c>
      <c r="O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2672.94</v>
      </c>
      <c r="P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2665.35</v>
      </c>
      <c r="Q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2672.8199999999997</v>
      </c>
      <c r="R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2694.36</v>
      </c>
      <c r="S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2708.02</v>
      </c>
      <c r="T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2804.8199999999997</v>
      </c>
      <c r="U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2749.09</v>
      </c>
      <c r="V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2705.97</v>
      </c>
      <c r="W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2728.7</v>
      </c>
      <c r="X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2837.98</v>
      </c>
      <c r="Y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РСО-А'!$L$6</f>
        <v>2724.01</v>
      </c>
    </row>
    <row r="156" spans="1:27" x14ac:dyDescent="0.2">
      <c r="A156" s="88">
        <f t="shared" si="4"/>
        <v>42040</v>
      </c>
      <c r="B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2679.6099999999997</v>
      </c>
      <c r="C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2678.3199999999997</v>
      </c>
      <c r="D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2687.93</v>
      </c>
      <c r="E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2694.54</v>
      </c>
      <c r="F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2698.35</v>
      </c>
      <c r="G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2688.3599999999997</v>
      </c>
      <c r="H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2677.47</v>
      </c>
      <c r="I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2727.08</v>
      </c>
      <c r="J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2718.49</v>
      </c>
      <c r="K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2665.14</v>
      </c>
      <c r="L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2682.5299999999997</v>
      </c>
      <c r="M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2703.3199999999997</v>
      </c>
      <c r="N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2681.5</v>
      </c>
      <c r="O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2697.27</v>
      </c>
      <c r="P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2706.34</v>
      </c>
      <c r="Q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2690.84</v>
      </c>
      <c r="R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2694.79</v>
      </c>
      <c r="S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2711.14</v>
      </c>
      <c r="T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2792.9</v>
      </c>
      <c r="U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2749.33</v>
      </c>
      <c r="V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2704.24</v>
      </c>
      <c r="W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2726.84</v>
      </c>
      <c r="X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2826.02</v>
      </c>
      <c r="Y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РСО-А'!$L$6</f>
        <v>2721.48</v>
      </c>
    </row>
    <row r="157" spans="1:27" x14ac:dyDescent="0.2">
      <c r="A157" s="88">
        <f t="shared" si="4"/>
        <v>42041</v>
      </c>
      <c r="B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2671.65</v>
      </c>
      <c r="C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2705.5699999999997</v>
      </c>
      <c r="D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2712.71</v>
      </c>
      <c r="E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2719.21</v>
      </c>
      <c r="F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2723.1</v>
      </c>
      <c r="G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2704.98</v>
      </c>
      <c r="H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2668.72</v>
      </c>
      <c r="I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2745.22</v>
      </c>
      <c r="J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2760.99</v>
      </c>
      <c r="K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2679.73</v>
      </c>
      <c r="L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2684.69</v>
      </c>
      <c r="M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2708.56</v>
      </c>
      <c r="N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2683.02</v>
      </c>
      <c r="O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2701.87</v>
      </c>
      <c r="P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2709.71</v>
      </c>
      <c r="Q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2689.92</v>
      </c>
      <c r="R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2693.31</v>
      </c>
      <c r="S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2705.38</v>
      </c>
      <c r="T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2807.64</v>
      </c>
      <c r="U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2753.46</v>
      </c>
      <c r="V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2709.6499999999996</v>
      </c>
      <c r="W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2731.34</v>
      </c>
      <c r="X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2846.34</v>
      </c>
      <c r="Y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РСО-А'!$L$6</f>
        <v>2732.38</v>
      </c>
    </row>
    <row r="158" spans="1:27" x14ac:dyDescent="0.2">
      <c r="A158" s="88">
        <f t="shared" si="4"/>
        <v>42042</v>
      </c>
      <c r="B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2696.95</v>
      </c>
      <c r="C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2718.93</v>
      </c>
      <c r="D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2733.65</v>
      </c>
      <c r="E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2750.2799999999997</v>
      </c>
      <c r="F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2750.29</v>
      </c>
      <c r="G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2737.83</v>
      </c>
      <c r="H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2700.44</v>
      </c>
      <c r="I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2676.2799999999997</v>
      </c>
      <c r="J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2702.8999999999996</v>
      </c>
      <c r="K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2679.91</v>
      </c>
      <c r="L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2688.17</v>
      </c>
      <c r="M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2694.95</v>
      </c>
      <c r="N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2663.97</v>
      </c>
      <c r="O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2668.06</v>
      </c>
      <c r="P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2666.71</v>
      </c>
      <c r="Q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2663.41</v>
      </c>
      <c r="R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2687.16</v>
      </c>
      <c r="S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2705.44</v>
      </c>
      <c r="T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2722.1099999999997</v>
      </c>
      <c r="U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2695.56</v>
      </c>
      <c r="V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2710.27</v>
      </c>
      <c r="W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2690.68</v>
      </c>
      <c r="X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2714.29</v>
      </c>
      <c r="Y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РСО-А'!$L$6</f>
        <v>2689.79</v>
      </c>
    </row>
    <row r="159" spans="1:27" x14ac:dyDescent="0.2">
      <c r="A159" s="88">
        <f t="shared" si="4"/>
        <v>42043</v>
      </c>
      <c r="B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2684.14</v>
      </c>
      <c r="C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2667.49</v>
      </c>
      <c r="D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2694.9700000000003</v>
      </c>
      <c r="E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2725.33</v>
      </c>
      <c r="F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2725.39</v>
      </c>
      <c r="G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2737.46</v>
      </c>
      <c r="H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2684.91</v>
      </c>
      <c r="I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2681.65</v>
      </c>
      <c r="J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2688.95</v>
      </c>
      <c r="K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2730.85</v>
      </c>
      <c r="L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2687.43</v>
      </c>
      <c r="M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2677.35</v>
      </c>
      <c r="N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2694.1499999999996</v>
      </c>
      <c r="O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2690.69</v>
      </c>
      <c r="P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2694.05</v>
      </c>
      <c r="Q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2677.35</v>
      </c>
      <c r="R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2684.8</v>
      </c>
      <c r="S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2701.76</v>
      </c>
      <c r="T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2719.64</v>
      </c>
      <c r="U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2718.67</v>
      </c>
      <c r="V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2712.98</v>
      </c>
      <c r="W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2694.08</v>
      </c>
      <c r="X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2712.5699999999997</v>
      </c>
      <c r="Y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РСО-А'!$L$6</f>
        <v>2694.85</v>
      </c>
    </row>
    <row r="160" spans="1:27" x14ac:dyDescent="0.2">
      <c r="A160" s="88">
        <f t="shared" si="4"/>
        <v>42044</v>
      </c>
      <c r="B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2689.75</v>
      </c>
      <c r="C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2687.8599999999997</v>
      </c>
      <c r="D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2667.67</v>
      </c>
      <c r="E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2683.68</v>
      </c>
      <c r="F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2676.01</v>
      </c>
      <c r="G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2683.0299999999997</v>
      </c>
      <c r="H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2693.88</v>
      </c>
      <c r="I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2697.56</v>
      </c>
      <c r="J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2663.25</v>
      </c>
      <c r="K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2701.96</v>
      </c>
      <c r="L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2701.52</v>
      </c>
      <c r="M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2697.06</v>
      </c>
      <c r="N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2697.85</v>
      </c>
      <c r="O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2691.2799999999997</v>
      </c>
      <c r="P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2697.44</v>
      </c>
      <c r="Q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2685.25</v>
      </c>
      <c r="R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2690.02</v>
      </c>
      <c r="S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2706.25</v>
      </c>
      <c r="T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2699.52</v>
      </c>
      <c r="U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2709.17</v>
      </c>
      <c r="V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2705.93</v>
      </c>
      <c r="W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2695.8199999999997</v>
      </c>
      <c r="X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2794.87</v>
      </c>
      <c r="Y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РСО-А'!$L$6</f>
        <v>2690.8599999999997</v>
      </c>
    </row>
    <row r="161" spans="1:25" x14ac:dyDescent="0.2">
      <c r="A161" s="88">
        <f t="shared" si="4"/>
        <v>42045</v>
      </c>
      <c r="B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2688.48</v>
      </c>
      <c r="C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2686.1</v>
      </c>
      <c r="D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2666.81</v>
      </c>
      <c r="E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2682.11</v>
      </c>
      <c r="F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2674.88</v>
      </c>
      <c r="G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2682.74</v>
      </c>
      <c r="H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2701.34</v>
      </c>
      <c r="I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2699.7200000000003</v>
      </c>
      <c r="J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2663.06</v>
      </c>
      <c r="K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2707.7</v>
      </c>
      <c r="L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2709.25</v>
      </c>
      <c r="M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2705.06</v>
      </c>
      <c r="N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2703.33</v>
      </c>
      <c r="O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2697.96</v>
      </c>
      <c r="P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2706.35</v>
      </c>
      <c r="Q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2687.38</v>
      </c>
      <c r="R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2692.92</v>
      </c>
      <c r="S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2705.1</v>
      </c>
      <c r="T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2706.88</v>
      </c>
      <c r="U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2715.67</v>
      </c>
      <c r="V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2708.14</v>
      </c>
      <c r="W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2695.51</v>
      </c>
      <c r="X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2795.73</v>
      </c>
      <c r="Y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РСО-А'!$L$6</f>
        <v>2690.19</v>
      </c>
    </row>
    <row r="162" spans="1:25" x14ac:dyDescent="0.2">
      <c r="A162" s="88">
        <f t="shared" si="4"/>
        <v>42046</v>
      </c>
      <c r="B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2686.97</v>
      </c>
      <c r="C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2699.83</v>
      </c>
      <c r="D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2699.55</v>
      </c>
      <c r="E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2699.54</v>
      </c>
      <c r="F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2706.79</v>
      </c>
      <c r="G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2707.01</v>
      </c>
      <c r="H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2680.04</v>
      </c>
      <c r="I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2706.99</v>
      </c>
      <c r="J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2681.3599999999997</v>
      </c>
      <c r="K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2699.37</v>
      </c>
      <c r="L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2699.02</v>
      </c>
      <c r="M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2696.52</v>
      </c>
      <c r="N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2696.55</v>
      </c>
      <c r="O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2668.84</v>
      </c>
      <c r="P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2668.67</v>
      </c>
      <c r="Q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2668.4</v>
      </c>
      <c r="R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2669.54</v>
      </c>
      <c r="S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2704</v>
      </c>
      <c r="T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2779.19</v>
      </c>
      <c r="U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2723.99</v>
      </c>
      <c r="V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2709.41</v>
      </c>
      <c r="W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2695.55</v>
      </c>
      <c r="X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2801.43</v>
      </c>
      <c r="Y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РСО-А'!$L$6</f>
        <v>2744.5699999999997</v>
      </c>
    </row>
    <row r="163" spans="1:25" x14ac:dyDescent="0.2">
      <c r="A163" s="88">
        <f t="shared" si="4"/>
        <v>42047</v>
      </c>
      <c r="B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2677.08</v>
      </c>
      <c r="C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2700.14</v>
      </c>
      <c r="D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2699.93</v>
      </c>
      <c r="E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2717.91</v>
      </c>
      <c r="F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2729.2</v>
      </c>
      <c r="G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2707.2799999999997</v>
      </c>
      <c r="H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2680.23</v>
      </c>
      <c r="I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2736.14</v>
      </c>
      <c r="J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2720.65</v>
      </c>
      <c r="K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2700.4</v>
      </c>
      <c r="L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2699.8</v>
      </c>
      <c r="M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2697.2599999999998</v>
      </c>
      <c r="N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2698.05</v>
      </c>
      <c r="O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2690.91</v>
      </c>
      <c r="P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2697.43</v>
      </c>
      <c r="Q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2679.91</v>
      </c>
      <c r="R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2694</v>
      </c>
      <c r="S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2703.2</v>
      </c>
      <c r="T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2750.25</v>
      </c>
      <c r="U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2699.0699999999997</v>
      </c>
      <c r="V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2700.24</v>
      </c>
      <c r="W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2692.05</v>
      </c>
      <c r="X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2796.56</v>
      </c>
      <c r="Y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РСО-А'!$L$6</f>
        <v>2740.9</v>
      </c>
    </row>
    <row r="164" spans="1:25" x14ac:dyDescent="0.2">
      <c r="A164" s="88">
        <f t="shared" si="4"/>
        <v>42048</v>
      </c>
      <c r="B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2679.44</v>
      </c>
      <c r="C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2679.68</v>
      </c>
      <c r="D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2686.19</v>
      </c>
      <c r="E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2699.79</v>
      </c>
      <c r="F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2714.21</v>
      </c>
      <c r="G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2686.37</v>
      </c>
      <c r="H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2674.22</v>
      </c>
      <c r="I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2710.92</v>
      </c>
      <c r="J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2681.63</v>
      </c>
      <c r="K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2705.8</v>
      </c>
      <c r="L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2705.63</v>
      </c>
      <c r="M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2702.13</v>
      </c>
      <c r="N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2701.58</v>
      </c>
      <c r="O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2695.34</v>
      </c>
      <c r="P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2702.33</v>
      </c>
      <c r="Q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2683.56</v>
      </c>
      <c r="R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2698.58</v>
      </c>
      <c r="S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2712.3199999999997</v>
      </c>
      <c r="T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2769.2</v>
      </c>
      <c r="U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2739.62</v>
      </c>
      <c r="V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2705.8</v>
      </c>
      <c r="W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2695.74</v>
      </c>
      <c r="X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2826.5</v>
      </c>
      <c r="Y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РСО-А'!$L$6</f>
        <v>2780.3199999999997</v>
      </c>
    </row>
    <row r="165" spans="1:25" x14ac:dyDescent="0.2">
      <c r="A165" s="88">
        <f t="shared" si="4"/>
        <v>42049</v>
      </c>
      <c r="B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2677.42</v>
      </c>
      <c r="C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2689.01</v>
      </c>
      <c r="D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2711.24</v>
      </c>
      <c r="E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2726.75</v>
      </c>
      <c r="F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2727.02</v>
      </c>
      <c r="G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2711.41</v>
      </c>
      <c r="H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2679.2</v>
      </c>
      <c r="I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2705.79</v>
      </c>
      <c r="J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2774.05</v>
      </c>
      <c r="K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2695.55</v>
      </c>
      <c r="L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2696.99</v>
      </c>
      <c r="M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2697.42</v>
      </c>
      <c r="N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2690.29</v>
      </c>
      <c r="O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2697.39</v>
      </c>
      <c r="P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2713.83</v>
      </c>
      <c r="Q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2704.5699999999997</v>
      </c>
      <c r="R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2710.73</v>
      </c>
      <c r="S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2730.37</v>
      </c>
      <c r="T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2791.59</v>
      </c>
      <c r="U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2757.31</v>
      </c>
      <c r="V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2703.14</v>
      </c>
      <c r="W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2697.5099999999998</v>
      </c>
      <c r="X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2701.75</v>
      </c>
      <c r="Y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РСО-А'!$L$6</f>
        <v>2742.6</v>
      </c>
    </row>
    <row r="166" spans="1:25" x14ac:dyDescent="0.2">
      <c r="A166" s="88">
        <f t="shared" si="4"/>
        <v>42050</v>
      </c>
      <c r="B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2678.29</v>
      </c>
      <c r="C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2690.06</v>
      </c>
      <c r="D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2711.79</v>
      </c>
      <c r="E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2727.4</v>
      </c>
      <c r="F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2727.77</v>
      </c>
      <c r="G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2712.38</v>
      </c>
      <c r="H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2679.77</v>
      </c>
      <c r="I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2705.09</v>
      </c>
      <c r="J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2757.76</v>
      </c>
      <c r="K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2693.01</v>
      </c>
      <c r="L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2693.69</v>
      </c>
      <c r="M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2694.1499999999996</v>
      </c>
      <c r="N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2688.7</v>
      </c>
      <c r="O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2695.33</v>
      </c>
      <c r="P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2709.15</v>
      </c>
      <c r="Q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2701.38</v>
      </c>
      <c r="R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2705.1</v>
      </c>
      <c r="S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2741.34</v>
      </c>
      <c r="T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2789.14</v>
      </c>
      <c r="U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2772.21</v>
      </c>
      <c r="V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2741.98</v>
      </c>
      <c r="W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2695.8</v>
      </c>
      <c r="X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2699.69</v>
      </c>
      <c r="Y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РСО-А'!$L$6</f>
        <v>2740.48</v>
      </c>
    </row>
    <row r="167" spans="1:25" x14ac:dyDescent="0.2">
      <c r="A167" s="88">
        <f t="shared" si="4"/>
        <v>42051</v>
      </c>
      <c r="B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2676.44</v>
      </c>
      <c r="C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2666.24</v>
      </c>
      <c r="D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2689.24</v>
      </c>
      <c r="E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2675.64</v>
      </c>
      <c r="F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2699.52</v>
      </c>
      <c r="G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2686.06</v>
      </c>
      <c r="H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2679.93</v>
      </c>
      <c r="I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2720.91</v>
      </c>
      <c r="J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2681.5</v>
      </c>
      <c r="K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2743.31</v>
      </c>
      <c r="L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2698.59</v>
      </c>
      <c r="M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2761.68</v>
      </c>
      <c r="N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2755.46</v>
      </c>
      <c r="O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2762.39</v>
      </c>
      <c r="P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2769.14</v>
      </c>
      <c r="Q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2838.16</v>
      </c>
      <c r="R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2814.7</v>
      </c>
      <c r="S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2755.25</v>
      </c>
      <c r="T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3021.25</v>
      </c>
      <c r="U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3003.55</v>
      </c>
      <c r="V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2769.87</v>
      </c>
      <c r="W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2761.34</v>
      </c>
      <c r="X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3007.54</v>
      </c>
      <c r="Y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РСО-А'!$L$6</f>
        <v>2752.06</v>
      </c>
    </row>
    <row r="168" spans="1:25" x14ac:dyDescent="0.2">
      <c r="A168" s="88">
        <f t="shared" si="4"/>
        <v>42052</v>
      </c>
      <c r="B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2673.93</v>
      </c>
      <c r="C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2666.5</v>
      </c>
      <c r="D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2689.12</v>
      </c>
      <c r="E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2675.8199999999997</v>
      </c>
      <c r="F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2699.47</v>
      </c>
      <c r="G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2685.95</v>
      </c>
      <c r="H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2683.77</v>
      </c>
      <c r="I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2721.5299999999997</v>
      </c>
      <c r="J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2682.48</v>
      </c>
      <c r="K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2696.55</v>
      </c>
      <c r="L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2696.67</v>
      </c>
      <c r="M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2728.04</v>
      </c>
      <c r="N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2695.05</v>
      </c>
      <c r="O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2695.51</v>
      </c>
      <c r="P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2696.83</v>
      </c>
      <c r="Q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2705.48</v>
      </c>
      <c r="R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2701.69</v>
      </c>
      <c r="S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2705.22</v>
      </c>
      <c r="T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3016.06</v>
      </c>
      <c r="U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2925.87</v>
      </c>
      <c r="V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2790.09</v>
      </c>
      <c r="W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2779.2799999999997</v>
      </c>
      <c r="X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2943.17</v>
      </c>
      <c r="Y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РСО-А'!$L$6</f>
        <v>2751.65</v>
      </c>
    </row>
    <row r="169" spans="1:25" x14ac:dyDescent="0.2">
      <c r="A169" s="88">
        <f t="shared" si="4"/>
        <v>42053</v>
      </c>
      <c r="B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2689.89</v>
      </c>
      <c r="C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2666.43</v>
      </c>
      <c r="D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2689.14</v>
      </c>
      <c r="E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2675.8</v>
      </c>
      <c r="F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2699.52</v>
      </c>
      <c r="G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2686</v>
      </c>
      <c r="H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2684.95</v>
      </c>
      <c r="I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2720.94</v>
      </c>
      <c r="J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2681.49</v>
      </c>
      <c r="K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2700.13</v>
      </c>
      <c r="L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2701.81</v>
      </c>
      <c r="M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2775.46</v>
      </c>
      <c r="N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2760.1</v>
      </c>
      <c r="O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2784.3599999999997</v>
      </c>
      <c r="P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2811.31</v>
      </c>
      <c r="Q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2837.43</v>
      </c>
      <c r="R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2853.25</v>
      </c>
      <c r="S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2777.6099999999997</v>
      </c>
      <c r="T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3049.54</v>
      </c>
      <c r="U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2977.68</v>
      </c>
      <c r="V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2858.1</v>
      </c>
      <c r="W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2831.27</v>
      </c>
      <c r="X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2978.19</v>
      </c>
      <c r="Y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РСО-А'!$L$6</f>
        <v>2819.6499999999996</v>
      </c>
    </row>
    <row r="170" spans="1:25" x14ac:dyDescent="0.2">
      <c r="A170" s="88">
        <f t="shared" si="4"/>
        <v>42054</v>
      </c>
      <c r="B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2687.65</v>
      </c>
      <c r="C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2667.51</v>
      </c>
      <c r="D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2690.34</v>
      </c>
      <c r="E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2676.96</v>
      </c>
      <c r="F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2700.62</v>
      </c>
      <c r="G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2687.19</v>
      </c>
      <c r="H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2679.8199999999997</v>
      </c>
      <c r="I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2721.95</v>
      </c>
      <c r="J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2682.41</v>
      </c>
      <c r="K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2701.11</v>
      </c>
      <c r="L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2701.37</v>
      </c>
      <c r="M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2779.62</v>
      </c>
      <c r="N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2762.65</v>
      </c>
      <c r="O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2784.1</v>
      </c>
      <c r="P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2770.52</v>
      </c>
      <c r="Q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2797.59</v>
      </c>
      <c r="R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2842.83</v>
      </c>
      <c r="S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2784.46</v>
      </c>
      <c r="T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2897.63</v>
      </c>
      <c r="U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2962.67</v>
      </c>
      <c r="V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2902.04</v>
      </c>
      <c r="W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2817.84</v>
      </c>
      <c r="X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2968.27</v>
      </c>
      <c r="Y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РСО-А'!$L$6</f>
        <v>2823.8199999999997</v>
      </c>
    </row>
    <row r="171" spans="1:25" x14ac:dyDescent="0.2">
      <c r="A171" s="88">
        <f t="shared" si="4"/>
        <v>42055</v>
      </c>
      <c r="B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2689.02</v>
      </c>
      <c r="C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2680.6099999999997</v>
      </c>
      <c r="D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2704.51</v>
      </c>
      <c r="E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2726.63</v>
      </c>
      <c r="F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2722.77</v>
      </c>
      <c r="G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2708.2799999999997</v>
      </c>
      <c r="H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2671.38</v>
      </c>
      <c r="I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2759.64</v>
      </c>
      <c r="J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2716.3999999999996</v>
      </c>
      <c r="K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2699.97</v>
      </c>
      <c r="L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2700.51</v>
      </c>
      <c r="M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2770.58</v>
      </c>
      <c r="N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2757.0299999999997</v>
      </c>
      <c r="O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2730.7799999999997</v>
      </c>
      <c r="P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2761.83</v>
      </c>
      <c r="Q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2730</v>
      </c>
      <c r="R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2785.75</v>
      </c>
      <c r="S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2771.7200000000003</v>
      </c>
      <c r="T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2871.34</v>
      </c>
      <c r="U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2955.49</v>
      </c>
      <c r="V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2825.3199999999997</v>
      </c>
      <c r="W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2801.8599999999997</v>
      </c>
      <c r="X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2938.42</v>
      </c>
      <c r="Y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РСО-А'!$L$6</f>
        <v>2822.0299999999997</v>
      </c>
    </row>
    <row r="172" spans="1:25" x14ac:dyDescent="0.2">
      <c r="A172" s="88">
        <f t="shared" si="4"/>
        <v>42056</v>
      </c>
      <c r="B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2685.2799999999997</v>
      </c>
      <c r="C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2669.7799999999997</v>
      </c>
      <c r="D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2717.47</v>
      </c>
      <c r="E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2691.3</v>
      </c>
      <c r="F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2702.31</v>
      </c>
      <c r="G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2721.62</v>
      </c>
      <c r="H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2663.91</v>
      </c>
      <c r="I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2684.09</v>
      </c>
      <c r="J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2694.63</v>
      </c>
      <c r="K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2663.66</v>
      </c>
      <c r="L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2697.12</v>
      </c>
      <c r="M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2704.19</v>
      </c>
      <c r="N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2690.7599999999998</v>
      </c>
      <c r="O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2663.1499999999996</v>
      </c>
      <c r="P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2697.67</v>
      </c>
      <c r="Q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2663.41</v>
      </c>
      <c r="R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2710.21</v>
      </c>
      <c r="S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2697.27</v>
      </c>
      <c r="T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2792.38</v>
      </c>
      <c r="U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2762.83</v>
      </c>
      <c r="V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2730.04</v>
      </c>
      <c r="W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2701.64</v>
      </c>
      <c r="X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2701.87</v>
      </c>
      <c r="Y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РСО-А'!$L$6</f>
        <v>2769.89</v>
      </c>
    </row>
    <row r="173" spans="1:25" x14ac:dyDescent="0.2">
      <c r="A173" s="88">
        <f t="shared" si="4"/>
        <v>42057</v>
      </c>
      <c r="B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2682.2799999999997</v>
      </c>
      <c r="C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2677.35</v>
      </c>
      <c r="D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2721.4</v>
      </c>
      <c r="E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2717.23</v>
      </c>
      <c r="F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2717.5699999999997</v>
      </c>
      <c r="G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2721.35</v>
      </c>
      <c r="H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2680.06</v>
      </c>
      <c r="I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2679.46</v>
      </c>
      <c r="J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2699.29</v>
      </c>
      <c r="K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2682.31</v>
      </c>
      <c r="L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2684.06</v>
      </c>
      <c r="M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2704.38</v>
      </c>
      <c r="N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2691.06</v>
      </c>
      <c r="O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2663.17</v>
      </c>
      <c r="P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2677.0699999999997</v>
      </c>
      <c r="Q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2662.84</v>
      </c>
      <c r="R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2690.31</v>
      </c>
      <c r="S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2699.9</v>
      </c>
      <c r="T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2797.14</v>
      </c>
      <c r="U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2766.59</v>
      </c>
      <c r="V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2732.64</v>
      </c>
      <c r="W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2703.15</v>
      </c>
      <c r="X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2704.45</v>
      </c>
      <c r="Y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РСО-А'!$L$6</f>
        <v>2781.05</v>
      </c>
    </row>
    <row r="174" spans="1:25" x14ac:dyDescent="0.2">
      <c r="A174" s="88">
        <f t="shared" si="4"/>
        <v>42058</v>
      </c>
      <c r="B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2681.81</v>
      </c>
      <c r="C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2676.94</v>
      </c>
      <c r="D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2720.64</v>
      </c>
      <c r="E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2716.54</v>
      </c>
      <c r="F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2716.96</v>
      </c>
      <c r="G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2720.99</v>
      </c>
      <c r="H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2680.14</v>
      </c>
      <c r="I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2686.94</v>
      </c>
      <c r="J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2686.1099999999997</v>
      </c>
      <c r="K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2683.2999999999997</v>
      </c>
      <c r="L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2682.06</v>
      </c>
      <c r="M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2701.93</v>
      </c>
      <c r="N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2691.18</v>
      </c>
      <c r="O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2662.93</v>
      </c>
      <c r="P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2676.8</v>
      </c>
      <c r="Q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2663.1</v>
      </c>
      <c r="R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2687.6</v>
      </c>
      <c r="S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2697.7799999999997</v>
      </c>
      <c r="T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2794.33</v>
      </c>
      <c r="U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2764.93</v>
      </c>
      <c r="V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2723.7599999999998</v>
      </c>
      <c r="W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2695.91</v>
      </c>
      <c r="X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2696.68</v>
      </c>
      <c r="Y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РСО-А'!$L$6</f>
        <v>2737.02</v>
      </c>
    </row>
    <row r="175" spans="1:25" x14ac:dyDescent="0.2">
      <c r="A175" s="88">
        <f t="shared" si="4"/>
        <v>42059</v>
      </c>
      <c r="B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2680.05</v>
      </c>
      <c r="C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2676.76</v>
      </c>
      <c r="D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2704.06</v>
      </c>
      <c r="E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2714.8</v>
      </c>
      <c r="F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2700.24</v>
      </c>
      <c r="G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2707.59</v>
      </c>
      <c r="H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2670.97</v>
      </c>
      <c r="I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2714.37</v>
      </c>
      <c r="J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2681.5</v>
      </c>
      <c r="K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2705.68</v>
      </c>
      <c r="L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2705.38</v>
      </c>
      <c r="M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2784.84</v>
      </c>
      <c r="N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2770.89</v>
      </c>
      <c r="O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2741.74</v>
      </c>
      <c r="P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2778.63</v>
      </c>
      <c r="Q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2771.46</v>
      </c>
      <c r="R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2783.26</v>
      </c>
      <c r="S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2790.0299999999997</v>
      </c>
      <c r="T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2883.1899999999996</v>
      </c>
      <c r="U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2880.39</v>
      </c>
      <c r="V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2843.3199999999997</v>
      </c>
      <c r="W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2826.61</v>
      </c>
      <c r="X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2931.3</v>
      </c>
      <c r="Y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РСО-А'!$L$6</f>
        <v>2807.77</v>
      </c>
    </row>
    <row r="176" spans="1:25" x14ac:dyDescent="0.2">
      <c r="A176" s="88">
        <f t="shared" si="4"/>
        <v>42060</v>
      </c>
      <c r="B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2682.06</v>
      </c>
      <c r="C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2672.62</v>
      </c>
      <c r="D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2679.45</v>
      </c>
      <c r="E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2692.92</v>
      </c>
      <c r="F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2699.87</v>
      </c>
      <c r="G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2689.67</v>
      </c>
      <c r="H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2680.14</v>
      </c>
      <c r="I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2696.37</v>
      </c>
      <c r="J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2663.1</v>
      </c>
      <c r="K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2709.0299999999997</v>
      </c>
      <c r="L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2707.24</v>
      </c>
      <c r="M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2789.74</v>
      </c>
      <c r="N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2776.14</v>
      </c>
      <c r="O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2745.54</v>
      </c>
      <c r="P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2783.58</v>
      </c>
      <c r="Q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2776.13</v>
      </c>
      <c r="R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2790.13</v>
      </c>
      <c r="S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2794.77</v>
      </c>
      <c r="T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2876.55</v>
      </c>
      <c r="U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2879.8199999999997</v>
      </c>
      <c r="V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2838.67</v>
      </c>
      <c r="W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2825.85</v>
      </c>
      <c r="X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2931.63</v>
      </c>
      <c r="Y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РСО-А'!$L$6</f>
        <v>2810.14</v>
      </c>
    </row>
    <row r="177" spans="1:27" x14ac:dyDescent="0.2">
      <c r="A177" s="88">
        <f t="shared" si="4"/>
        <v>42061</v>
      </c>
      <c r="B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2686.98</v>
      </c>
      <c r="C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2666.19</v>
      </c>
      <c r="D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2689.14</v>
      </c>
      <c r="E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2692.3</v>
      </c>
      <c r="F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2699.17</v>
      </c>
      <c r="G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2688.89</v>
      </c>
      <c r="H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2683.1099999999997</v>
      </c>
      <c r="I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2726.96</v>
      </c>
      <c r="J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2719.04</v>
      </c>
      <c r="K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2710.62</v>
      </c>
      <c r="L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2705.75</v>
      </c>
      <c r="M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2704.0299999999997</v>
      </c>
      <c r="N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2705.1</v>
      </c>
      <c r="O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2705.3</v>
      </c>
      <c r="P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2705.35</v>
      </c>
      <c r="Q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2705.11</v>
      </c>
      <c r="R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2704.87</v>
      </c>
      <c r="S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2713.04</v>
      </c>
      <c r="T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2704.1099999999997</v>
      </c>
      <c r="U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2805.97</v>
      </c>
      <c r="V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2779.2200000000003</v>
      </c>
      <c r="W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2802.99</v>
      </c>
      <c r="X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2989.77</v>
      </c>
      <c r="Y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РСО-А'!$L$6</f>
        <v>2808.52</v>
      </c>
    </row>
    <row r="178" spans="1:27" x14ac:dyDescent="0.2">
      <c r="A178" s="88">
        <f t="shared" si="4"/>
        <v>42062</v>
      </c>
      <c r="B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2693.92</v>
      </c>
      <c r="C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2666.24</v>
      </c>
      <c r="D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2688.7799999999997</v>
      </c>
      <c r="E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2691.94</v>
      </c>
      <c r="F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2699.21</v>
      </c>
      <c r="G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2689.0699999999997</v>
      </c>
      <c r="H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2679.52</v>
      </c>
      <c r="I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2746.6099999999997</v>
      </c>
      <c r="J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2731.9700000000003</v>
      </c>
      <c r="K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2707.01</v>
      </c>
      <c r="L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2707.24</v>
      </c>
      <c r="M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2705.91</v>
      </c>
      <c r="N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2703.95</v>
      </c>
      <c r="O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2706.98</v>
      </c>
      <c r="P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2706.87</v>
      </c>
      <c r="Q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2704.35</v>
      </c>
      <c r="R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2702.58</v>
      </c>
      <c r="S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2715.3</v>
      </c>
      <c r="T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2708.08</v>
      </c>
      <c r="U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2810.71</v>
      </c>
      <c r="V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2781.59</v>
      </c>
      <c r="W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2779.91</v>
      </c>
      <c r="X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2890.5</v>
      </c>
      <c r="Y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РСО-А'!$L$6</f>
        <v>2756.38</v>
      </c>
    </row>
    <row r="179" spans="1:27" x14ac:dyDescent="0.2">
      <c r="A179" s="88">
        <f t="shared" si="4"/>
        <v>42063</v>
      </c>
      <c r="B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2674.64</v>
      </c>
      <c r="C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2676.6</v>
      </c>
      <c r="D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2681.55</v>
      </c>
      <c r="E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2688.3599999999997</v>
      </c>
      <c r="F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2695.35</v>
      </c>
      <c r="G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2688.67</v>
      </c>
      <c r="H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2664.16</v>
      </c>
      <c r="I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2686.86</v>
      </c>
      <c r="J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2696.36</v>
      </c>
      <c r="K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2709.46</v>
      </c>
      <c r="L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2664.87</v>
      </c>
      <c r="M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2672.19</v>
      </c>
      <c r="N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2668.22</v>
      </c>
      <c r="O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2677.91</v>
      </c>
      <c r="P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2691.33</v>
      </c>
      <c r="Q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2701.98</v>
      </c>
      <c r="R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2698.36</v>
      </c>
      <c r="S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2681.42</v>
      </c>
      <c r="T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2737.58</v>
      </c>
      <c r="U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2802.69</v>
      </c>
      <c r="V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2778.22</v>
      </c>
      <c r="W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2719.41</v>
      </c>
      <c r="X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2688.41</v>
      </c>
      <c r="Y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РСО-А'!$L$6</f>
        <v>2759.08</v>
      </c>
    </row>
    <row r="180" spans="1:27" x14ac:dyDescent="0.2">
      <c r="A180" s="100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101"/>
    </row>
    <row r="181" spans="1:27" x14ac:dyDescent="0.25">
      <c r="A181" s="96" t="s">
        <v>157</v>
      </c>
      <c r="B181" s="87"/>
      <c r="C181" s="87"/>
      <c r="D181" s="87"/>
    </row>
    <row r="182" spans="1:27" ht="12.75" x14ac:dyDescent="0.2">
      <c r="A182" s="169" t="s">
        <v>49</v>
      </c>
      <c r="B182" s="180" t="s">
        <v>128</v>
      </c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2"/>
    </row>
    <row r="183" spans="1:27" ht="12.75" x14ac:dyDescent="0.2">
      <c r="A183" s="170"/>
      <c r="B183" s="183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7" ht="12.75" customHeight="1" x14ac:dyDescent="0.2">
      <c r="A184" s="170"/>
      <c r="B184" s="172" t="s">
        <v>129</v>
      </c>
      <c r="C184" s="163" t="s">
        <v>130</v>
      </c>
      <c r="D184" s="163" t="s">
        <v>131</v>
      </c>
      <c r="E184" s="163" t="s">
        <v>132</v>
      </c>
      <c r="F184" s="163" t="s">
        <v>133</v>
      </c>
      <c r="G184" s="163" t="s">
        <v>134</v>
      </c>
      <c r="H184" s="163" t="s">
        <v>135</v>
      </c>
      <c r="I184" s="163" t="s">
        <v>136</v>
      </c>
      <c r="J184" s="163" t="s">
        <v>137</v>
      </c>
      <c r="K184" s="163" t="s">
        <v>138</v>
      </c>
      <c r="L184" s="163" t="s">
        <v>139</v>
      </c>
      <c r="M184" s="163" t="s">
        <v>140</v>
      </c>
      <c r="N184" s="174" t="s">
        <v>141</v>
      </c>
      <c r="O184" s="163" t="s">
        <v>142</v>
      </c>
      <c r="P184" s="163" t="s">
        <v>143</v>
      </c>
      <c r="Q184" s="163" t="s">
        <v>144</v>
      </c>
      <c r="R184" s="163" t="s">
        <v>145</v>
      </c>
      <c r="S184" s="163" t="s">
        <v>146</v>
      </c>
      <c r="T184" s="163" t="s">
        <v>147</v>
      </c>
      <c r="U184" s="163" t="s">
        <v>148</v>
      </c>
      <c r="V184" s="163" t="s">
        <v>149</v>
      </c>
      <c r="W184" s="163" t="s">
        <v>150</v>
      </c>
      <c r="X184" s="163" t="s">
        <v>151</v>
      </c>
      <c r="Y184" s="163" t="s">
        <v>152</v>
      </c>
    </row>
    <row r="185" spans="1:27" ht="11.25" customHeight="1" x14ac:dyDescent="0.2">
      <c r="A185" s="171"/>
      <c r="B185" s="173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75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</row>
    <row r="186" spans="1:27" ht="15.75" customHeight="1" x14ac:dyDescent="0.2">
      <c r="A186" s="88">
        <f>A152</f>
        <v>42036</v>
      </c>
      <c r="B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2656.22</v>
      </c>
      <c r="C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2686.6099999999997</v>
      </c>
      <c r="D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2720.49</v>
      </c>
      <c r="E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2728.62</v>
      </c>
      <c r="F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2724.5699999999997</v>
      </c>
      <c r="G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2720.86</v>
      </c>
      <c r="H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2697.51</v>
      </c>
      <c r="I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2690.63</v>
      </c>
      <c r="J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2656.33</v>
      </c>
      <c r="K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2761.48</v>
      </c>
      <c r="L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2691.33</v>
      </c>
      <c r="M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2671.08</v>
      </c>
      <c r="N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2667.48</v>
      </c>
      <c r="O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2674.1099999999997</v>
      </c>
      <c r="P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2680.81</v>
      </c>
      <c r="Q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2684.23</v>
      </c>
      <c r="R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2659.17</v>
      </c>
      <c r="S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2807.7799999999997</v>
      </c>
      <c r="T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2851.47</v>
      </c>
      <c r="U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2808.9399999999996</v>
      </c>
      <c r="V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2761.42</v>
      </c>
      <c r="W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2701.49</v>
      </c>
      <c r="X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2678.5699999999997</v>
      </c>
      <c r="Y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РСО-А'!$L$6</f>
        <v>2746.67</v>
      </c>
      <c r="AA186" s="89"/>
    </row>
    <row r="187" spans="1:27" x14ac:dyDescent="0.2">
      <c r="A187" s="88">
        <f>A186+1</f>
        <v>42037</v>
      </c>
      <c r="B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2654.37</v>
      </c>
      <c r="C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2686.6099999999997</v>
      </c>
      <c r="D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2703.85</v>
      </c>
      <c r="E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2707.54</v>
      </c>
      <c r="F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2718.62</v>
      </c>
      <c r="G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2700.7</v>
      </c>
      <c r="H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2670.73</v>
      </c>
      <c r="I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2748.69</v>
      </c>
      <c r="J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2743.91</v>
      </c>
      <c r="K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2670.62</v>
      </c>
      <c r="L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2704.41</v>
      </c>
      <c r="M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2684.14</v>
      </c>
      <c r="N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2684.81</v>
      </c>
      <c r="O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2685.72</v>
      </c>
      <c r="P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2684.8</v>
      </c>
      <c r="Q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2684.5</v>
      </c>
      <c r="R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2666.63</v>
      </c>
      <c r="S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2719.8199999999997</v>
      </c>
      <c r="T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2795.21</v>
      </c>
      <c r="U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2757.09</v>
      </c>
      <c r="V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2711.4</v>
      </c>
      <c r="W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2734.7</v>
      </c>
      <c r="X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2842.35</v>
      </c>
      <c r="Y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РСО-А'!$L$6</f>
        <v>2727.59</v>
      </c>
    </row>
    <row r="188" spans="1:27" x14ac:dyDescent="0.2">
      <c r="A188" s="88">
        <f t="shared" ref="A188:A213" si="5">A187+1</f>
        <v>42038</v>
      </c>
      <c r="B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2674.97</v>
      </c>
      <c r="C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2669.52</v>
      </c>
      <c r="D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2679.13</v>
      </c>
      <c r="E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2686</v>
      </c>
      <c r="F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2689.18</v>
      </c>
      <c r="G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2679.61</v>
      </c>
      <c r="H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2661.77</v>
      </c>
      <c r="I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2727.68</v>
      </c>
      <c r="J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2700.6</v>
      </c>
      <c r="K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2670.33</v>
      </c>
      <c r="L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2702.72</v>
      </c>
      <c r="M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2704.83</v>
      </c>
      <c r="N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2692.0299999999997</v>
      </c>
      <c r="O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2699.74</v>
      </c>
      <c r="P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2686.71</v>
      </c>
      <c r="Q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2705.1099999999997</v>
      </c>
      <c r="R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2695.64</v>
      </c>
      <c r="S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2716.46</v>
      </c>
      <c r="T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2793.01</v>
      </c>
      <c r="U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2748.35</v>
      </c>
      <c r="V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2707.45</v>
      </c>
      <c r="W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2727.35</v>
      </c>
      <c r="X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2844.31</v>
      </c>
      <c r="Y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РСО-А'!$L$6</f>
        <v>2727.34</v>
      </c>
    </row>
    <row r="189" spans="1:27" x14ac:dyDescent="0.2">
      <c r="A189" s="88">
        <f t="shared" si="5"/>
        <v>42039</v>
      </c>
      <c r="B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2669.88</v>
      </c>
      <c r="C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2675.75</v>
      </c>
      <c r="D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2689.08</v>
      </c>
      <c r="E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2695.81</v>
      </c>
      <c r="F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2696.1</v>
      </c>
      <c r="G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2685.8</v>
      </c>
      <c r="H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2654.05</v>
      </c>
      <c r="I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2735.85</v>
      </c>
      <c r="J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2725.87</v>
      </c>
      <c r="K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2675.09</v>
      </c>
      <c r="L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2657.46</v>
      </c>
      <c r="M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2693.8199999999997</v>
      </c>
      <c r="N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2671.44</v>
      </c>
      <c r="O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2663.5</v>
      </c>
      <c r="P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2656.02</v>
      </c>
      <c r="Q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2663.38</v>
      </c>
      <c r="R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2684.59</v>
      </c>
      <c r="S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2698.05</v>
      </c>
      <c r="T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2793.39</v>
      </c>
      <c r="U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2738.5</v>
      </c>
      <c r="V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2696.0299999999997</v>
      </c>
      <c r="W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2718.42</v>
      </c>
      <c r="X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2826.06</v>
      </c>
      <c r="Y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РСО-А'!$L$6</f>
        <v>2713.8</v>
      </c>
    </row>
    <row r="190" spans="1:27" x14ac:dyDescent="0.2">
      <c r="A190" s="88">
        <f t="shared" si="5"/>
        <v>42040</v>
      </c>
      <c r="B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2670.06</v>
      </c>
      <c r="C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2668.79</v>
      </c>
      <c r="D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2678.26</v>
      </c>
      <c r="E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2684.7799999999997</v>
      </c>
      <c r="F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2688.52</v>
      </c>
      <c r="G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2678.68</v>
      </c>
      <c r="H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2667.96</v>
      </c>
      <c r="I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2716.8199999999997</v>
      </c>
      <c r="J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2708.3599999999997</v>
      </c>
      <c r="K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2655.81</v>
      </c>
      <c r="L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2672.9399999999996</v>
      </c>
      <c r="M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2693.42</v>
      </c>
      <c r="N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2671.93</v>
      </c>
      <c r="O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2687.46</v>
      </c>
      <c r="P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2696.39</v>
      </c>
      <c r="Q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2681.13</v>
      </c>
      <c r="R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2685.02</v>
      </c>
      <c r="S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2701.12</v>
      </c>
      <c r="T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2781.66</v>
      </c>
      <c r="U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2738.74</v>
      </c>
      <c r="V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2694.33</v>
      </c>
      <c r="W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2716.58</v>
      </c>
      <c r="X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2814.27</v>
      </c>
      <c r="Y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РСО-А'!$L$6</f>
        <v>2711.31</v>
      </c>
    </row>
    <row r="191" spans="1:27" x14ac:dyDescent="0.2">
      <c r="A191" s="88">
        <f t="shared" si="5"/>
        <v>42041</v>
      </c>
      <c r="B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2662.23</v>
      </c>
      <c r="C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2695.63</v>
      </c>
      <c r="D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2702.67</v>
      </c>
      <c r="E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2709.0699999999997</v>
      </c>
      <c r="F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2712.91</v>
      </c>
      <c r="G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2695.05</v>
      </c>
      <c r="H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2659.34</v>
      </c>
      <c r="I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2734.69</v>
      </c>
      <c r="J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2750.22</v>
      </c>
      <c r="K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2670.19</v>
      </c>
      <c r="L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2675.0699999999997</v>
      </c>
      <c r="M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2698.58</v>
      </c>
      <c r="N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2673.42</v>
      </c>
      <c r="O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2691.99</v>
      </c>
      <c r="P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2699.7200000000003</v>
      </c>
      <c r="Q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2680.2200000000003</v>
      </c>
      <c r="R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2683.56</v>
      </c>
      <c r="S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2695.45</v>
      </c>
      <c r="T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2796.17</v>
      </c>
      <c r="U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2742.8</v>
      </c>
      <c r="V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2699.66</v>
      </c>
      <c r="W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2721.02</v>
      </c>
      <c r="X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2834.29</v>
      </c>
      <c r="Y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РСО-А'!$L$6</f>
        <v>2722.05</v>
      </c>
    </row>
    <row r="192" spans="1:27" x14ac:dyDescent="0.2">
      <c r="A192" s="88">
        <f t="shared" si="5"/>
        <v>42042</v>
      </c>
      <c r="B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2687.1499999999996</v>
      </c>
      <c r="C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2708.8</v>
      </c>
      <c r="D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2723.29</v>
      </c>
      <c r="E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2739.67</v>
      </c>
      <c r="F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2739.68</v>
      </c>
      <c r="G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2727.41</v>
      </c>
      <c r="H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2690.58</v>
      </c>
      <c r="I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2666.79</v>
      </c>
      <c r="J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2693.0099999999998</v>
      </c>
      <c r="K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2670.37</v>
      </c>
      <c r="L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2678.5</v>
      </c>
      <c r="M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2685.18</v>
      </c>
      <c r="N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2654.66</v>
      </c>
      <c r="O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2658.69</v>
      </c>
      <c r="P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2657.3599999999997</v>
      </c>
      <c r="Q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2654.1099999999997</v>
      </c>
      <c r="R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2677.5</v>
      </c>
      <c r="S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2695.51</v>
      </c>
      <c r="T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2711.93</v>
      </c>
      <c r="U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2685.7799999999997</v>
      </c>
      <c r="V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2700.2599999999998</v>
      </c>
      <c r="W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2680.9700000000003</v>
      </c>
      <c r="X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2704.23</v>
      </c>
      <c r="Y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РСО-А'!$L$6</f>
        <v>2680.1</v>
      </c>
    </row>
    <row r="193" spans="1:25" x14ac:dyDescent="0.2">
      <c r="A193" s="88">
        <f t="shared" si="5"/>
        <v>42043</v>
      </c>
      <c r="B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2674.52</v>
      </c>
      <c r="C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2658.13</v>
      </c>
      <c r="D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2685.2</v>
      </c>
      <c r="E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2715.09</v>
      </c>
      <c r="F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2715.16</v>
      </c>
      <c r="G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2727.05</v>
      </c>
      <c r="H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2675.29</v>
      </c>
      <c r="I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2672.0699999999997</v>
      </c>
      <c r="J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2679.2599999999998</v>
      </c>
      <c r="K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2720.5299999999997</v>
      </c>
      <c r="L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2677.7599999999998</v>
      </c>
      <c r="M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2667.84</v>
      </c>
      <c r="N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2684.39</v>
      </c>
      <c r="O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2680.98</v>
      </c>
      <c r="P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2684.29</v>
      </c>
      <c r="Q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2667.84</v>
      </c>
      <c r="R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2675.18</v>
      </c>
      <c r="S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2691.88</v>
      </c>
      <c r="T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2709.5</v>
      </c>
      <c r="U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2708.54</v>
      </c>
      <c r="V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2702.93</v>
      </c>
      <c r="W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2684.3199999999997</v>
      </c>
      <c r="X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2702.5299999999997</v>
      </c>
      <c r="Y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РСО-А'!$L$6</f>
        <v>2685.08</v>
      </c>
    </row>
    <row r="194" spans="1:25" x14ac:dyDescent="0.2">
      <c r="A194" s="88">
        <f t="shared" si="5"/>
        <v>42044</v>
      </c>
      <c r="B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2680.0499999999997</v>
      </c>
      <c r="C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2678.19</v>
      </c>
      <c r="D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2658.3</v>
      </c>
      <c r="E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2674.08</v>
      </c>
      <c r="F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2666.52</v>
      </c>
      <c r="G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2673.44</v>
      </c>
      <c r="H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2684.12</v>
      </c>
      <c r="I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2687.75</v>
      </c>
      <c r="J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2653.95</v>
      </c>
      <c r="K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2692.08</v>
      </c>
      <c r="L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2691.64</v>
      </c>
      <c r="M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2687.25</v>
      </c>
      <c r="N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2688.0299999999997</v>
      </c>
      <c r="O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2681.56</v>
      </c>
      <c r="P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2687.63</v>
      </c>
      <c r="Q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2675.63</v>
      </c>
      <c r="R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2680.3199999999997</v>
      </c>
      <c r="S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2696.31</v>
      </c>
      <c r="T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2689.67</v>
      </c>
      <c r="U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2699.19</v>
      </c>
      <c r="V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2695.99</v>
      </c>
      <c r="W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2686.0299999999997</v>
      </c>
      <c r="X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2783.59</v>
      </c>
      <c r="Y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РСО-А'!$L$6</f>
        <v>2681.15</v>
      </c>
    </row>
    <row r="195" spans="1:25" x14ac:dyDescent="0.2">
      <c r="A195" s="88">
        <f t="shared" si="5"/>
        <v>42045</v>
      </c>
      <c r="B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2678.8</v>
      </c>
      <c r="C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2676.46</v>
      </c>
      <c r="D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2657.46</v>
      </c>
      <c r="E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2672.5299999999997</v>
      </c>
      <c r="F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2665.41</v>
      </c>
      <c r="G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2673.15</v>
      </c>
      <c r="H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2691.47</v>
      </c>
      <c r="I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2689.88</v>
      </c>
      <c r="J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2653.77</v>
      </c>
      <c r="K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2697.74</v>
      </c>
      <c r="L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2699.26</v>
      </c>
      <c r="M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2695.14</v>
      </c>
      <c r="N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2693.43</v>
      </c>
      <c r="O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2688.14</v>
      </c>
      <c r="P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2696.41</v>
      </c>
      <c r="Q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2677.72</v>
      </c>
      <c r="R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2683.18</v>
      </c>
      <c r="S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2695.17</v>
      </c>
      <c r="T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2696.93</v>
      </c>
      <c r="U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2705.58</v>
      </c>
      <c r="V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2698.17</v>
      </c>
      <c r="W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2685.73</v>
      </c>
      <c r="X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2784.44</v>
      </c>
      <c r="Y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РСО-А'!$L$6</f>
        <v>2680.48</v>
      </c>
    </row>
    <row r="196" spans="1:25" x14ac:dyDescent="0.2">
      <c r="A196" s="88">
        <f t="shared" si="5"/>
        <v>42046</v>
      </c>
      <c r="B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2677.3199999999997</v>
      </c>
      <c r="C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2689.99</v>
      </c>
      <c r="D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2689.71</v>
      </c>
      <c r="E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2689.7</v>
      </c>
      <c r="F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2696.84</v>
      </c>
      <c r="G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2697.06</v>
      </c>
      <c r="H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2670.49</v>
      </c>
      <c r="I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2697.0299999999997</v>
      </c>
      <c r="J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2671.79</v>
      </c>
      <c r="K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2689.5299999999997</v>
      </c>
      <c r="L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2689.19</v>
      </c>
      <c r="M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2686.7200000000003</v>
      </c>
      <c r="N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2686.75</v>
      </c>
      <c r="O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2659.46</v>
      </c>
      <c r="P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2659.29</v>
      </c>
      <c r="Q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2659.0299999999997</v>
      </c>
      <c r="R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2660.15</v>
      </c>
      <c r="S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2694.08</v>
      </c>
      <c r="T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2768.15</v>
      </c>
      <c r="U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2713.7799999999997</v>
      </c>
      <c r="V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2699.42</v>
      </c>
      <c r="W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2685.77</v>
      </c>
      <c r="X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2790.06</v>
      </c>
      <c r="Y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РСО-А'!$L$6</f>
        <v>2734.05</v>
      </c>
    </row>
    <row r="197" spans="1:25" x14ac:dyDescent="0.2">
      <c r="A197" s="88">
        <f t="shared" si="5"/>
        <v>42047</v>
      </c>
      <c r="B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2667.5699999999997</v>
      </c>
      <c r="C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2690.29</v>
      </c>
      <c r="D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2690.08</v>
      </c>
      <c r="E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2707.79</v>
      </c>
      <c r="F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2718.91</v>
      </c>
      <c r="G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2697.3199999999997</v>
      </c>
      <c r="H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2670.68</v>
      </c>
      <c r="I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2725.74</v>
      </c>
      <c r="J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2710.49</v>
      </c>
      <c r="K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2690.54</v>
      </c>
      <c r="L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2689.95</v>
      </c>
      <c r="M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2687.45</v>
      </c>
      <c r="N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2688.23</v>
      </c>
      <c r="O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2681.2</v>
      </c>
      <c r="P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2687.62</v>
      </c>
      <c r="Q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2670.37</v>
      </c>
      <c r="R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2684.24</v>
      </c>
      <c r="S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2693.3</v>
      </c>
      <c r="T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2739.65</v>
      </c>
      <c r="U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2689.24</v>
      </c>
      <c r="V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2690.39</v>
      </c>
      <c r="W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2682.3199999999997</v>
      </c>
      <c r="X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2785.26</v>
      </c>
      <c r="Y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РСО-А'!$L$6</f>
        <v>2730.44</v>
      </c>
    </row>
    <row r="198" spans="1:25" x14ac:dyDescent="0.2">
      <c r="A198" s="88">
        <f t="shared" si="5"/>
        <v>42048</v>
      </c>
      <c r="B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2669.89</v>
      </c>
      <c r="C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2670.14</v>
      </c>
      <c r="D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2676.54</v>
      </c>
      <c r="E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2689.94</v>
      </c>
      <c r="F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2704.14</v>
      </c>
      <c r="G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2676.73</v>
      </c>
      <c r="H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2664.7599999999998</v>
      </c>
      <c r="I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2700.8999999999996</v>
      </c>
      <c r="J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2672.06</v>
      </c>
      <c r="K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2695.8599999999997</v>
      </c>
      <c r="L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2695.69</v>
      </c>
      <c r="M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2692.25</v>
      </c>
      <c r="N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2691.7</v>
      </c>
      <c r="O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2685.56</v>
      </c>
      <c r="P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2692.4399999999996</v>
      </c>
      <c r="Q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2673.96</v>
      </c>
      <c r="R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2688.75</v>
      </c>
      <c r="S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2702.2799999999997</v>
      </c>
      <c r="T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2758.31</v>
      </c>
      <c r="U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2729.18</v>
      </c>
      <c r="V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2695.8599999999997</v>
      </c>
      <c r="W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2685.95</v>
      </c>
      <c r="X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2814.74</v>
      </c>
      <c r="Y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РСО-А'!$L$6</f>
        <v>2769.26</v>
      </c>
    </row>
    <row r="199" spans="1:25" x14ac:dyDescent="0.2">
      <c r="A199" s="88">
        <f t="shared" si="5"/>
        <v>42049</v>
      </c>
      <c r="B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2667.91</v>
      </c>
      <c r="C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2679.3199999999997</v>
      </c>
      <c r="D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2701.2200000000003</v>
      </c>
      <c r="E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2716.5</v>
      </c>
      <c r="F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2716.7599999999998</v>
      </c>
      <c r="G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2701.39</v>
      </c>
      <c r="H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2669.67</v>
      </c>
      <c r="I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2695.85</v>
      </c>
      <c r="J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2763.09</v>
      </c>
      <c r="K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2685.77</v>
      </c>
      <c r="L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2687.18</v>
      </c>
      <c r="M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2687.6</v>
      </c>
      <c r="N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2680.58</v>
      </c>
      <c r="O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2687.58</v>
      </c>
      <c r="P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2703.77</v>
      </c>
      <c r="Q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2694.6499999999996</v>
      </c>
      <c r="R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2700.72</v>
      </c>
      <c r="S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2720.06</v>
      </c>
      <c r="T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2780.3599999999997</v>
      </c>
      <c r="U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2746.6</v>
      </c>
      <c r="V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2693.24</v>
      </c>
      <c r="W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2687.7</v>
      </c>
      <c r="X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2691.87</v>
      </c>
      <c r="Y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РСО-А'!$L$6</f>
        <v>2732.1</v>
      </c>
    </row>
    <row r="200" spans="1:25" x14ac:dyDescent="0.2">
      <c r="A200" s="88">
        <f t="shared" si="5"/>
        <v>42050</v>
      </c>
      <c r="B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2668.77</v>
      </c>
      <c r="C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2680.36</v>
      </c>
      <c r="D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2701.7599999999998</v>
      </c>
      <c r="E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2717.14</v>
      </c>
      <c r="F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2717.5</v>
      </c>
      <c r="G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2702.34</v>
      </c>
      <c r="H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2670.22</v>
      </c>
      <c r="I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2695.16</v>
      </c>
      <c r="J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2747.05</v>
      </c>
      <c r="K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2683.27</v>
      </c>
      <c r="L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2683.93</v>
      </c>
      <c r="M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2684.39</v>
      </c>
      <c r="N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2679.02</v>
      </c>
      <c r="O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2685.55</v>
      </c>
      <c r="P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2699.16</v>
      </c>
      <c r="Q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2691.5099999999998</v>
      </c>
      <c r="R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2695.17</v>
      </c>
      <c r="S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2730.87</v>
      </c>
      <c r="T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2777.94</v>
      </c>
      <c r="U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2761.27</v>
      </c>
      <c r="V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2731.5</v>
      </c>
      <c r="W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2686.01</v>
      </c>
      <c r="X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2689.84</v>
      </c>
      <c r="Y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РСО-А'!$L$6</f>
        <v>2730.02</v>
      </c>
    </row>
    <row r="201" spans="1:25" x14ac:dyDescent="0.2">
      <c r="A201" s="88">
        <f t="shared" si="5"/>
        <v>42051</v>
      </c>
      <c r="B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2666.95</v>
      </c>
      <c r="C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2656.9</v>
      </c>
      <c r="D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2679.55</v>
      </c>
      <c r="E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2666.16</v>
      </c>
      <c r="F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2689.67</v>
      </c>
      <c r="G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2676.42</v>
      </c>
      <c r="H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2670.38</v>
      </c>
      <c r="I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2710.74</v>
      </c>
      <c r="J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2671.93</v>
      </c>
      <c r="K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2732.8</v>
      </c>
      <c r="L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2688.77</v>
      </c>
      <c r="M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2750.8999999999996</v>
      </c>
      <c r="N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2744.77</v>
      </c>
      <c r="O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2751.6</v>
      </c>
      <c r="P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2758.25</v>
      </c>
      <c r="Q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2826.23</v>
      </c>
      <c r="R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2803.12</v>
      </c>
      <c r="S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2744.5699999999997</v>
      </c>
      <c r="T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3006.5699999999997</v>
      </c>
      <c r="U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2989.13</v>
      </c>
      <c r="V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2758.96</v>
      </c>
      <c r="W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2750.56</v>
      </c>
      <c r="X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2993.06</v>
      </c>
      <c r="Y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РСО-А'!$L$6</f>
        <v>2741.42</v>
      </c>
    </row>
    <row r="202" spans="1:25" x14ac:dyDescent="0.2">
      <c r="A202" s="88">
        <f t="shared" si="5"/>
        <v>42052</v>
      </c>
      <c r="B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2664.47</v>
      </c>
      <c r="C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2657.15</v>
      </c>
      <c r="D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2679.43</v>
      </c>
      <c r="E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2666.33</v>
      </c>
      <c r="F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2689.62</v>
      </c>
      <c r="G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2676.31</v>
      </c>
      <c r="H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2674.16</v>
      </c>
      <c r="I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2711.36</v>
      </c>
      <c r="J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2672.89</v>
      </c>
      <c r="K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2686.75</v>
      </c>
      <c r="L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2686.87</v>
      </c>
      <c r="M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2717.77</v>
      </c>
      <c r="N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2685.27</v>
      </c>
      <c r="O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2685.73</v>
      </c>
      <c r="P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2687.02</v>
      </c>
      <c r="Q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2695.55</v>
      </c>
      <c r="R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2691.81</v>
      </c>
      <c r="S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2695.29</v>
      </c>
      <c r="T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3001.45</v>
      </c>
      <c r="U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2912.62</v>
      </c>
      <c r="V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2778.89</v>
      </c>
      <c r="W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2768.24</v>
      </c>
      <c r="X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2929.66</v>
      </c>
      <c r="Y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РСО-А'!$L$6</f>
        <v>2741.02</v>
      </c>
    </row>
    <row r="203" spans="1:25" x14ac:dyDescent="0.2">
      <c r="A203" s="88">
        <f t="shared" si="5"/>
        <v>42053</v>
      </c>
      <c r="B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2680.1899999999996</v>
      </c>
      <c r="C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2657.08</v>
      </c>
      <c r="D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2679.46</v>
      </c>
      <c r="E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2666.3199999999997</v>
      </c>
      <c r="F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2689.67</v>
      </c>
      <c r="G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2676.3599999999997</v>
      </c>
      <c r="H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2675.3199999999997</v>
      </c>
      <c r="I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2710.7799999999997</v>
      </c>
      <c r="J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2671.91</v>
      </c>
      <c r="K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2690.2799999999997</v>
      </c>
      <c r="L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2691.93</v>
      </c>
      <c r="M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2764.48</v>
      </c>
      <c r="N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2749.34</v>
      </c>
      <c r="O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2773.24</v>
      </c>
      <c r="P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2799.79</v>
      </c>
      <c r="Q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2825.51</v>
      </c>
      <c r="R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2841.1</v>
      </c>
      <c r="S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2766.59</v>
      </c>
      <c r="T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3034.43</v>
      </c>
      <c r="U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2963.6499999999996</v>
      </c>
      <c r="V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2845.87</v>
      </c>
      <c r="W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2819.44</v>
      </c>
      <c r="X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2964.16</v>
      </c>
      <c r="Y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РСО-А'!$L$6</f>
        <v>2808</v>
      </c>
    </row>
    <row r="204" spans="1:25" x14ac:dyDescent="0.2">
      <c r="A204" s="88">
        <f t="shared" si="5"/>
        <v>42054</v>
      </c>
      <c r="B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2677.98</v>
      </c>
      <c r="C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2658.14</v>
      </c>
      <c r="D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2680.63</v>
      </c>
      <c r="E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2667.45</v>
      </c>
      <c r="F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2690.7599999999998</v>
      </c>
      <c r="G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2677.54</v>
      </c>
      <c r="H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2670.27</v>
      </c>
      <c r="I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2711.77</v>
      </c>
      <c r="J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2672.8199999999997</v>
      </c>
      <c r="K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2691.24</v>
      </c>
      <c r="L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2691.5</v>
      </c>
      <c r="M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2768.58</v>
      </c>
      <c r="N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2751.86</v>
      </c>
      <c r="O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2772.99</v>
      </c>
      <c r="P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2759.6099999999997</v>
      </c>
      <c r="Q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2786.27</v>
      </c>
      <c r="R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2830.83</v>
      </c>
      <c r="S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2773.34</v>
      </c>
      <c r="T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2884.81</v>
      </c>
      <c r="U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2948.87</v>
      </c>
      <c r="V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2889.1499999999996</v>
      </c>
      <c r="W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2806.22</v>
      </c>
      <c r="X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2954.38</v>
      </c>
      <c r="Y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РСО-А'!$L$6</f>
        <v>2812.1099999999997</v>
      </c>
    </row>
    <row r="205" spans="1:25" x14ac:dyDescent="0.2">
      <c r="A205" s="88">
        <f t="shared" si="5"/>
        <v>42055</v>
      </c>
      <c r="B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2679.34</v>
      </c>
      <c r="C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2671.06</v>
      </c>
      <c r="D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2694.59</v>
      </c>
      <c r="E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2716.38</v>
      </c>
      <c r="F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2712.58</v>
      </c>
      <c r="G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2698.3</v>
      </c>
      <c r="H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2661.96</v>
      </c>
      <c r="I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2748.89</v>
      </c>
      <c r="J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2706.31</v>
      </c>
      <c r="K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2690.12</v>
      </c>
      <c r="L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2690.65</v>
      </c>
      <c r="M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2759.67</v>
      </c>
      <c r="N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2746.3199999999997</v>
      </c>
      <c r="O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2720.46</v>
      </c>
      <c r="P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2751.05</v>
      </c>
      <c r="Q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2719.7</v>
      </c>
      <c r="R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2774.6099999999997</v>
      </c>
      <c r="S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2760.79</v>
      </c>
      <c r="T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2858.91</v>
      </c>
      <c r="U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2941.79</v>
      </c>
      <c r="V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2813.58</v>
      </c>
      <c r="W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2790.48</v>
      </c>
      <c r="X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2924.98</v>
      </c>
      <c r="Y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РСО-А'!$L$6</f>
        <v>2810.34</v>
      </c>
    </row>
    <row r="206" spans="1:25" x14ac:dyDescent="0.2">
      <c r="A206" s="88">
        <f t="shared" si="5"/>
        <v>42056</v>
      </c>
      <c r="B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2675.6499999999996</v>
      </c>
      <c r="C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2660.38</v>
      </c>
      <c r="D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2707.3599999999997</v>
      </c>
      <c r="E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2681.58</v>
      </c>
      <c r="F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2692.43</v>
      </c>
      <c r="G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2711.44</v>
      </c>
      <c r="H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2654.6</v>
      </c>
      <c r="I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2674.48</v>
      </c>
      <c r="J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2684.8599999999997</v>
      </c>
      <c r="K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2654.3599999999997</v>
      </c>
      <c r="L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2687.31</v>
      </c>
      <c r="M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2694.2799999999997</v>
      </c>
      <c r="N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2681.05</v>
      </c>
      <c r="O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2653.85</v>
      </c>
      <c r="P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2687.8599999999997</v>
      </c>
      <c r="Q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2654.1099999999997</v>
      </c>
      <c r="R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2700.2</v>
      </c>
      <c r="S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2687.46</v>
      </c>
      <c r="T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2781.14</v>
      </c>
      <c r="U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2752.04</v>
      </c>
      <c r="V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2719.74</v>
      </c>
      <c r="W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2691.76</v>
      </c>
      <c r="X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2691.99</v>
      </c>
      <c r="Y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РСО-А'!$L$6</f>
        <v>2758.99</v>
      </c>
    </row>
    <row r="207" spans="1:25" x14ac:dyDescent="0.2">
      <c r="A207" s="88">
        <f t="shared" si="5"/>
        <v>42057</v>
      </c>
      <c r="B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2672.7</v>
      </c>
      <c r="C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2667.84</v>
      </c>
      <c r="D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2711.23</v>
      </c>
      <c r="E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2707.12</v>
      </c>
      <c r="F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2707.45</v>
      </c>
      <c r="G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2711.18</v>
      </c>
      <c r="H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2670.5099999999998</v>
      </c>
      <c r="I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2669.92</v>
      </c>
      <c r="J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2689.45</v>
      </c>
      <c r="K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2672.72</v>
      </c>
      <c r="L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2674.45</v>
      </c>
      <c r="M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2694.46</v>
      </c>
      <c r="N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2681.34</v>
      </c>
      <c r="O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2653.88</v>
      </c>
      <c r="P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2667.56</v>
      </c>
      <c r="Q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2653.55</v>
      </c>
      <c r="R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2680.6099999999997</v>
      </c>
      <c r="S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2690.05</v>
      </c>
      <c r="T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2785.83</v>
      </c>
      <c r="U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2755.74</v>
      </c>
      <c r="V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2722.3</v>
      </c>
      <c r="W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2693.25</v>
      </c>
      <c r="X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2694.5299999999997</v>
      </c>
      <c r="Y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РСО-А'!$L$6</f>
        <v>2769.98</v>
      </c>
    </row>
    <row r="208" spans="1:25" x14ac:dyDescent="0.2">
      <c r="A208" s="88">
        <f t="shared" si="5"/>
        <v>42058</v>
      </c>
      <c r="B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2672.23</v>
      </c>
      <c r="C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2667.44</v>
      </c>
      <c r="D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2710.48</v>
      </c>
      <c r="E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2706.44</v>
      </c>
      <c r="F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2706.85</v>
      </c>
      <c r="G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2710.83</v>
      </c>
      <c r="H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2670.58</v>
      </c>
      <c r="I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2677.2799999999997</v>
      </c>
      <c r="J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2676.47</v>
      </c>
      <c r="K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2673.7</v>
      </c>
      <c r="L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2672.48</v>
      </c>
      <c r="M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2692.05</v>
      </c>
      <c r="N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2681.46</v>
      </c>
      <c r="O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2653.64</v>
      </c>
      <c r="P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2667.3</v>
      </c>
      <c r="Q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2653.8</v>
      </c>
      <c r="R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2677.93</v>
      </c>
      <c r="S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2687.97</v>
      </c>
      <c r="T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2783.06</v>
      </c>
      <c r="U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2754.1</v>
      </c>
      <c r="V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2713.55</v>
      </c>
      <c r="W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2686.12</v>
      </c>
      <c r="X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2686.88</v>
      </c>
      <c r="Y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РСО-А'!$L$6</f>
        <v>2726.62</v>
      </c>
    </row>
    <row r="209" spans="1:27" x14ac:dyDescent="0.2">
      <c r="A209" s="88">
        <f t="shared" si="5"/>
        <v>42059</v>
      </c>
      <c r="B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2670.5</v>
      </c>
      <c r="C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2667.26</v>
      </c>
      <c r="D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2694.14</v>
      </c>
      <c r="E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2704.7200000000003</v>
      </c>
      <c r="F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2690.39</v>
      </c>
      <c r="G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2697.63</v>
      </c>
      <c r="H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2661.55</v>
      </c>
      <c r="I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2704.3</v>
      </c>
      <c r="J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2671.93</v>
      </c>
      <c r="K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2695.74</v>
      </c>
      <c r="L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2695.45</v>
      </c>
      <c r="M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2773.71</v>
      </c>
      <c r="N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2759.97</v>
      </c>
      <c r="O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2731.2599999999998</v>
      </c>
      <c r="P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2767.6</v>
      </c>
      <c r="Q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2760.54</v>
      </c>
      <c r="R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2772.15</v>
      </c>
      <c r="S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2778.83</v>
      </c>
      <c r="T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2870.58</v>
      </c>
      <c r="U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2867.8199999999997</v>
      </c>
      <c r="V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2831.3199999999997</v>
      </c>
      <c r="W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2814.85</v>
      </c>
      <c r="X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2917.97</v>
      </c>
      <c r="Y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РСО-А'!$L$6</f>
        <v>2796.29</v>
      </c>
    </row>
    <row r="210" spans="1:27" x14ac:dyDescent="0.2">
      <c r="A210" s="88">
        <f t="shared" si="5"/>
        <v>42060</v>
      </c>
      <c r="B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2672.48</v>
      </c>
      <c r="C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2663.19</v>
      </c>
      <c r="D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2669.91</v>
      </c>
      <c r="E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2683.18</v>
      </c>
      <c r="F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2690.02</v>
      </c>
      <c r="G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2679.98</v>
      </c>
      <c r="H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2670.58</v>
      </c>
      <c r="I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2686.58</v>
      </c>
      <c r="J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2653.8</v>
      </c>
      <c r="K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2699.04</v>
      </c>
      <c r="L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2697.2799999999997</v>
      </c>
      <c r="M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2778.54</v>
      </c>
      <c r="N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2765.14</v>
      </c>
      <c r="O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2735</v>
      </c>
      <c r="P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2772.47</v>
      </c>
      <c r="Q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2765.13</v>
      </c>
      <c r="R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2778.92</v>
      </c>
      <c r="S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2783.49</v>
      </c>
      <c r="T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2864.04</v>
      </c>
      <c r="U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2867.27</v>
      </c>
      <c r="V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2826.73</v>
      </c>
      <c r="W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2814.1</v>
      </c>
      <c r="X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2918.29</v>
      </c>
      <c r="Y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РСО-А'!$L$6</f>
        <v>2798.63</v>
      </c>
    </row>
    <row r="211" spans="1:27" x14ac:dyDescent="0.2">
      <c r="A211" s="88">
        <f t="shared" si="5"/>
        <v>42061</v>
      </c>
      <c r="B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2677.33</v>
      </c>
      <c r="C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2656.85</v>
      </c>
      <c r="D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2679.46</v>
      </c>
      <c r="E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2682.56</v>
      </c>
      <c r="F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2689.33</v>
      </c>
      <c r="G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2679.2</v>
      </c>
      <c r="H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2673.5099999999998</v>
      </c>
      <c r="I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2716.7</v>
      </c>
      <c r="J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2708.91</v>
      </c>
      <c r="K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2700.61</v>
      </c>
      <c r="L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2695.81</v>
      </c>
      <c r="M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2694.12</v>
      </c>
      <c r="N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2695.17</v>
      </c>
      <c r="O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2695.37</v>
      </c>
      <c r="P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2695.41</v>
      </c>
      <c r="Q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2695.18</v>
      </c>
      <c r="R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2694.94</v>
      </c>
      <c r="S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2702.99</v>
      </c>
      <c r="T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2694.19</v>
      </c>
      <c r="U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2794.5299999999997</v>
      </c>
      <c r="V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2768.18</v>
      </c>
      <c r="W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2791.59</v>
      </c>
      <c r="X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2975.56</v>
      </c>
      <c r="Y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РСО-А'!$L$6</f>
        <v>2797.0299999999997</v>
      </c>
    </row>
    <row r="212" spans="1:27" x14ac:dyDescent="0.2">
      <c r="A212" s="88">
        <f t="shared" si="5"/>
        <v>42062</v>
      </c>
      <c r="B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2684.16</v>
      </c>
      <c r="C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2656.9</v>
      </c>
      <c r="D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2679.09</v>
      </c>
      <c r="E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2682.21</v>
      </c>
      <c r="F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2689.37</v>
      </c>
      <c r="G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2679.38</v>
      </c>
      <c r="H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2669.98</v>
      </c>
      <c r="I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2736.06</v>
      </c>
      <c r="J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2721.63</v>
      </c>
      <c r="K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2697.06</v>
      </c>
      <c r="L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2697.2799999999997</v>
      </c>
      <c r="M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2695.97</v>
      </c>
      <c r="N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2694.04</v>
      </c>
      <c r="O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2697.02</v>
      </c>
      <c r="P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2696.91</v>
      </c>
      <c r="Q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2694.44</v>
      </c>
      <c r="R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2692.69</v>
      </c>
      <c r="S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2705.22</v>
      </c>
      <c r="T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2698.1099999999997</v>
      </c>
      <c r="U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2799.2</v>
      </c>
      <c r="V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2770.5099999999998</v>
      </c>
      <c r="W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2768.85</v>
      </c>
      <c r="X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2877.7799999999997</v>
      </c>
      <c r="Y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РСО-А'!$L$6</f>
        <v>2745.68</v>
      </c>
    </row>
    <row r="213" spans="1:27" x14ac:dyDescent="0.2">
      <c r="A213" s="88">
        <f t="shared" si="5"/>
        <v>42063</v>
      </c>
      <c r="B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2665.17</v>
      </c>
      <c r="C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2667.1</v>
      </c>
      <c r="D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2671.97</v>
      </c>
      <c r="E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2678.68</v>
      </c>
      <c r="F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2685.5699999999997</v>
      </c>
      <c r="G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2678.99</v>
      </c>
      <c r="H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2654.84</v>
      </c>
      <c r="I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2677.21</v>
      </c>
      <c r="J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2686.5699999999997</v>
      </c>
      <c r="K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2699.46</v>
      </c>
      <c r="L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2655.55</v>
      </c>
      <c r="M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2662.76</v>
      </c>
      <c r="N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2658.85</v>
      </c>
      <c r="O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2668.3999999999996</v>
      </c>
      <c r="P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2681.6099999999997</v>
      </c>
      <c r="Q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2692.1</v>
      </c>
      <c r="R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2688.54</v>
      </c>
      <c r="S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2671.85</v>
      </c>
      <c r="T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2727.16</v>
      </c>
      <c r="U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2791.29</v>
      </c>
      <c r="V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2767.2</v>
      </c>
      <c r="W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2709.27</v>
      </c>
      <c r="X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2678.73</v>
      </c>
      <c r="Y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РСО-А'!$L$6</f>
        <v>2748.34</v>
      </c>
    </row>
    <row r="214" spans="1:27" ht="12.75" customHeight="1" x14ac:dyDescent="0.25">
      <c r="A214" s="102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1"/>
    </row>
    <row r="215" spans="1:27" x14ac:dyDescent="0.25">
      <c r="A215" s="96" t="s">
        <v>158</v>
      </c>
      <c r="B215" s="87"/>
      <c r="C215" s="87"/>
      <c r="D215" s="87"/>
    </row>
    <row r="216" spans="1:27" ht="12.75" x14ac:dyDescent="0.2">
      <c r="A216" s="169" t="s">
        <v>49</v>
      </c>
      <c r="B216" s="180" t="s">
        <v>128</v>
      </c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2"/>
    </row>
    <row r="217" spans="1:27" ht="12.75" x14ac:dyDescent="0.2">
      <c r="A217" s="170"/>
      <c r="B217" s="183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7" ht="12.75" customHeight="1" x14ac:dyDescent="0.2">
      <c r="A218" s="170"/>
      <c r="B218" s="172" t="s">
        <v>129</v>
      </c>
      <c r="C218" s="163" t="s">
        <v>130</v>
      </c>
      <c r="D218" s="163" t="s">
        <v>131</v>
      </c>
      <c r="E218" s="163" t="s">
        <v>132</v>
      </c>
      <c r="F218" s="163" t="s">
        <v>133</v>
      </c>
      <c r="G218" s="163" t="s">
        <v>134</v>
      </c>
      <c r="H218" s="163" t="s">
        <v>135</v>
      </c>
      <c r="I218" s="163" t="s">
        <v>136</v>
      </c>
      <c r="J218" s="163" t="s">
        <v>137</v>
      </c>
      <c r="K218" s="163" t="s">
        <v>138</v>
      </c>
      <c r="L218" s="163" t="s">
        <v>139</v>
      </c>
      <c r="M218" s="163" t="s">
        <v>140</v>
      </c>
      <c r="N218" s="174" t="s">
        <v>141</v>
      </c>
      <c r="O218" s="163" t="s">
        <v>142</v>
      </c>
      <c r="P218" s="163" t="s">
        <v>143</v>
      </c>
      <c r="Q218" s="163" t="s">
        <v>144</v>
      </c>
      <c r="R218" s="163" t="s">
        <v>145</v>
      </c>
      <c r="S218" s="163" t="s">
        <v>146</v>
      </c>
      <c r="T218" s="163" t="s">
        <v>147</v>
      </c>
      <c r="U218" s="163" t="s">
        <v>148</v>
      </c>
      <c r="V218" s="163" t="s">
        <v>149</v>
      </c>
      <c r="W218" s="163" t="s">
        <v>150</v>
      </c>
      <c r="X218" s="163" t="s">
        <v>151</v>
      </c>
      <c r="Y218" s="163" t="s">
        <v>152</v>
      </c>
    </row>
    <row r="219" spans="1:27" ht="11.25" customHeight="1" x14ac:dyDescent="0.2">
      <c r="A219" s="171"/>
      <c r="B219" s="173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75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</row>
    <row r="220" spans="1:27" ht="15.75" customHeight="1" x14ac:dyDescent="0.2">
      <c r="A220" s="88">
        <f>A186</f>
        <v>42036</v>
      </c>
      <c r="B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2622.55</v>
      </c>
      <c r="C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2651.27</v>
      </c>
      <c r="D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2683.2799999999997</v>
      </c>
      <c r="E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2690.96</v>
      </c>
      <c r="F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2687.14</v>
      </c>
      <c r="G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2683.63</v>
      </c>
      <c r="H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2661.56</v>
      </c>
      <c r="I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2655.06</v>
      </c>
      <c r="J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2622.66</v>
      </c>
      <c r="K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2722.0099999999998</v>
      </c>
      <c r="L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2655.72</v>
      </c>
      <c r="M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2636.59</v>
      </c>
      <c r="N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2633.19</v>
      </c>
      <c r="O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2639.46</v>
      </c>
      <c r="P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2645.79</v>
      </c>
      <c r="Q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2649.02</v>
      </c>
      <c r="R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2625.34</v>
      </c>
      <c r="S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2765.76</v>
      </c>
      <c r="T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2807.04</v>
      </c>
      <c r="U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2766.85</v>
      </c>
      <c r="V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2721.95</v>
      </c>
      <c r="W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2665.33</v>
      </c>
      <c r="X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2643.67</v>
      </c>
      <c r="Y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РСО-А'!$L$6</f>
        <v>2708.02</v>
      </c>
      <c r="AA220" s="89"/>
    </row>
    <row r="221" spans="1:27" x14ac:dyDescent="0.2">
      <c r="A221" s="88">
        <f>A220+1</f>
        <v>42037</v>
      </c>
      <c r="B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2620.81</v>
      </c>
      <c r="C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2651.27</v>
      </c>
      <c r="D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2667.56</v>
      </c>
      <c r="E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2671.04</v>
      </c>
      <c r="F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2681.52</v>
      </c>
      <c r="G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2664.58</v>
      </c>
      <c r="H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2636.26</v>
      </c>
      <c r="I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2709.92</v>
      </c>
      <c r="J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2705.41</v>
      </c>
      <c r="K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2636.16</v>
      </c>
      <c r="L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2668.08</v>
      </c>
      <c r="M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2648.93</v>
      </c>
      <c r="N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2649.5699999999997</v>
      </c>
      <c r="O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2650.42</v>
      </c>
      <c r="P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2649.56</v>
      </c>
      <c r="Q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2649.27</v>
      </c>
      <c r="R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2632.39</v>
      </c>
      <c r="S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2682.65</v>
      </c>
      <c r="T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2753.88</v>
      </c>
      <c r="U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2717.8599999999997</v>
      </c>
      <c r="V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2674.69</v>
      </c>
      <c r="W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2696.71</v>
      </c>
      <c r="X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2798.43</v>
      </c>
      <c r="Y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РСО-А'!$L$6</f>
        <v>2689.99</v>
      </c>
    </row>
    <row r="222" spans="1:27" x14ac:dyDescent="0.2">
      <c r="A222" s="88">
        <f t="shared" ref="A222:A247" si="6">A221+1</f>
        <v>42038</v>
      </c>
      <c r="B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2640.27</v>
      </c>
      <c r="C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2635.12</v>
      </c>
      <c r="D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2644.2</v>
      </c>
      <c r="E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2650.69</v>
      </c>
      <c r="F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2653.69</v>
      </c>
      <c r="G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2644.66</v>
      </c>
      <c r="H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2627.8</v>
      </c>
      <c r="I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2690.0699999999997</v>
      </c>
      <c r="J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2664.49</v>
      </c>
      <c r="K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2635.88</v>
      </c>
      <c r="L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2666.48</v>
      </c>
      <c r="M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2668.48</v>
      </c>
      <c r="N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2656.39</v>
      </c>
      <c r="O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2663.67</v>
      </c>
      <c r="P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2651.36</v>
      </c>
      <c r="Q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2668.75</v>
      </c>
      <c r="R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2659.8</v>
      </c>
      <c r="S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2679.47</v>
      </c>
      <c r="T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2751.8</v>
      </c>
      <c r="U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2709.6</v>
      </c>
      <c r="V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2670.96</v>
      </c>
      <c r="W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2689.76</v>
      </c>
      <c r="X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2800.2799999999997</v>
      </c>
      <c r="Y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РСО-А'!$L$6</f>
        <v>2689.75</v>
      </c>
    </row>
    <row r="223" spans="1:27" x14ac:dyDescent="0.2">
      <c r="A223" s="88">
        <f t="shared" si="6"/>
        <v>42039</v>
      </c>
      <c r="B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2635.46</v>
      </c>
      <c r="C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2641</v>
      </c>
      <c r="D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2653.6</v>
      </c>
      <c r="E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2659.96</v>
      </c>
      <c r="F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2660.24</v>
      </c>
      <c r="G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2650.5</v>
      </c>
      <c r="H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2620.5</v>
      </c>
      <c r="I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2697.79</v>
      </c>
      <c r="J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2688.36</v>
      </c>
      <c r="K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2640.38</v>
      </c>
      <c r="L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2623.72</v>
      </c>
      <c r="M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2658.08</v>
      </c>
      <c r="N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2636.93</v>
      </c>
      <c r="O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2629.43</v>
      </c>
      <c r="P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2622.3599999999997</v>
      </c>
      <c r="Q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2629.3199999999997</v>
      </c>
      <c r="R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2649.36</v>
      </c>
      <c r="S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2662.08</v>
      </c>
      <c r="T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2752.16</v>
      </c>
      <c r="U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2700.29</v>
      </c>
      <c r="V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2660.17</v>
      </c>
      <c r="W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2681.3199999999997</v>
      </c>
      <c r="X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2783.0299999999997</v>
      </c>
      <c r="Y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РСО-А'!$L$6</f>
        <v>2676.96</v>
      </c>
    </row>
    <row r="224" spans="1:27" x14ac:dyDescent="0.2">
      <c r="A224" s="88">
        <f t="shared" si="6"/>
        <v>42040</v>
      </c>
      <c r="B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2635.63</v>
      </c>
      <c r="C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2634.43</v>
      </c>
      <c r="D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2643.38</v>
      </c>
      <c r="E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2649.5299999999997</v>
      </c>
      <c r="F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2653.0699999999997</v>
      </c>
      <c r="G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2643.7799999999997</v>
      </c>
      <c r="H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2633.64</v>
      </c>
      <c r="I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2679.81</v>
      </c>
      <c r="J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2671.8199999999997</v>
      </c>
      <c r="K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2622.17</v>
      </c>
      <c r="L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2638.35</v>
      </c>
      <c r="M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2657.7</v>
      </c>
      <c r="N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2637.39</v>
      </c>
      <c r="O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2652.0699999999997</v>
      </c>
      <c r="P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2660.51</v>
      </c>
      <c r="Q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2646.08</v>
      </c>
      <c r="R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2649.7599999999998</v>
      </c>
      <c r="S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2664.98</v>
      </c>
      <c r="T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2741.0699999999997</v>
      </c>
      <c r="U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2700.52</v>
      </c>
      <c r="V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2658.56</v>
      </c>
      <c r="W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2679.59</v>
      </c>
      <c r="X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2771.89</v>
      </c>
      <c r="Y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РСО-А'!$L$6</f>
        <v>2674.6099999999997</v>
      </c>
    </row>
    <row r="225" spans="1:25" x14ac:dyDescent="0.2">
      <c r="A225" s="88">
        <f t="shared" si="6"/>
        <v>42041</v>
      </c>
      <c r="B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2628.23</v>
      </c>
      <c r="C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2659.79</v>
      </c>
      <c r="D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2666.44</v>
      </c>
      <c r="E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2672.49</v>
      </c>
      <c r="F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2676.1099999999997</v>
      </c>
      <c r="G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2659.24</v>
      </c>
      <c r="H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2625.5</v>
      </c>
      <c r="I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2696.7</v>
      </c>
      <c r="J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2711.37</v>
      </c>
      <c r="K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2635.75</v>
      </c>
      <c r="L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2640.36</v>
      </c>
      <c r="M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2662.58</v>
      </c>
      <c r="N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2638.81</v>
      </c>
      <c r="O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2656.35</v>
      </c>
      <c r="P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2663.65</v>
      </c>
      <c r="Q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2645.23</v>
      </c>
      <c r="R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2648.38</v>
      </c>
      <c r="S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2659.62</v>
      </c>
      <c r="T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2754.79</v>
      </c>
      <c r="U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2704.3599999999997</v>
      </c>
      <c r="V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2663.59</v>
      </c>
      <c r="W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2683.7799999999997</v>
      </c>
      <c r="X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2790.81</v>
      </c>
      <c r="Y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РСО-А'!$L$6</f>
        <v>2684.75</v>
      </c>
    </row>
    <row r="226" spans="1:25" x14ac:dyDescent="0.2">
      <c r="A226" s="88">
        <f t="shared" si="6"/>
        <v>42042</v>
      </c>
      <c r="B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2651.77</v>
      </c>
      <c r="C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2672.23</v>
      </c>
      <c r="D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2685.93</v>
      </c>
      <c r="E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2701.4</v>
      </c>
      <c r="F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2701.41</v>
      </c>
      <c r="G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2689.8199999999997</v>
      </c>
      <c r="H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2655.02</v>
      </c>
      <c r="I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2632.54</v>
      </c>
      <c r="J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2657.31</v>
      </c>
      <c r="K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2635.92</v>
      </c>
      <c r="L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2643.6099999999997</v>
      </c>
      <c r="M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2649.91</v>
      </c>
      <c r="N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2621.08</v>
      </c>
      <c r="O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2624.88</v>
      </c>
      <c r="P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2623.63</v>
      </c>
      <c r="Q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2620.5500000000002</v>
      </c>
      <c r="R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2642.66</v>
      </c>
      <c r="S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2659.68</v>
      </c>
      <c r="T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2675.1899999999996</v>
      </c>
      <c r="U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2650.48</v>
      </c>
      <c r="V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2664.17</v>
      </c>
      <c r="W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2645.94</v>
      </c>
      <c r="X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2667.91</v>
      </c>
      <c r="Y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РСО-А'!$L$6</f>
        <v>2645.1099999999997</v>
      </c>
    </row>
    <row r="227" spans="1:25" x14ac:dyDescent="0.2">
      <c r="A227" s="88">
        <f t="shared" si="6"/>
        <v>42043</v>
      </c>
      <c r="B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2639.85</v>
      </c>
      <c r="C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2624.3599999999997</v>
      </c>
      <c r="D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2649.93</v>
      </c>
      <c r="E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2678.18</v>
      </c>
      <c r="F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2678.24</v>
      </c>
      <c r="G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2689.48</v>
      </c>
      <c r="H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2640.5699999999997</v>
      </c>
      <c r="I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2637.5299999999997</v>
      </c>
      <c r="J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2644.3199999999997</v>
      </c>
      <c r="K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2683.3199999999997</v>
      </c>
      <c r="L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2642.91</v>
      </c>
      <c r="M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2633.5299999999997</v>
      </c>
      <c r="N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2649.17</v>
      </c>
      <c r="O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2645.95</v>
      </c>
      <c r="P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2649.08</v>
      </c>
      <c r="Q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2633.5299999999997</v>
      </c>
      <c r="R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2640.46</v>
      </c>
      <c r="S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2656.25</v>
      </c>
      <c r="T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2672.89</v>
      </c>
      <c r="U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2671.99</v>
      </c>
      <c r="V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2666.69</v>
      </c>
      <c r="W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2649.1</v>
      </c>
      <c r="X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2666.31</v>
      </c>
      <c r="Y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РСО-А'!$L$6</f>
        <v>2649.8199999999997</v>
      </c>
    </row>
    <row r="228" spans="1:25" x14ac:dyDescent="0.2">
      <c r="A228" s="88">
        <f t="shared" si="6"/>
        <v>42044</v>
      </c>
      <c r="B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2645.0699999999997</v>
      </c>
      <c r="C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2643.31</v>
      </c>
      <c r="D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2624.52</v>
      </c>
      <c r="E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2639.42</v>
      </c>
      <c r="F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2632.29</v>
      </c>
      <c r="G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2638.8199999999997</v>
      </c>
      <c r="H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2648.92</v>
      </c>
      <c r="I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2652.34</v>
      </c>
      <c r="J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2620.41</v>
      </c>
      <c r="K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2656.43</v>
      </c>
      <c r="L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2656.02</v>
      </c>
      <c r="M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2651.88</v>
      </c>
      <c r="N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2652.6099999999997</v>
      </c>
      <c r="O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2646.5</v>
      </c>
      <c r="P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2652.23</v>
      </c>
      <c r="Q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2640.89</v>
      </c>
      <c r="R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2645.3199999999997</v>
      </c>
      <c r="S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2660.43</v>
      </c>
      <c r="T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2654.16</v>
      </c>
      <c r="U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2663.1499999999996</v>
      </c>
      <c r="V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2660.13</v>
      </c>
      <c r="W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2650.72</v>
      </c>
      <c r="X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2742.9</v>
      </c>
      <c r="Y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РСО-А'!$L$6</f>
        <v>2646.1099999999997</v>
      </c>
    </row>
    <row r="229" spans="1:25" x14ac:dyDescent="0.2">
      <c r="A229" s="88">
        <f t="shared" si="6"/>
        <v>42045</v>
      </c>
      <c r="B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2643.89</v>
      </c>
      <c r="C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2641.67</v>
      </c>
      <c r="D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2623.72</v>
      </c>
      <c r="E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2637.96</v>
      </c>
      <c r="F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2631.23</v>
      </c>
      <c r="G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2638.55</v>
      </c>
      <c r="H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2655.8599999999997</v>
      </c>
      <c r="I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2654.35</v>
      </c>
      <c r="J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2620.23</v>
      </c>
      <c r="K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2661.7799999999997</v>
      </c>
      <c r="L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2663.2200000000003</v>
      </c>
      <c r="M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2659.3199999999997</v>
      </c>
      <c r="N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2657.71</v>
      </c>
      <c r="O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2652.71</v>
      </c>
      <c r="P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2660.52</v>
      </c>
      <c r="Q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2642.8599999999997</v>
      </c>
      <c r="R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2648.0299999999997</v>
      </c>
      <c r="S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2659.36</v>
      </c>
      <c r="T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2661.0099999999998</v>
      </c>
      <c r="U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2669.1899999999996</v>
      </c>
      <c r="V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2662.1899999999996</v>
      </c>
      <c r="W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2650.44</v>
      </c>
      <c r="X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2743.7</v>
      </c>
      <c r="Y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РСО-А'!$L$6</f>
        <v>2645.48</v>
      </c>
    </row>
    <row r="230" spans="1:25" x14ac:dyDescent="0.2">
      <c r="A230" s="88">
        <f t="shared" si="6"/>
        <v>42046</v>
      </c>
      <c r="B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2642.49</v>
      </c>
      <c r="C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2654.46</v>
      </c>
      <c r="D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2654.1899999999996</v>
      </c>
      <c r="E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2654.18</v>
      </c>
      <c r="F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2660.93</v>
      </c>
      <c r="G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2661.14</v>
      </c>
      <c r="H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2636.0299999999997</v>
      </c>
      <c r="I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2661.12</v>
      </c>
      <c r="J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2637.27</v>
      </c>
      <c r="K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2654.02</v>
      </c>
      <c r="L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2653.7</v>
      </c>
      <c r="M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2651.37</v>
      </c>
      <c r="N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2651.4</v>
      </c>
      <c r="O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2625.6099999999997</v>
      </c>
      <c r="P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2625.45</v>
      </c>
      <c r="Q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2625.2</v>
      </c>
      <c r="R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2626.27</v>
      </c>
      <c r="S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2658.33</v>
      </c>
      <c r="T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2728.31</v>
      </c>
      <c r="U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2676.94</v>
      </c>
      <c r="V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2663.37</v>
      </c>
      <c r="W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2650.47</v>
      </c>
      <c r="X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2749.0099999999998</v>
      </c>
      <c r="Y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РСО-А'!$L$6</f>
        <v>2696.09</v>
      </c>
    </row>
    <row r="231" spans="1:25" x14ac:dyDescent="0.2">
      <c r="A231" s="88">
        <f t="shared" si="6"/>
        <v>42047</v>
      </c>
      <c r="B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2633.2799999999997</v>
      </c>
      <c r="C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2654.74</v>
      </c>
      <c r="D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2654.55</v>
      </c>
      <c r="E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2671.2799999999997</v>
      </c>
      <c r="F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2681.79</v>
      </c>
      <c r="G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2661.39</v>
      </c>
      <c r="H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2636.21</v>
      </c>
      <c r="I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2688.24</v>
      </c>
      <c r="J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2673.83</v>
      </c>
      <c r="K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2654.98</v>
      </c>
      <c r="L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2654.42</v>
      </c>
      <c r="M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2652.06</v>
      </c>
      <c r="N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2652.8</v>
      </c>
      <c r="O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2646.1499999999996</v>
      </c>
      <c r="P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2652.2200000000003</v>
      </c>
      <c r="Q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2635.92</v>
      </c>
      <c r="R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2649.0299999999997</v>
      </c>
      <c r="S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2657.59</v>
      </c>
      <c r="T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2701.38</v>
      </c>
      <c r="U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2653.75</v>
      </c>
      <c r="V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2654.83</v>
      </c>
      <c r="W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2647.21</v>
      </c>
      <c r="X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2744.48</v>
      </c>
      <c r="Y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РСО-А'!$L$6</f>
        <v>2692.68</v>
      </c>
    </row>
    <row r="232" spans="1:25" x14ac:dyDescent="0.2">
      <c r="A232" s="88">
        <f t="shared" si="6"/>
        <v>42048</v>
      </c>
      <c r="B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2635.47</v>
      </c>
      <c r="C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2635.7</v>
      </c>
      <c r="D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2641.75</v>
      </c>
      <c r="E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2654.41</v>
      </c>
      <c r="F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2667.83</v>
      </c>
      <c r="G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2641.93</v>
      </c>
      <c r="H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2630.62</v>
      </c>
      <c r="I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2664.77</v>
      </c>
      <c r="J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2637.52</v>
      </c>
      <c r="K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2660.0099999999998</v>
      </c>
      <c r="L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2659.85</v>
      </c>
      <c r="M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2656.59</v>
      </c>
      <c r="N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2656.08</v>
      </c>
      <c r="O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2650.2799999999997</v>
      </c>
      <c r="P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2656.7799999999997</v>
      </c>
      <c r="Q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2639.31</v>
      </c>
      <c r="R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2653.29</v>
      </c>
      <c r="S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2666.0699999999997</v>
      </c>
      <c r="T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2719.02</v>
      </c>
      <c r="U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2691.49</v>
      </c>
      <c r="V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2660.0099999999998</v>
      </c>
      <c r="W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2650.64</v>
      </c>
      <c r="X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2772.34</v>
      </c>
      <c r="Y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РСО-А'!$L$6</f>
        <v>2729.3599999999997</v>
      </c>
    </row>
    <row r="233" spans="1:25" x14ac:dyDescent="0.2">
      <c r="A233" s="88">
        <f t="shared" si="6"/>
        <v>42049</v>
      </c>
      <c r="B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2633.6</v>
      </c>
      <c r="C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2644.38</v>
      </c>
      <c r="D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2665.0699999999997</v>
      </c>
      <c r="E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2679.51</v>
      </c>
      <c r="F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2679.7599999999998</v>
      </c>
      <c r="G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2665.23</v>
      </c>
      <c r="H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2635.26</v>
      </c>
      <c r="I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2660</v>
      </c>
      <c r="J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2723.5299999999997</v>
      </c>
      <c r="K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2650.47</v>
      </c>
      <c r="L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2651.81</v>
      </c>
      <c r="M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2652.21</v>
      </c>
      <c r="N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2645.5699999999997</v>
      </c>
      <c r="O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2652.18</v>
      </c>
      <c r="P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2667.48</v>
      </c>
      <c r="Q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2658.87</v>
      </c>
      <c r="R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2664.6</v>
      </c>
      <c r="S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2682.88</v>
      </c>
      <c r="T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2739.85</v>
      </c>
      <c r="U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2707.95</v>
      </c>
      <c r="V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2657.5299999999997</v>
      </c>
      <c r="W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2652.3</v>
      </c>
      <c r="X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2656.24</v>
      </c>
      <c r="Y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РСО-А'!$L$6</f>
        <v>2694.25</v>
      </c>
    </row>
    <row r="234" spans="1:25" x14ac:dyDescent="0.2">
      <c r="A234" s="88">
        <f t="shared" si="6"/>
        <v>42050</v>
      </c>
      <c r="B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2634.41</v>
      </c>
      <c r="C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2645.36</v>
      </c>
      <c r="D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2665.58</v>
      </c>
      <c r="E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2680.1099999999997</v>
      </c>
      <c r="F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2680.45</v>
      </c>
      <c r="G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2666.13</v>
      </c>
      <c r="H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2635.7799999999997</v>
      </c>
      <c r="I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2659.35</v>
      </c>
      <c r="J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2708.37</v>
      </c>
      <c r="K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2648.1099999999997</v>
      </c>
      <c r="L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2648.73</v>
      </c>
      <c r="M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2649.17</v>
      </c>
      <c r="N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2644.1</v>
      </c>
      <c r="O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2650.26</v>
      </c>
      <c r="P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2663.13</v>
      </c>
      <c r="Q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2655.8999999999996</v>
      </c>
      <c r="R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2659.36</v>
      </c>
      <c r="S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2693.09</v>
      </c>
      <c r="T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2737.5699999999997</v>
      </c>
      <c r="U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2721.81</v>
      </c>
      <c r="V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2693.68</v>
      </c>
      <c r="W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2650.7</v>
      </c>
      <c r="X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2654.3199999999997</v>
      </c>
      <c r="Y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РСО-А'!$L$6</f>
        <v>2692.29</v>
      </c>
    </row>
    <row r="235" spans="1:25" x14ac:dyDescent="0.2">
      <c r="A235" s="88">
        <f t="shared" si="6"/>
        <v>42051</v>
      </c>
      <c r="B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2632.69</v>
      </c>
      <c r="C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2623.19</v>
      </c>
      <c r="D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2644.6</v>
      </c>
      <c r="E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2631.94</v>
      </c>
      <c r="F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2654.16</v>
      </c>
      <c r="G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2641.64</v>
      </c>
      <c r="H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2635.93</v>
      </c>
      <c r="I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2674.0699999999997</v>
      </c>
      <c r="J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2637.39</v>
      </c>
      <c r="K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2694.91</v>
      </c>
      <c r="L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2653.3</v>
      </c>
      <c r="M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2712.0099999999998</v>
      </c>
      <c r="N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2706.22</v>
      </c>
      <c r="O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2712.68</v>
      </c>
      <c r="P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2718.96</v>
      </c>
      <c r="Q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2783.19</v>
      </c>
      <c r="R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2761.3599999999997</v>
      </c>
      <c r="S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2706.0299999999997</v>
      </c>
      <c r="T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2953.59</v>
      </c>
      <c r="U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2937.12</v>
      </c>
      <c r="V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2719.63</v>
      </c>
      <c r="W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2711.69</v>
      </c>
      <c r="X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2940.83</v>
      </c>
      <c r="Y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РСО-А'!$L$6</f>
        <v>2703.06</v>
      </c>
    </row>
    <row r="236" spans="1:25" x14ac:dyDescent="0.2">
      <c r="A236" s="88">
        <f t="shared" si="6"/>
        <v>42052</v>
      </c>
      <c r="B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2630.34</v>
      </c>
      <c r="C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2623.43</v>
      </c>
      <c r="D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2644.48</v>
      </c>
      <c r="E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2632.1</v>
      </c>
      <c r="F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2654.1099999999997</v>
      </c>
      <c r="G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2641.54</v>
      </c>
      <c r="H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2639.5</v>
      </c>
      <c r="I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2674.65</v>
      </c>
      <c r="J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2638.31</v>
      </c>
      <c r="K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2651.4</v>
      </c>
      <c r="L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2651.51</v>
      </c>
      <c r="M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2680.71</v>
      </c>
      <c r="N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2650</v>
      </c>
      <c r="O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2650.44</v>
      </c>
      <c r="P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2651.66</v>
      </c>
      <c r="Q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2659.71</v>
      </c>
      <c r="R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2656.18</v>
      </c>
      <c r="S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2659.47</v>
      </c>
      <c r="T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2948.7599999999998</v>
      </c>
      <c r="U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2864.8199999999997</v>
      </c>
      <c r="V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2738.46</v>
      </c>
      <c r="W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2728.39</v>
      </c>
      <c r="X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2880.92</v>
      </c>
      <c r="Y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РСО-А'!$L$6</f>
        <v>2702.68</v>
      </c>
    </row>
    <row r="237" spans="1:25" x14ac:dyDescent="0.2">
      <c r="A237" s="88">
        <f t="shared" si="6"/>
        <v>42053</v>
      </c>
      <c r="B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2645.2</v>
      </c>
      <c r="C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2623.3599999999997</v>
      </c>
      <c r="D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2644.51</v>
      </c>
      <c r="E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2632.09</v>
      </c>
      <c r="F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2654.16</v>
      </c>
      <c r="G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2641.58</v>
      </c>
      <c r="H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2640.6</v>
      </c>
      <c r="I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2674.1</v>
      </c>
      <c r="J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2637.38</v>
      </c>
      <c r="K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2654.73</v>
      </c>
      <c r="L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2656.3</v>
      </c>
      <c r="M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2724.84</v>
      </c>
      <c r="N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2710.54</v>
      </c>
      <c r="O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2733.12</v>
      </c>
      <c r="P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2758.21</v>
      </c>
      <c r="Q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2782.5099999999998</v>
      </c>
      <c r="R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2797.24</v>
      </c>
      <c r="S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2726.84</v>
      </c>
      <c r="T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2979.92</v>
      </c>
      <c r="U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2913.04</v>
      </c>
      <c r="V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2801.75</v>
      </c>
      <c r="W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2776.7799999999997</v>
      </c>
      <c r="X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2913.52</v>
      </c>
      <c r="Y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РСО-А'!$L$6</f>
        <v>2765.96</v>
      </c>
    </row>
    <row r="238" spans="1:25" x14ac:dyDescent="0.2">
      <c r="A238" s="88">
        <f t="shared" si="6"/>
        <v>42054</v>
      </c>
      <c r="B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2643.1099999999997</v>
      </c>
      <c r="C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2624.37</v>
      </c>
      <c r="D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2645.62</v>
      </c>
      <c r="E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2633.17</v>
      </c>
      <c r="F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2655.19</v>
      </c>
      <c r="G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2642.69</v>
      </c>
      <c r="H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2635.83</v>
      </c>
      <c r="I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2675.04</v>
      </c>
      <c r="J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2638.24</v>
      </c>
      <c r="K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2655.64</v>
      </c>
      <c r="L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2655.88</v>
      </c>
      <c r="M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2728.71</v>
      </c>
      <c r="N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2712.92</v>
      </c>
      <c r="O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2732.88</v>
      </c>
      <c r="P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2720.24</v>
      </c>
      <c r="Q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2745.4399999999996</v>
      </c>
      <c r="R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2787.54</v>
      </c>
      <c r="S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2733.21</v>
      </c>
      <c r="T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2838.54</v>
      </c>
      <c r="U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2899.0699999999997</v>
      </c>
      <c r="V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2842.64</v>
      </c>
      <c r="W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2764.2799999999997</v>
      </c>
      <c r="X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2904.2799999999997</v>
      </c>
      <c r="Y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РСО-А'!$L$6</f>
        <v>2769.85</v>
      </c>
    </row>
    <row r="239" spans="1:25" x14ac:dyDescent="0.2">
      <c r="A239" s="88">
        <f t="shared" si="6"/>
        <v>42055</v>
      </c>
      <c r="B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2644.39</v>
      </c>
      <c r="C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2636.5699999999997</v>
      </c>
      <c r="D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2658.81</v>
      </c>
      <c r="E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2679.39</v>
      </c>
      <c r="F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2675.81</v>
      </c>
      <c r="G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2662.3199999999997</v>
      </c>
      <c r="H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2627.98</v>
      </c>
      <c r="I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2710.12</v>
      </c>
      <c r="J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2669.88</v>
      </c>
      <c r="K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2654.58</v>
      </c>
      <c r="L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2655.08</v>
      </c>
      <c r="M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2720.3</v>
      </c>
      <c r="N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2707.69</v>
      </c>
      <c r="O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2683.25</v>
      </c>
      <c r="P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2712.1499999999996</v>
      </c>
      <c r="Q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2682.5299999999997</v>
      </c>
      <c r="R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2734.41</v>
      </c>
      <c r="S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2721.3599999999997</v>
      </c>
      <c r="T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2814.0699999999997</v>
      </c>
      <c r="U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2892.39</v>
      </c>
      <c r="V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2771.24</v>
      </c>
      <c r="W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2749.41</v>
      </c>
      <c r="X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2876.5</v>
      </c>
      <c r="Y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РСО-А'!$L$6</f>
        <v>2768.18</v>
      </c>
    </row>
    <row r="240" spans="1:25" x14ac:dyDescent="0.2">
      <c r="A240" s="88">
        <f t="shared" si="6"/>
        <v>42056</v>
      </c>
      <c r="B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2640.91</v>
      </c>
      <c r="C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2626.48</v>
      </c>
      <c r="D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2670.87</v>
      </c>
      <c r="E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2646.52</v>
      </c>
      <c r="F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2656.7599999999998</v>
      </c>
      <c r="G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2674.73</v>
      </c>
      <c r="H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2621.02</v>
      </c>
      <c r="I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2639.8</v>
      </c>
      <c r="J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2649.6099999999997</v>
      </c>
      <c r="K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2620.79</v>
      </c>
      <c r="L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2651.93</v>
      </c>
      <c r="M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2658.51</v>
      </c>
      <c r="N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2646.02</v>
      </c>
      <c r="O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2620.31</v>
      </c>
      <c r="P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2652.45</v>
      </c>
      <c r="Q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2620.5500000000002</v>
      </c>
      <c r="R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2664.1099999999997</v>
      </c>
      <c r="S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2652.0699999999997</v>
      </c>
      <c r="T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2740.58</v>
      </c>
      <c r="U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2713.09</v>
      </c>
      <c r="V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2682.5699999999997</v>
      </c>
      <c r="W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2656.14</v>
      </c>
      <c r="X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2656.35</v>
      </c>
      <c r="Y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РСО-А'!$L$6</f>
        <v>2719.66</v>
      </c>
    </row>
    <row r="241" spans="1:27" x14ac:dyDescent="0.2">
      <c r="A241" s="88">
        <f t="shared" si="6"/>
        <v>42057</v>
      </c>
      <c r="B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2638.12</v>
      </c>
      <c r="C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2633.5299999999997</v>
      </c>
      <c r="D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2674.5299999999997</v>
      </c>
      <c r="E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2670.64</v>
      </c>
      <c r="F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2670.96</v>
      </c>
      <c r="G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2674.48</v>
      </c>
      <c r="H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2636.05</v>
      </c>
      <c r="I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2635.5</v>
      </c>
      <c r="J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2653.95</v>
      </c>
      <c r="K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2638.15</v>
      </c>
      <c r="L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2639.7799999999997</v>
      </c>
      <c r="M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2658.68</v>
      </c>
      <c r="N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2646.29</v>
      </c>
      <c r="O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2620.34</v>
      </c>
      <c r="P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2633.27</v>
      </c>
      <c r="Q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2620.0299999999997</v>
      </c>
      <c r="R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2645.59</v>
      </c>
      <c r="S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2654.51</v>
      </c>
      <c r="T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2745.0099999999998</v>
      </c>
      <c r="U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2716.58</v>
      </c>
      <c r="V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2684.99</v>
      </c>
      <c r="W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2657.54</v>
      </c>
      <c r="X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2658.75</v>
      </c>
      <c r="Y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РСО-А'!$L$6</f>
        <v>2730.04</v>
      </c>
    </row>
    <row r="242" spans="1:27" x14ac:dyDescent="0.2">
      <c r="A242" s="88">
        <f t="shared" si="6"/>
        <v>42058</v>
      </c>
      <c r="B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2637.68</v>
      </c>
      <c r="C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2633.15</v>
      </c>
      <c r="D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2673.8199999999997</v>
      </c>
      <c r="E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2670</v>
      </c>
      <c r="F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2670.39</v>
      </c>
      <c r="G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2674.1499999999996</v>
      </c>
      <c r="H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2636.12</v>
      </c>
      <c r="I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2642.45</v>
      </c>
      <c r="J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2641.69</v>
      </c>
      <c r="K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2639.0699999999997</v>
      </c>
      <c r="L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2637.92</v>
      </c>
      <c r="M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2656.41</v>
      </c>
      <c r="N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2646.4</v>
      </c>
      <c r="O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2620.1099999999997</v>
      </c>
      <c r="P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2633.02</v>
      </c>
      <c r="Q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2620.27</v>
      </c>
      <c r="R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2643.0699999999997</v>
      </c>
      <c r="S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2652.55</v>
      </c>
      <c r="T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2742.3999999999996</v>
      </c>
      <c r="U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2715.04</v>
      </c>
      <c r="V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2676.72</v>
      </c>
      <c r="W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2650.8</v>
      </c>
      <c r="X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2651.52</v>
      </c>
      <c r="Y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РСО-А'!$L$6</f>
        <v>2689.0699999999997</v>
      </c>
    </row>
    <row r="243" spans="1:27" x14ac:dyDescent="0.2">
      <c r="A243" s="88">
        <f t="shared" si="6"/>
        <v>42059</v>
      </c>
      <c r="B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2636.04</v>
      </c>
      <c r="C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2632.98</v>
      </c>
      <c r="D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2658.39</v>
      </c>
      <c r="E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2668.38</v>
      </c>
      <c r="F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2654.83</v>
      </c>
      <c r="G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2661.68</v>
      </c>
      <c r="H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2627.59</v>
      </c>
      <c r="I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2667.98</v>
      </c>
      <c r="J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2637.39</v>
      </c>
      <c r="K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2659.89</v>
      </c>
      <c r="L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2659.62</v>
      </c>
      <c r="M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2733.5699999999997</v>
      </c>
      <c r="N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2720.58</v>
      </c>
      <c r="O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2693.45</v>
      </c>
      <c r="P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2727.79</v>
      </c>
      <c r="Q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2721.12</v>
      </c>
      <c r="R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2732.09</v>
      </c>
      <c r="S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2738.3999999999996</v>
      </c>
      <c r="T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2825.1</v>
      </c>
      <c r="U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2822.49</v>
      </c>
      <c r="V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2788</v>
      </c>
      <c r="W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2772.44</v>
      </c>
      <c r="X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2869.87</v>
      </c>
      <c r="Y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РСО-А'!$L$6</f>
        <v>2754.91</v>
      </c>
    </row>
    <row r="244" spans="1:27" x14ac:dyDescent="0.2">
      <c r="A244" s="88">
        <f t="shared" si="6"/>
        <v>42060</v>
      </c>
      <c r="B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2637.92</v>
      </c>
      <c r="C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2629.13</v>
      </c>
      <c r="D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2635.48</v>
      </c>
      <c r="E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2648.0299999999997</v>
      </c>
      <c r="F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2654.49</v>
      </c>
      <c r="G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2645</v>
      </c>
      <c r="H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2636.12</v>
      </c>
      <c r="I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2651.24</v>
      </c>
      <c r="J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2620.27</v>
      </c>
      <c r="K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2663.0099999999998</v>
      </c>
      <c r="L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2661.34</v>
      </c>
      <c r="M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2738.13</v>
      </c>
      <c r="N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2725.4700000000003</v>
      </c>
      <c r="O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2696.99</v>
      </c>
      <c r="P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2732.39</v>
      </c>
      <c r="Q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2725.46</v>
      </c>
      <c r="R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2738.49</v>
      </c>
      <c r="S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2742.81</v>
      </c>
      <c r="T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2818.92</v>
      </c>
      <c r="U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2821.97</v>
      </c>
      <c r="V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2783.67</v>
      </c>
      <c r="W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2771.73</v>
      </c>
      <c r="X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2870.18</v>
      </c>
      <c r="Y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РСО-А'!$L$6</f>
        <v>2757.1099999999997</v>
      </c>
    </row>
    <row r="245" spans="1:27" x14ac:dyDescent="0.2">
      <c r="A245" s="88">
        <f t="shared" si="6"/>
        <v>42061</v>
      </c>
      <c r="B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2642.5</v>
      </c>
      <c r="C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2623.15</v>
      </c>
      <c r="D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2644.51</v>
      </c>
      <c r="E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2647.44</v>
      </c>
      <c r="F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2653.84</v>
      </c>
      <c r="G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2644.27</v>
      </c>
      <c r="H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2638.89</v>
      </c>
      <c r="I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2679.7</v>
      </c>
      <c r="J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2672.33</v>
      </c>
      <c r="K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2664.5</v>
      </c>
      <c r="L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2659.96</v>
      </c>
      <c r="M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2658.36</v>
      </c>
      <c r="N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2659.36</v>
      </c>
      <c r="O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2659.54</v>
      </c>
      <c r="P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2659.59</v>
      </c>
      <c r="Q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2659.37</v>
      </c>
      <c r="R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2659.14</v>
      </c>
      <c r="S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2666.75</v>
      </c>
      <c r="T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2658.43</v>
      </c>
      <c r="U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2753.24</v>
      </c>
      <c r="V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2728.34</v>
      </c>
      <c r="W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2750.46</v>
      </c>
      <c r="X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2924.29</v>
      </c>
      <c r="Y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РСО-А'!$L$6</f>
        <v>2755.6</v>
      </c>
    </row>
    <row r="246" spans="1:27" x14ac:dyDescent="0.2">
      <c r="A246" s="88">
        <f t="shared" si="6"/>
        <v>42062</v>
      </c>
      <c r="B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2648.95</v>
      </c>
      <c r="C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2623.19</v>
      </c>
      <c r="D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2644.16</v>
      </c>
      <c r="E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2647.1099999999997</v>
      </c>
      <c r="F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2653.87</v>
      </c>
      <c r="G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2644.44</v>
      </c>
      <c r="H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2635.55</v>
      </c>
      <c r="I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2697.99</v>
      </c>
      <c r="J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2684.36</v>
      </c>
      <c r="K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2661.14</v>
      </c>
      <c r="L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2661.34</v>
      </c>
      <c r="M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2660.1099999999997</v>
      </c>
      <c r="N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2658.2799999999997</v>
      </c>
      <c r="O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2661.1</v>
      </c>
      <c r="P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2661</v>
      </c>
      <c r="Q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2658.66</v>
      </c>
      <c r="R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2657.02</v>
      </c>
      <c r="S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2668.85</v>
      </c>
      <c r="T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2662.13</v>
      </c>
      <c r="U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2757.65</v>
      </c>
      <c r="V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2730.54</v>
      </c>
      <c r="W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2728.98</v>
      </c>
      <c r="X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2831.9</v>
      </c>
      <c r="Y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РСО-А'!$L$6</f>
        <v>2707.08</v>
      </c>
    </row>
    <row r="247" spans="1:27" x14ac:dyDescent="0.2">
      <c r="A247" s="88">
        <f t="shared" si="6"/>
        <v>42063</v>
      </c>
      <c r="B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2631.01</v>
      </c>
      <c r="C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2632.83</v>
      </c>
      <c r="D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2637.44</v>
      </c>
      <c r="E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2643.7799999999997</v>
      </c>
      <c r="F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2650.29</v>
      </c>
      <c r="G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2644.06</v>
      </c>
      <c r="H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2621.25</v>
      </c>
      <c r="I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2642.38</v>
      </c>
      <c r="J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2651.2200000000003</v>
      </c>
      <c r="K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2663.41</v>
      </c>
      <c r="L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2621.91</v>
      </c>
      <c r="M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2628.73</v>
      </c>
      <c r="N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2625.0299999999997</v>
      </c>
      <c r="O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2634.06</v>
      </c>
      <c r="P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2646.54</v>
      </c>
      <c r="Q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2656.46</v>
      </c>
      <c r="R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2653.09</v>
      </c>
      <c r="S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2637.3199999999997</v>
      </c>
      <c r="T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2689.58</v>
      </c>
      <c r="U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2750.18</v>
      </c>
      <c r="V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2727.41</v>
      </c>
      <c r="W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2672.68</v>
      </c>
      <c r="X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2643.8199999999997</v>
      </c>
      <c r="Y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РСО-А'!$L$6</f>
        <v>2709.59</v>
      </c>
    </row>
    <row r="248" spans="1:27" x14ac:dyDescent="0.25">
      <c r="A248" s="103"/>
      <c r="B248" s="87"/>
      <c r="C248" s="87"/>
      <c r="D248" s="87"/>
    </row>
    <row r="249" spans="1:27" x14ac:dyDescent="0.25">
      <c r="A249" s="96" t="s">
        <v>159</v>
      </c>
      <c r="B249" s="87"/>
      <c r="C249" s="87"/>
      <c r="D249" s="87"/>
    </row>
    <row r="250" spans="1:27" ht="12.75" x14ac:dyDescent="0.2">
      <c r="A250" s="169" t="s">
        <v>49</v>
      </c>
      <c r="B250" s="180" t="s">
        <v>128</v>
      </c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2"/>
    </row>
    <row r="251" spans="1:27" ht="12.75" x14ac:dyDescent="0.2">
      <c r="A251" s="170"/>
      <c r="B251" s="183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5"/>
    </row>
    <row r="252" spans="1:27" ht="12.75" customHeight="1" x14ac:dyDescent="0.2">
      <c r="A252" s="170"/>
      <c r="B252" s="172" t="s">
        <v>129</v>
      </c>
      <c r="C252" s="163" t="s">
        <v>130</v>
      </c>
      <c r="D252" s="163" t="s">
        <v>131</v>
      </c>
      <c r="E252" s="163" t="s">
        <v>132</v>
      </c>
      <c r="F252" s="163" t="s">
        <v>133</v>
      </c>
      <c r="G252" s="163" t="s">
        <v>134</v>
      </c>
      <c r="H252" s="163" t="s">
        <v>135</v>
      </c>
      <c r="I252" s="163" t="s">
        <v>136</v>
      </c>
      <c r="J252" s="163" t="s">
        <v>137</v>
      </c>
      <c r="K252" s="163" t="s">
        <v>138</v>
      </c>
      <c r="L252" s="163" t="s">
        <v>139</v>
      </c>
      <c r="M252" s="163" t="s">
        <v>140</v>
      </c>
      <c r="N252" s="174" t="s">
        <v>141</v>
      </c>
      <c r="O252" s="163" t="s">
        <v>142</v>
      </c>
      <c r="P252" s="163" t="s">
        <v>143</v>
      </c>
      <c r="Q252" s="163" t="s">
        <v>144</v>
      </c>
      <c r="R252" s="163" t="s">
        <v>145</v>
      </c>
      <c r="S252" s="163" t="s">
        <v>146</v>
      </c>
      <c r="T252" s="163" t="s">
        <v>147</v>
      </c>
      <c r="U252" s="163" t="s">
        <v>148</v>
      </c>
      <c r="V252" s="163" t="s">
        <v>149</v>
      </c>
      <c r="W252" s="163" t="s">
        <v>150</v>
      </c>
      <c r="X252" s="163" t="s">
        <v>151</v>
      </c>
      <c r="Y252" s="163" t="s">
        <v>152</v>
      </c>
    </row>
    <row r="253" spans="1:27" ht="11.25" customHeight="1" x14ac:dyDescent="0.2">
      <c r="A253" s="171"/>
      <c r="B253" s="173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75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</row>
    <row r="254" spans="1:27" ht="15.75" customHeight="1" x14ac:dyDescent="0.2">
      <c r="A254" s="88">
        <f>A220</f>
        <v>42036</v>
      </c>
      <c r="B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2592.75</v>
      </c>
      <c r="C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2619.98</v>
      </c>
      <c r="D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2650.33</v>
      </c>
      <c r="E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2657.62</v>
      </c>
      <c r="F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2653.99</v>
      </c>
      <c r="G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2650.67</v>
      </c>
      <c r="H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2629.74</v>
      </c>
      <c r="I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2623.58</v>
      </c>
      <c r="J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2592.84</v>
      </c>
      <c r="K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2687.0699999999997</v>
      </c>
      <c r="L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2624.2</v>
      </c>
      <c r="M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2606.06</v>
      </c>
      <c r="N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2602.83</v>
      </c>
      <c r="O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2608.7799999999997</v>
      </c>
      <c r="P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2614.7799999999997</v>
      </c>
      <c r="Q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2617.85</v>
      </c>
      <c r="R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2595.39</v>
      </c>
      <c r="S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2728.55</v>
      </c>
      <c r="T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2767.7</v>
      </c>
      <c r="U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2729.59</v>
      </c>
      <c r="V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2687.01</v>
      </c>
      <c r="W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2633.31</v>
      </c>
      <c r="X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2612.7799999999997</v>
      </c>
      <c r="Y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РСО-А'!$L$6</f>
        <v>2673.8</v>
      </c>
      <c r="AA254" s="89"/>
    </row>
    <row r="255" spans="1:27" x14ac:dyDescent="0.2">
      <c r="A255" s="88">
        <f>A254+1</f>
        <v>42037</v>
      </c>
      <c r="B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2591.09</v>
      </c>
      <c r="C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2619.98</v>
      </c>
      <c r="D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2635.43</v>
      </c>
      <c r="E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2638.73</v>
      </c>
      <c r="F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2648.66</v>
      </c>
      <c r="G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2632.6</v>
      </c>
      <c r="H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2605.75</v>
      </c>
      <c r="I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2675.6</v>
      </c>
      <c r="J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2671.33</v>
      </c>
      <c r="K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2605.65</v>
      </c>
      <c r="L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2635.93</v>
      </c>
      <c r="M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2617.7600000000002</v>
      </c>
      <c r="N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2618.37</v>
      </c>
      <c r="O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2619.1799999999998</v>
      </c>
      <c r="P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2618.35</v>
      </c>
      <c r="Q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2618.08</v>
      </c>
      <c r="R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2602.0699999999997</v>
      </c>
      <c r="S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2649.74</v>
      </c>
      <c r="T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2717.29</v>
      </c>
      <c r="U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2683.13</v>
      </c>
      <c r="V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2642.19</v>
      </c>
      <c r="W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2663.0699999999997</v>
      </c>
      <c r="X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2759.54</v>
      </c>
      <c r="Y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РСО-А'!$L$6</f>
        <v>2656.7</v>
      </c>
    </row>
    <row r="256" spans="1:27" x14ac:dyDescent="0.2">
      <c r="A256" s="88">
        <f t="shared" ref="A256:A281" si="7">A255+1</f>
        <v>42038</v>
      </c>
      <c r="B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2609.5500000000002</v>
      </c>
      <c r="C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2604.66</v>
      </c>
      <c r="D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2613.27</v>
      </c>
      <c r="E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2619.4299999999998</v>
      </c>
      <c r="F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2622.2799999999997</v>
      </c>
      <c r="G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2613.71</v>
      </c>
      <c r="H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2597.7199999999998</v>
      </c>
      <c r="I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2656.7799999999997</v>
      </c>
      <c r="J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2632.5099999999998</v>
      </c>
      <c r="K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2605.39</v>
      </c>
      <c r="L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2634.41</v>
      </c>
      <c r="M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2636.2999999999997</v>
      </c>
      <c r="N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2624.83</v>
      </c>
      <c r="O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2631.74</v>
      </c>
      <c r="P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2620.0699999999997</v>
      </c>
      <c r="Q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2636.55</v>
      </c>
      <c r="R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2628.0699999999997</v>
      </c>
      <c r="S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2646.73</v>
      </c>
      <c r="T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2715.3199999999997</v>
      </c>
      <c r="U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2675.2999999999997</v>
      </c>
      <c r="V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2638.65</v>
      </c>
      <c r="W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2656.49</v>
      </c>
      <c r="X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2761.29</v>
      </c>
      <c r="Y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РСО-А'!$L$6</f>
        <v>2656.47</v>
      </c>
    </row>
    <row r="257" spans="1:25" x14ac:dyDescent="0.2">
      <c r="A257" s="88">
        <f t="shared" si="7"/>
        <v>42039</v>
      </c>
      <c r="B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2604.9899999999998</v>
      </c>
      <c r="C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2610.2399999999998</v>
      </c>
      <c r="D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2622.19</v>
      </c>
      <c r="E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2628.22</v>
      </c>
      <c r="F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2628.48</v>
      </c>
      <c r="G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2619.25</v>
      </c>
      <c r="H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2590.8000000000002</v>
      </c>
      <c r="I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2664.1</v>
      </c>
      <c r="J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2655.15</v>
      </c>
      <c r="K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2609.66</v>
      </c>
      <c r="L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2593.85</v>
      </c>
      <c r="M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2626.44</v>
      </c>
      <c r="N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2606.38</v>
      </c>
      <c r="O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2599.27</v>
      </c>
      <c r="P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2592.56</v>
      </c>
      <c r="Q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2599.16</v>
      </c>
      <c r="R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2618.17</v>
      </c>
      <c r="S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2630.23</v>
      </c>
      <c r="T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2715.66</v>
      </c>
      <c r="U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2666.47</v>
      </c>
      <c r="V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2628.42</v>
      </c>
      <c r="W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2648.48</v>
      </c>
      <c r="X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2744.93</v>
      </c>
      <c r="Y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РСО-А'!$L$6</f>
        <v>2644.34</v>
      </c>
    </row>
    <row r="258" spans="1:25" x14ac:dyDescent="0.2">
      <c r="A258" s="88">
        <f t="shared" si="7"/>
        <v>42040</v>
      </c>
      <c r="B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2605.1499999999996</v>
      </c>
      <c r="C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2604.0100000000002</v>
      </c>
      <c r="D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2612.4899999999998</v>
      </c>
      <c r="E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2618.33</v>
      </c>
      <c r="F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2621.69</v>
      </c>
      <c r="G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2612.87</v>
      </c>
      <c r="H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2603.2599999999998</v>
      </c>
      <c r="I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2647.05</v>
      </c>
      <c r="J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2639.47</v>
      </c>
      <c r="K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2592.38</v>
      </c>
      <c r="L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2607.73</v>
      </c>
      <c r="M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2626.08</v>
      </c>
      <c r="N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2606.8199999999997</v>
      </c>
      <c r="O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2620.7399999999998</v>
      </c>
      <c r="P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2628.74</v>
      </c>
      <c r="Q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2615.06</v>
      </c>
      <c r="R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2618.5500000000002</v>
      </c>
      <c r="S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2632.98</v>
      </c>
      <c r="T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2705.15</v>
      </c>
      <c r="U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2666.69</v>
      </c>
      <c r="V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2626.89</v>
      </c>
      <c r="W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2646.83</v>
      </c>
      <c r="X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2734.37</v>
      </c>
      <c r="Y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РСО-А'!$L$6</f>
        <v>2642.1099999999997</v>
      </c>
    </row>
    <row r="259" spans="1:25" x14ac:dyDescent="0.2">
      <c r="A259" s="88">
        <f t="shared" si="7"/>
        <v>42041</v>
      </c>
      <c r="B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2598.13</v>
      </c>
      <c r="C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2628.06</v>
      </c>
      <c r="D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2634.37</v>
      </c>
      <c r="E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2640.11</v>
      </c>
      <c r="F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2643.54</v>
      </c>
      <c r="G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2627.54</v>
      </c>
      <c r="H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2595.54</v>
      </c>
      <c r="I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2663.06</v>
      </c>
      <c r="J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2676.98</v>
      </c>
      <c r="K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2605.2599999999998</v>
      </c>
      <c r="L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2609.63</v>
      </c>
      <c r="M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2630.7</v>
      </c>
      <c r="N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2608.16</v>
      </c>
      <c r="O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2624.8</v>
      </c>
      <c r="P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2631.7200000000003</v>
      </c>
      <c r="Q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2614.25</v>
      </c>
      <c r="R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2617.2399999999998</v>
      </c>
      <c r="S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2627.8999999999996</v>
      </c>
      <c r="T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2718.16</v>
      </c>
      <c r="U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2670.33</v>
      </c>
      <c r="V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2631.67</v>
      </c>
      <c r="W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2650.81</v>
      </c>
      <c r="X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2752.31</v>
      </c>
      <c r="Y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РСО-А'!$L$6</f>
        <v>2651.73</v>
      </c>
    </row>
    <row r="260" spans="1:25" x14ac:dyDescent="0.2">
      <c r="A260" s="88">
        <f t="shared" si="7"/>
        <v>42042</v>
      </c>
      <c r="B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2620.46</v>
      </c>
      <c r="C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2639.86</v>
      </c>
      <c r="D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2652.85</v>
      </c>
      <c r="E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2667.52</v>
      </c>
      <c r="F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2667.5299999999997</v>
      </c>
      <c r="G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2656.54</v>
      </c>
      <c r="H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2623.5299999999997</v>
      </c>
      <c r="I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2602.21</v>
      </c>
      <c r="J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2625.71</v>
      </c>
      <c r="K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2605.42</v>
      </c>
      <c r="L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2612.71</v>
      </c>
      <c r="M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2618.69</v>
      </c>
      <c r="N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2591.35</v>
      </c>
      <c r="O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2594.96</v>
      </c>
      <c r="P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2593.7600000000002</v>
      </c>
      <c r="Q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2590.85</v>
      </c>
      <c r="R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2611.81</v>
      </c>
      <c r="S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2627.95</v>
      </c>
      <c r="T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2642.66</v>
      </c>
      <c r="U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2619.23</v>
      </c>
      <c r="V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2632.21</v>
      </c>
      <c r="W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2614.92</v>
      </c>
      <c r="X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2635.7599999999998</v>
      </c>
      <c r="Y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РСО-А'!$L$6</f>
        <v>2614.14</v>
      </c>
    </row>
    <row r="261" spans="1:25" x14ac:dyDescent="0.2">
      <c r="A261" s="88">
        <f t="shared" si="7"/>
        <v>42043</v>
      </c>
      <c r="B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2609.15</v>
      </c>
      <c r="C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2594.46</v>
      </c>
      <c r="D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2618.71</v>
      </c>
      <c r="E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2645.5</v>
      </c>
      <c r="F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2645.56</v>
      </c>
      <c r="G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2656.21</v>
      </c>
      <c r="H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2609.83</v>
      </c>
      <c r="I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2606.9499999999998</v>
      </c>
      <c r="J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2613.39</v>
      </c>
      <c r="K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2650.38</v>
      </c>
      <c r="L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2612.0500000000002</v>
      </c>
      <c r="M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2603.16</v>
      </c>
      <c r="N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2617.9899999999998</v>
      </c>
      <c r="O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2614.9299999999998</v>
      </c>
      <c r="P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2617.9</v>
      </c>
      <c r="Q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2603.16</v>
      </c>
      <c r="R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2609.73</v>
      </c>
      <c r="S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2624.7</v>
      </c>
      <c r="T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2640.49</v>
      </c>
      <c r="U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2639.63</v>
      </c>
      <c r="V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2634.6</v>
      </c>
      <c r="W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2617.92</v>
      </c>
      <c r="X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2634.25</v>
      </c>
      <c r="Y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РСО-А'!$L$6</f>
        <v>2618.6</v>
      </c>
    </row>
    <row r="262" spans="1:25" x14ac:dyDescent="0.2">
      <c r="A262" s="88">
        <f t="shared" si="7"/>
        <v>42044</v>
      </c>
      <c r="B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2614.1</v>
      </c>
      <c r="C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2612.4299999999998</v>
      </c>
      <c r="D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2594.6099999999997</v>
      </c>
      <c r="E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2608.75</v>
      </c>
      <c r="F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2601.98</v>
      </c>
      <c r="G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2608.17</v>
      </c>
      <c r="H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2617.75</v>
      </c>
      <c r="I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2621</v>
      </c>
      <c r="J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2590.71</v>
      </c>
      <c r="K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2624.88</v>
      </c>
      <c r="L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2624.49</v>
      </c>
      <c r="M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2620.5500000000002</v>
      </c>
      <c r="N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2621.25</v>
      </c>
      <c r="O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2615.4499999999998</v>
      </c>
      <c r="P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2620.89</v>
      </c>
      <c r="Q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2610.13</v>
      </c>
      <c r="R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2614.34</v>
      </c>
      <c r="S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2628.67</v>
      </c>
      <c r="T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2622.72</v>
      </c>
      <c r="U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2631.25</v>
      </c>
      <c r="V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2628.39</v>
      </c>
      <c r="W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2619.46</v>
      </c>
      <c r="X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2706.88</v>
      </c>
      <c r="Y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РСО-А'!$L$6</f>
        <v>2615.08</v>
      </c>
    </row>
    <row r="263" spans="1:25" x14ac:dyDescent="0.2">
      <c r="A263" s="88">
        <f t="shared" si="7"/>
        <v>42045</v>
      </c>
      <c r="B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2612.98</v>
      </c>
      <c r="C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2610.88</v>
      </c>
      <c r="D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2593.85</v>
      </c>
      <c r="E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2607.36</v>
      </c>
      <c r="F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2600.98</v>
      </c>
      <c r="G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2607.91</v>
      </c>
      <c r="H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2624.33</v>
      </c>
      <c r="I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2622.9</v>
      </c>
      <c r="J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2590.5500000000002</v>
      </c>
      <c r="K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2629.95</v>
      </c>
      <c r="L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2631.31</v>
      </c>
      <c r="M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2627.62</v>
      </c>
      <c r="N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2626.09</v>
      </c>
      <c r="O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2621.34</v>
      </c>
      <c r="P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2628.75</v>
      </c>
      <c r="Q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2612.0100000000002</v>
      </c>
      <c r="R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2616.8999999999996</v>
      </c>
      <c r="S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2627.65</v>
      </c>
      <c r="T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2629.22</v>
      </c>
      <c r="U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2636.98</v>
      </c>
      <c r="V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2630.34</v>
      </c>
      <c r="W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2619.19</v>
      </c>
      <c r="X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2707.64</v>
      </c>
      <c r="Y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РСО-А'!$L$6</f>
        <v>2614.4899999999998</v>
      </c>
    </row>
    <row r="264" spans="1:25" x14ac:dyDescent="0.2">
      <c r="A264" s="88">
        <f t="shared" si="7"/>
        <v>42046</v>
      </c>
      <c r="B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2611.6499999999996</v>
      </c>
      <c r="C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2623</v>
      </c>
      <c r="D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2622.75</v>
      </c>
      <c r="E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2622.74</v>
      </c>
      <c r="F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2629.14</v>
      </c>
      <c r="G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2629.34</v>
      </c>
      <c r="H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2605.5299999999997</v>
      </c>
      <c r="I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2629.3199999999997</v>
      </c>
      <c r="J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2606.6999999999998</v>
      </c>
      <c r="K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2622.59</v>
      </c>
      <c r="L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2622.29</v>
      </c>
      <c r="M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2620.08</v>
      </c>
      <c r="N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2620.1</v>
      </c>
      <c r="O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2595.6499999999996</v>
      </c>
      <c r="P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2595.5</v>
      </c>
      <c r="Q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2595.2600000000002</v>
      </c>
      <c r="R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2596.27</v>
      </c>
      <c r="S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2626.67</v>
      </c>
      <c r="T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2693.05</v>
      </c>
      <c r="U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2644.3199999999997</v>
      </c>
      <c r="V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2631.45</v>
      </c>
      <c r="W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2619.2199999999998</v>
      </c>
      <c r="X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2712.67</v>
      </c>
      <c r="Y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РСО-А'!$L$6</f>
        <v>2662.49</v>
      </c>
    </row>
    <row r="265" spans="1:25" x14ac:dyDescent="0.2">
      <c r="A265" s="88">
        <f t="shared" si="7"/>
        <v>42047</v>
      </c>
      <c r="B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2602.92</v>
      </c>
      <c r="C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2623.27</v>
      </c>
      <c r="D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2623.09</v>
      </c>
      <c r="E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2638.96</v>
      </c>
      <c r="F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2648.92</v>
      </c>
      <c r="G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2629.58</v>
      </c>
      <c r="H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2605.6999999999998</v>
      </c>
      <c r="I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2655.04</v>
      </c>
      <c r="J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2641.37</v>
      </c>
      <c r="K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2623.5</v>
      </c>
      <c r="L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2622.97</v>
      </c>
      <c r="M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2620.73</v>
      </c>
      <c r="N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2621.4299999999998</v>
      </c>
      <c r="O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2615.13</v>
      </c>
      <c r="P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2620.88</v>
      </c>
      <c r="Q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2605.42</v>
      </c>
      <c r="R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2617.8599999999997</v>
      </c>
      <c r="S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2625.97</v>
      </c>
      <c r="T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2667.5</v>
      </c>
      <c r="U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2622.33</v>
      </c>
      <c r="V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2623.3599999999997</v>
      </c>
      <c r="W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2616.13</v>
      </c>
      <c r="X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2708.37</v>
      </c>
      <c r="Y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РСО-А'!$L$6</f>
        <v>2659.25</v>
      </c>
    </row>
    <row r="266" spans="1:25" x14ac:dyDescent="0.2">
      <c r="A266" s="88">
        <f t="shared" si="7"/>
        <v>42048</v>
      </c>
      <c r="B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2605</v>
      </c>
      <c r="C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2605.21</v>
      </c>
      <c r="D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2610.96</v>
      </c>
      <c r="E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2622.96</v>
      </c>
      <c r="F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2635.69</v>
      </c>
      <c r="G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2611.12</v>
      </c>
      <c r="H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2600.39</v>
      </c>
      <c r="I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2632.7799999999997</v>
      </c>
      <c r="J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2606.94</v>
      </c>
      <c r="K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2628.27</v>
      </c>
      <c r="L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2628.1099999999997</v>
      </c>
      <c r="M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2625.0299999999997</v>
      </c>
      <c r="N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2624.54</v>
      </c>
      <c r="O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2619.04</v>
      </c>
      <c r="P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2625.2</v>
      </c>
      <c r="Q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2608.64</v>
      </c>
      <c r="R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2621.9</v>
      </c>
      <c r="S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2634.02</v>
      </c>
      <c r="T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2684.23</v>
      </c>
      <c r="U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2658.12</v>
      </c>
      <c r="V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2628.27</v>
      </c>
      <c r="W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2619.38</v>
      </c>
      <c r="X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2734.79</v>
      </c>
      <c r="Y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РСО-А'!$L$6</f>
        <v>2694.04</v>
      </c>
    </row>
    <row r="267" spans="1:25" x14ac:dyDescent="0.2">
      <c r="A267" s="88">
        <f t="shared" si="7"/>
        <v>42049</v>
      </c>
      <c r="B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2603.2199999999998</v>
      </c>
      <c r="C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2613.4499999999998</v>
      </c>
      <c r="D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2633.0699999999997</v>
      </c>
      <c r="E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2646.76</v>
      </c>
      <c r="F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2647</v>
      </c>
      <c r="G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2633.2200000000003</v>
      </c>
      <c r="H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2604.79</v>
      </c>
      <c r="I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2628.26</v>
      </c>
      <c r="J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2688.51</v>
      </c>
      <c r="K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2619.2199999999998</v>
      </c>
      <c r="L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2620.4899999999998</v>
      </c>
      <c r="M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2620.87</v>
      </c>
      <c r="N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2614.5699999999997</v>
      </c>
      <c r="O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2620.85</v>
      </c>
      <c r="P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2635.35</v>
      </c>
      <c r="Q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2627.18</v>
      </c>
      <c r="R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2632.62</v>
      </c>
      <c r="S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2649.95</v>
      </c>
      <c r="T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2703.99</v>
      </c>
      <c r="U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2673.73</v>
      </c>
      <c r="V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2625.92</v>
      </c>
      <c r="W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2620.9499999999998</v>
      </c>
      <c r="X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2624.69</v>
      </c>
      <c r="Y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РСО-А'!$L$6</f>
        <v>2660.74</v>
      </c>
    </row>
    <row r="268" spans="1:25" x14ac:dyDescent="0.2">
      <c r="A268" s="88">
        <f t="shared" si="7"/>
        <v>42050</v>
      </c>
      <c r="B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2603.9899999999998</v>
      </c>
      <c r="C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2614.38</v>
      </c>
      <c r="D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2633.55</v>
      </c>
      <c r="E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2647.33</v>
      </c>
      <c r="F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2647.66</v>
      </c>
      <c r="G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2634.0699999999997</v>
      </c>
      <c r="H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2605.29</v>
      </c>
      <c r="I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2627.64</v>
      </c>
      <c r="J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2674.13</v>
      </c>
      <c r="K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2616.98</v>
      </c>
      <c r="L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2617.5699999999997</v>
      </c>
      <c r="M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2617.9899999999998</v>
      </c>
      <c r="N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2613.1799999999998</v>
      </c>
      <c r="O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2619.0299999999997</v>
      </c>
      <c r="P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2631.22</v>
      </c>
      <c r="Q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2624.37</v>
      </c>
      <c r="R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2627.65</v>
      </c>
      <c r="S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2659.64</v>
      </c>
      <c r="T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2701.8199999999997</v>
      </c>
      <c r="U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2686.88</v>
      </c>
      <c r="V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2660.2</v>
      </c>
      <c r="W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2619.44</v>
      </c>
      <c r="X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2622.87</v>
      </c>
      <c r="Y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РСО-А'!$L$6</f>
        <v>2658.88</v>
      </c>
    </row>
    <row r="269" spans="1:25" x14ac:dyDescent="0.2">
      <c r="A269" s="88">
        <f t="shared" si="7"/>
        <v>42051</v>
      </c>
      <c r="B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2602.35</v>
      </c>
      <c r="C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2593.35</v>
      </c>
      <c r="D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2613.6499999999996</v>
      </c>
      <c r="E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2601.65</v>
      </c>
      <c r="F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2622.72</v>
      </c>
      <c r="G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2610.85</v>
      </c>
      <c r="H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2605.4299999999998</v>
      </c>
      <c r="I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2641.6</v>
      </c>
      <c r="J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2606.8199999999997</v>
      </c>
      <c r="K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2661.37</v>
      </c>
      <c r="L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2621.91</v>
      </c>
      <c r="M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2677.59</v>
      </c>
      <c r="N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2672.1</v>
      </c>
      <c r="O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2678.22</v>
      </c>
      <c r="P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2684.17</v>
      </c>
      <c r="Q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2745.09</v>
      </c>
      <c r="R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2724.38</v>
      </c>
      <c r="S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2671.91</v>
      </c>
      <c r="T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2906.69</v>
      </c>
      <c r="U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2891.0699999999997</v>
      </c>
      <c r="V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2684.81</v>
      </c>
      <c r="W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2677.2799999999997</v>
      </c>
      <c r="X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2894.59</v>
      </c>
      <c r="Y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РСО-А'!$L$6</f>
        <v>2669.09</v>
      </c>
    </row>
    <row r="270" spans="1:25" x14ac:dyDescent="0.2">
      <c r="A270" s="88">
        <f t="shared" si="7"/>
        <v>42052</v>
      </c>
      <c r="B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2600.13</v>
      </c>
      <c r="C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2593.58</v>
      </c>
      <c r="D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2613.54</v>
      </c>
      <c r="E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2601.8000000000002</v>
      </c>
      <c r="F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2622.68</v>
      </c>
      <c r="G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2610.75</v>
      </c>
      <c r="H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2608.8199999999997</v>
      </c>
      <c r="I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2642.15</v>
      </c>
      <c r="J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2607.6799999999998</v>
      </c>
      <c r="K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2620.1</v>
      </c>
      <c r="L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2620.21</v>
      </c>
      <c r="M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2647.9</v>
      </c>
      <c r="N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2618.7799999999997</v>
      </c>
      <c r="O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2619.19</v>
      </c>
      <c r="P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2620.35</v>
      </c>
      <c r="Q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2627.98</v>
      </c>
      <c r="R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2624.64</v>
      </c>
      <c r="S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2627.7599999999998</v>
      </c>
      <c r="T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2902.1</v>
      </c>
      <c r="U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2822.51</v>
      </c>
      <c r="V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2702.66</v>
      </c>
      <c r="W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2693.12</v>
      </c>
      <c r="X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2837.77</v>
      </c>
      <c r="Y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РСО-А'!$L$6</f>
        <v>2668.74</v>
      </c>
    </row>
    <row r="271" spans="1:25" x14ac:dyDescent="0.2">
      <c r="A271" s="88">
        <f t="shared" si="7"/>
        <v>42053</v>
      </c>
      <c r="B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2614.23</v>
      </c>
      <c r="C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2593.52</v>
      </c>
      <c r="D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2613.5699999999997</v>
      </c>
      <c r="E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2601.79</v>
      </c>
      <c r="F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2622.72</v>
      </c>
      <c r="G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2610.79</v>
      </c>
      <c r="H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2609.8599999999997</v>
      </c>
      <c r="I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2641.63</v>
      </c>
      <c r="J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2606.81</v>
      </c>
      <c r="K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2623.2599999999998</v>
      </c>
      <c r="L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2624.75</v>
      </c>
      <c r="M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2689.75</v>
      </c>
      <c r="N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2676.19</v>
      </c>
      <c r="O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2697.6099999999997</v>
      </c>
      <c r="P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2721.39</v>
      </c>
      <c r="Q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2744.45</v>
      </c>
      <c r="R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2758.41</v>
      </c>
      <c r="S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2691.6499999999996</v>
      </c>
      <c r="T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2931.66</v>
      </c>
      <c r="U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2868.23</v>
      </c>
      <c r="V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2762.69</v>
      </c>
      <c r="W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2739.01</v>
      </c>
      <c r="X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2868.69</v>
      </c>
      <c r="Y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РСО-А'!$L$6</f>
        <v>2728.75</v>
      </c>
    </row>
    <row r="272" spans="1:25" x14ac:dyDescent="0.2">
      <c r="A272" s="88">
        <f t="shared" si="7"/>
        <v>42054</v>
      </c>
      <c r="B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2612.2399999999998</v>
      </c>
      <c r="C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2594.4699999999998</v>
      </c>
      <c r="D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2614.62</v>
      </c>
      <c r="E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2602.81</v>
      </c>
      <c r="F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2623.7</v>
      </c>
      <c r="G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2611.84</v>
      </c>
      <c r="H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2605.33</v>
      </c>
      <c r="I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2642.52</v>
      </c>
      <c r="J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2607.62</v>
      </c>
      <c r="K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2624.13</v>
      </c>
      <c r="L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2624.3599999999997</v>
      </c>
      <c r="M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2693.42</v>
      </c>
      <c r="N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2678.44</v>
      </c>
      <c r="O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2697.38</v>
      </c>
      <c r="P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2685.39</v>
      </c>
      <c r="Q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2709.2799999999997</v>
      </c>
      <c r="R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2749.21</v>
      </c>
      <c r="S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2697.69</v>
      </c>
      <c r="T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2797.58</v>
      </c>
      <c r="U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2854.98</v>
      </c>
      <c r="V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2801.47</v>
      </c>
      <c r="W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2727.16</v>
      </c>
      <c r="X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2859.92</v>
      </c>
      <c r="Y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РСО-А'!$L$6</f>
        <v>2732.43</v>
      </c>
    </row>
    <row r="273" spans="1:25" x14ac:dyDescent="0.2">
      <c r="A273" s="88">
        <f t="shared" si="7"/>
        <v>42055</v>
      </c>
      <c r="B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2613.46</v>
      </c>
      <c r="C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2606.04</v>
      </c>
      <c r="D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2627.13</v>
      </c>
      <c r="E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2646.65</v>
      </c>
      <c r="F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2643.25</v>
      </c>
      <c r="G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2630.45</v>
      </c>
      <c r="H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2597.89</v>
      </c>
      <c r="I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2675.79</v>
      </c>
      <c r="J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2637.63</v>
      </c>
      <c r="K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2623.12</v>
      </c>
      <c r="L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2623.6</v>
      </c>
      <c r="M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2685.44</v>
      </c>
      <c r="N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2673.48</v>
      </c>
      <c r="O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2650.31</v>
      </c>
      <c r="P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2677.72</v>
      </c>
      <c r="Q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2649.63</v>
      </c>
      <c r="R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2698.83</v>
      </c>
      <c r="S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2686.45</v>
      </c>
      <c r="T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2774.38</v>
      </c>
      <c r="U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2848.65</v>
      </c>
      <c r="V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2733.75</v>
      </c>
      <c r="W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2713.05</v>
      </c>
      <c r="X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2833.58</v>
      </c>
      <c r="Y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РСО-А'!$L$6</f>
        <v>2730.85</v>
      </c>
    </row>
    <row r="274" spans="1:25" x14ac:dyDescent="0.2">
      <c r="A274" s="88">
        <f t="shared" si="7"/>
        <v>42056</v>
      </c>
      <c r="B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2610.1499999999996</v>
      </c>
      <c r="C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2596.4699999999998</v>
      </c>
      <c r="D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2638.5699999999997</v>
      </c>
      <c r="E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2615.4700000000003</v>
      </c>
      <c r="F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2625.19</v>
      </c>
      <c r="G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2642.23</v>
      </c>
      <c r="H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2591.29</v>
      </c>
      <c r="I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2609.1</v>
      </c>
      <c r="J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2618.41</v>
      </c>
      <c r="K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2591.08</v>
      </c>
      <c r="L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2620.61</v>
      </c>
      <c r="M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2626.85</v>
      </c>
      <c r="N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2615</v>
      </c>
      <c r="O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2590.62</v>
      </c>
      <c r="P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2621.1</v>
      </c>
      <c r="Q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2590.85</v>
      </c>
      <c r="R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2632.16</v>
      </c>
      <c r="S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2620.7399999999998</v>
      </c>
      <c r="T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2704.68</v>
      </c>
      <c r="U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2678.6099999999997</v>
      </c>
      <c r="V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2649.66</v>
      </c>
      <c r="W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2624.59</v>
      </c>
      <c r="X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2624.8</v>
      </c>
      <c r="Y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РСО-А'!$L$6</f>
        <v>2684.83</v>
      </c>
    </row>
    <row r="275" spans="1:25" x14ac:dyDescent="0.2">
      <c r="A275" s="88">
        <f t="shared" si="7"/>
        <v>42057</v>
      </c>
      <c r="B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2607.5100000000002</v>
      </c>
      <c r="C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2603.16</v>
      </c>
      <c r="D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2642.0299999999997</v>
      </c>
      <c r="E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2638.35</v>
      </c>
      <c r="F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2638.65</v>
      </c>
      <c r="G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2641.99</v>
      </c>
      <c r="H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2605.5500000000002</v>
      </c>
      <c r="I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2605.02</v>
      </c>
      <c r="J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2622.5299999999997</v>
      </c>
      <c r="K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2607.5299999999997</v>
      </c>
      <c r="L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2609.08</v>
      </c>
      <c r="M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2627.01</v>
      </c>
      <c r="N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2615.2600000000002</v>
      </c>
      <c r="O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2590.64</v>
      </c>
      <c r="P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2602.91</v>
      </c>
      <c r="Q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2590.35</v>
      </c>
      <c r="R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2614.6</v>
      </c>
      <c r="S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2623.06</v>
      </c>
      <c r="T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2708.88</v>
      </c>
      <c r="U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2681.92</v>
      </c>
      <c r="V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2651.96</v>
      </c>
      <c r="W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2625.93</v>
      </c>
      <c r="X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2627.0699999999997</v>
      </c>
      <c r="Y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РСО-А'!$L$6</f>
        <v>2694.68</v>
      </c>
    </row>
    <row r="276" spans="1:25" x14ac:dyDescent="0.2">
      <c r="A276" s="88">
        <f t="shared" si="7"/>
        <v>42058</v>
      </c>
      <c r="B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2607.09</v>
      </c>
      <c r="C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2602.8000000000002</v>
      </c>
      <c r="D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2641.3599999999997</v>
      </c>
      <c r="E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2637.74</v>
      </c>
      <c r="F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2638.1099999999997</v>
      </c>
      <c r="G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2641.68</v>
      </c>
      <c r="H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2605.62</v>
      </c>
      <c r="I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2611.62</v>
      </c>
      <c r="J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2610.89</v>
      </c>
      <c r="K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2608.41</v>
      </c>
      <c r="L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2607.3199999999997</v>
      </c>
      <c r="M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2624.85</v>
      </c>
      <c r="N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2615.3599999999997</v>
      </c>
      <c r="O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2590.4299999999998</v>
      </c>
      <c r="P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2602.67</v>
      </c>
      <c r="Q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2590.58</v>
      </c>
      <c r="R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2612.1999999999998</v>
      </c>
      <c r="S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2621.19</v>
      </c>
      <c r="T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2706.3999999999996</v>
      </c>
      <c r="U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2680.46</v>
      </c>
      <c r="V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2644.1099999999997</v>
      </c>
      <c r="W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2619.54</v>
      </c>
      <c r="X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2620.2200000000003</v>
      </c>
      <c r="Y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РСО-А'!$L$6</f>
        <v>2655.8199999999997</v>
      </c>
    </row>
    <row r="277" spans="1:25" x14ac:dyDescent="0.2">
      <c r="A277" s="88">
        <f t="shared" si="7"/>
        <v>42059</v>
      </c>
      <c r="B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2605.54</v>
      </c>
      <c r="C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2602.64</v>
      </c>
      <c r="D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2626.73</v>
      </c>
      <c r="E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2636.21</v>
      </c>
      <c r="F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2623.3599999999997</v>
      </c>
      <c r="G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2629.85</v>
      </c>
      <c r="H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2597.52</v>
      </c>
      <c r="I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2635.83</v>
      </c>
      <c r="J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2606.8199999999997</v>
      </c>
      <c r="K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2628.16</v>
      </c>
      <c r="L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2627.8999999999996</v>
      </c>
      <c r="M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2698.0299999999997</v>
      </c>
      <c r="N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2685.71</v>
      </c>
      <c r="O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2659.98</v>
      </c>
      <c r="P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2692.55</v>
      </c>
      <c r="Q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2686.22</v>
      </c>
      <c r="R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2696.63</v>
      </c>
      <c r="S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2702.6099999999997</v>
      </c>
      <c r="T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2784.83</v>
      </c>
      <c r="U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2782.3599999999997</v>
      </c>
      <c r="V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2749.65</v>
      </c>
      <c r="W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2734.89</v>
      </c>
      <c r="X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2827.29</v>
      </c>
      <c r="Y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РСО-А'!$L$6</f>
        <v>2718.26</v>
      </c>
    </row>
    <row r="278" spans="1:25" x14ac:dyDescent="0.2">
      <c r="A278" s="88">
        <f t="shared" si="7"/>
        <v>42060</v>
      </c>
      <c r="B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2607.3199999999997</v>
      </c>
      <c r="C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2598.9899999999998</v>
      </c>
      <c r="D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2605.0099999999998</v>
      </c>
      <c r="E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2616.8999999999996</v>
      </c>
      <c r="F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2623.0299999999997</v>
      </c>
      <c r="G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2614.0299999999997</v>
      </c>
      <c r="H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2605.62</v>
      </c>
      <c r="I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2619.9499999999998</v>
      </c>
      <c r="J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2590.58</v>
      </c>
      <c r="K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2631.12</v>
      </c>
      <c r="L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2629.5299999999997</v>
      </c>
      <c r="M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2702.35</v>
      </c>
      <c r="N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2690.35</v>
      </c>
      <c r="O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2663.34</v>
      </c>
      <c r="P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2696.91</v>
      </c>
      <c r="Q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2690.34</v>
      </c>
      <c r="R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2702.7</v>
      </c>
      <c r="S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2706.79</v>
      </c>
      <c r="T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2778.97</v>
      </c>
      <c r="U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2781.8599999999997</v>
      </c>
      <c r="V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2745.54</v>
      </c>
      <c r="W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2734.2200000000003</v>
      </c>
      <c r="X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2827.59</v>
      </c>
      <c r="Y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РСО-А'!$L$6</f>
        <v>2720.35</v>
      </c>
    </row>
    <row r="279" spans="1:25" x14ac:dyDescent="0.2">
      <c r="A279" s="88">
        <f t="shared" si="7"/>
        <v>42061</v>
      </c>
      <c r="B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2611.66</v>
      </c>
      <c r="C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2593.31</v>
      </c>
      <c r="D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2613.5699999999997</v>
      </c>
      <c r="E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2616.35</v>
      </c>
      <c r="F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2622.42</v>
      </c>
      <c r="G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2613.34</v>
      </c>
      <c r="H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2608.2399999999998</v>
      </c>
      <c r="I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2646.94</v>
      </c>
      <c r="J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2639.95</v>
      </c>
      <c r="K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2632.52</v>
      </c>
      <c r="L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2628.22</v>
      </c>
      <c r="M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2626.71</v>
      </c>
      <c r="N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2627.65</v>
      </c>
      <c r="O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2627.8199999999997</v>
      </c>
      <c r="P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2627.87</v>
      </c>
      <c r="Q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2627.66</v>
      </c>
      <c r="R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2627.44</v>
      </c>
      <c r="S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2634.66</v>
      </c>
      <c r="T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2626.77</v>
      </c>
      <c r="U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2716.68</v>
      </c>
      <c r="V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2693.0699999999997</v>
      </c>
      <c r="W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2714.05</v>
      </c>
      <c r="X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2878.8999999999996</v>
      </c>
      <c r="Y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РСО-А'!$L$6</f>
        <v>2718.92</v>
      </c>
    </row>
    <row r="280" spans="1:25" x14ac:dyDescent="0.2">
      <c r="A280" s="88">
        <f t="shared" si="7"/>
        <v>42062</v>
      </c>
      <c r="B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2617.7799999999997</v>
      </c>
      <c r="C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2593.35</v>
      </c>
      <c r="D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2613.2399999999998</v>
      </c>
      <c r="E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2616.04</v>
      </c>
      <c r="F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2622.45</v>
      </c>
      <c r="G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2613.5</v>
      </c>
      <c r="H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2605.0699999999997</v>
      </c>
      <c r="I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2664.2799999999997</v>
      </c>
      <c r="J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2651.36</v>
      </c>
      <c r="K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2629.34</v>
      </c>
      <c r="L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2629.5299999999997</v>
      </c>
      <c r="M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2628.3599999999997</v>
      </c>
      <c r="N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2626.63</v>
      </c>
      <c r="O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2629.31</v>
      </c>
      <c r="P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2629.21</v>
      </c>
      <c r="Q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2626.99</v>
      </c>
      <c r="R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2625.43</v>
      </c>
      <c r="S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2636.65</v>
      </c>
      <c r="T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2630.2799999999997</v>
      </c>
      <c r="U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2720.8599999999997</v>
      </c>
      <c r="V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2695.16</v>
      </c>
      <c r="W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2693.67</v>
      </c>
      <c r="X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2791.29</v>
      </c>
      <c r="Y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РСО-А'!$L$6</f>
        <v>2672.91</v>
      </c>
    </row>
    <row r="281" spans="1:25" x14ac:dyDescent="0.2">
      <c r="A281" s="88">
        <f t="shared" si="7"/>
        <v>42063</v>
      </c>
      <c r="B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2600.7600000000002</v>
      </c>
      <c r="C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2602.5</v>
      </c>
      <c r="D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2606.8599999999997</v>
      </c>
      <c r="E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2612.87</v>
      </c>
      <c r="F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2619.0500000000002</v>
      </c>
      <c r="G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2613.14</v>
      </c>
      <c r="H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2591.5099999999998</v>
      </c>
      <c r="I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2611.5500000000002</v>
      </c>
      <c r="J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2619.94</v>
      </c>
      <c r="K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2631.49</v>
      </c>
      <c r="L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2592.14</v>
      </c>
      <c r="M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2598.6099999999997</v>
      </c>
      <c r="N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2595.1</v>
      </c>
      <c r="O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2603.6499999999996</v>
      </c>
      <c r="P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2615.4899999999998</v>
      </c>
      <c r="Q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2624.8999999999996</v>
      </c>
      <c r="R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2621.7</v>
      </c>
      <c r="S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2606.75</v>
      </c>
      <c r="T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2656.31</v>
      </c>
      <c r="U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2713.7799999999997</v>
      </c>
      <c r="V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2692.19</v>
      </c>
      <c r="W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2640.2799999999997</v>
      </c>
      <c r="X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2612.92</v>
      </c>
      <c r="Y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РСО-А'!$L$6</f>
        <v>2675.29</v>
      </c>
    </row>
    <row r="283" spans="1:25" s="99" customFormat="1" ht="19.5" customHeight="1" x14ac:dyDescent="0.25">
      <c r="A283" s="97" t="s">
        <v>154</v>
      </c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</row>
    <row r="284" spans="1:25" x14ac:dyDescent="0.25">
      <c r="A284" s="96" t="s">
        <v>156</v>
      </c>
      <c r="B284" s="87"/>
      <c r="C284" s="87"/>
      <c r="D284" s="87"/>
    </row>
    <row r="285" spans="1:25" ht="12.75" x14ac:dyDescent="0.2">
      <c r="A285" s="169" t="s">
        <v>49</v>
      </c>
      <c r="B285" s="180" t="s">
        <v>128</v>
      </c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2"/>
    </row>
    <row r="286" spans="1:25" ht="12.75" x14ac:dyDescent="0.2">
      <c r="A286" s="170"/>
      <c r="B286" s="183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5"/>
    </row>
    <row r="287" spans="1:25" ht="12.75" customHeight="1" x14ac:dyDescent="0.2">
      <c r="A287" s="170"/>
      <c r="B287" s="172" t="s">
        <v>129</v>
      </c>
      <c r="C287" s="163" t="s">
        <v>130</v>
      </c>
      <c r="D287" s="163" t="s">
        <v>131</v>
      </c>
      <c r="E287" s="163" t="s">
        <v>132</v>
      </c>
      <c r="F287" s="163" t="s">
        <v>133</v>
      </c>
      <c r="G287" s="163" t="s">
        <v>134</v>
      </c>
      <c r="H287" s="163" t="s">
        <v>135</v>
      </c>
      <c r="I287" s="163" t="s">
        <v>136</v>
      </c>
      <c r="J287" s="163" t="s">
        <v>137</v>
      </c>
      <c r="K287" s="163" t="s">
        <v>138</v>
      </c>
      <c r="L287" s="163" t="s">
        <v>139</v>
      </c>
      <c r="M287" s="163" t="s">
        <v>140</v>
      </c>
      <c r="N287" s="174" t="s">
        <v>141</v>
      </c>
      <c r="O287" s="163" t="s">
        <v>142</v>
      </c>
      <c r="P287" s="163" t="s">
        <v>143</v>
      </c>
      <c r="Q287" s="163" t="s">
        <v>144</v>
      </c>
      <c r="R287" s="163" t="s">
        <v>145</v>
      </c>
      <c r="S287" s="163" t="s">
        <v>146</v>
      </c>
      <c r="T287" s="163" t="s">
        <v>147</v>
      </c>
      <c r="U287" s="163" t="s">
        <v>148</v>
      </c>
      <c r="V287" s="163" t="s">
        <v>149</v>
      </c>
      <c r="W287" s="163" t="s">
        <v>150</v>
      </c>
      <c r="X287" s="163" t="s">
        <v>151</v>
      </c>
      <c r="Y287" s="163" t="s">
        <v>152</v>
      </c>
    </row>
    <row r="288" spans="1:25" ht="11.25" customHeight="1" x14ac:dyDescent="0.2">
      <c r="A288" s="171"/>
      <c r="B288" s="173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75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</row>
    <row r="289" spans="1:27" ht="15.75" customHeight="1" x14ac:dyDescent="0.2">
      <c r="A289" s="88">
        <f>A254</f>
        <v>42036</v>
      </c>
      <c r="B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2963.8</v>
      </c>
      <c r="C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2994.65</v>
      </c>
      <c r="D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3029.04</v>
      </c>
      <c r="E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3037.3</v>
      </c>
      <c r="F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3033.19</v>
      </c>
      <c r="G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3029.42</v>
      </c>
      <c r="H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3005.71</v>
      </c>
      <c r="I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2998.73</v>
      </c>
      <c r="J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2963.9100000000003</v>
      </c>
      <c r="K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3070.66</v>
      </c>
      <c r="L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2999.44</v>
      </c>
      <c r="M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2978.88</v>
      </c>
      <c r="N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2975.2200000000003</v>
      </c>
      <c r="O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2981.96</v>
      </c>
      <c r="P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2988.76</v>
      </c>
      <c r="Q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2992.23</v>
      </c>
      <c r="R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2966.79</v>
      </c>
      <c r="S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3117.67</v>
      </c>
      <c r="T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3162.0200000000004</v>
      </c>
      <c r="U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3118.84</v>
      </c>
      <c r="V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3070.6000000000004</v>
      </c>
      <c r="W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3009.76</v>
      </c>
      <c r="X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2986.4900000000002</v>
      </c>
      <c r="Y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РСО-А'!$M$6</f>
        <v>3055.62</v>
      </c>
      <c r="AA289" s="89"/>
    </row>
    <row r="290" spans="1:27" x14ac:dyDescent="0.2">
      <c r="A290" s="88">
        <f>A289+1</f>
        <v>42037</v>
      </c>
      <c r="B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2961.92</v>
      </c>
      <c r="C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2994.65</v>
      </c>
      <c r="D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3012.15</v>
      </c>
      <c r="E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3015.9</v>
      </c>
      <c r="F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3027.15</v>
      </c>
      <c r="G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3008.9500000000003</v>
      </c>
      <c r="H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2978.5200000000004</v>
      </c>
      <c r="I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3057.67</v>
      </c>
      <c r="J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3052.83</v>
      </c>
      <c r="K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2978.4100000000003</v>
      </c>
      <c r="L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3012.7200000000003</v>
      </c>
      <c r="M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2992.13</v>
      </c>
      <c r="N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2992.82</v>
      </c>
      <c r="O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2993.7400000000002</v>
      </c>
      <c r="P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2992.8100000000004</v>
      </c>
      <c r="Q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2992.5</v>
      </c>
      <c r="R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2974.36</v>
      </c>
      <c r="S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3028.3700000000003</v>
      </c>
      <c r="T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3104.9</v>
      </c>
      <c r="U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3066.2000000000003</v>
      </c>
      <c r="V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3019.8100000000004</v>
      </c>
      <c r="W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3043.4700000000003</v>
      </c>
      <c r="X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3152.7700000000004</v>
      </c>
      <c r="Y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РСО-А'!$M$6</f>
        <v>3036.26</v>
      </c>
    </row>
    <row r="291" spans="1:27" x14ac:dyDescent="0.2">
      <c r="A291" s="88">
        <f t="shared" ref="A291:A316" si="8">A290+1</f>
        <v>42038</v>
      </c>
      <c r="B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2982.83</v>
      </c>
      <c r="C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2977.3</v>
      </c>
      <c r="D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2987.05</v>
      </c>
      <c r="E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2994.0200000000004</v>
      </c>
      <c r="F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2997.25</v>
      </c>
      <c r="G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2987.54</v>
      </c>
      <c r="H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2969.4300000000003</v>
      </c>
      <c r="I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3036.34</v>
      </c>
      <c r="J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3008.8500000000004</v>
      </c>
      <c r="K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2978.12</v>
      </c>
      <c r="L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3011</v>
      </c>
      <c r="M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3013.15</v>
      </c>
      <c r="N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3000.15</v>
      </c>
      <c r="O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3007.9800000000005</v>
      </c>
      <c r="P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2994.75</v>
      </c>
      <c r="Q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3013.4300000000003</v>
      </c>
      <c r="R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3003.82</v>
      </c>
      <c r="S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3024.9500000000003</v>
      </c>
      <c r="T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3102.67</v>
      </c>
      <c r="U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3057.33</v>
      </c>
      <c r="V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3015.8100000000004</v>
      </c>
      <c r="W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3036.01</v>
      </c>
      <c r="X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3154.76</v>
      </c>
      <c r="Y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РСО-А'!$M$6</f>
        <v>3036</v>
      </c>
    </row>
    <row r="292" spans="1:27" x14ac:dyDescent="0.2">
      <c r="A292" s="88">
        <f t="shared" si="8"/>
        <v>42039</v>
      </c>
      <c r="B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2977.6600000000003</v>
      </c>
      <c r="C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2983.62</v>
      </c>
      <c r="D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2997.15</v>
      </c>
      <c r="E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3003.9900000000002</v>
      </c>
      <c r="F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3004.28</v>
      </c>
      <c r="G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2993.8300000000004</v>
      </c>
      <c r="H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2961.59</v>
      </c>
      <c r="I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3044.6400000000003</v>
      </c>
      <c r="J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3034.5</v>
      </c>
      <c r="K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2982.9500000000003</v>
      </c>
      <c r="L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2965.05</v>
      </c>
      <c r="M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3001.9700000000003</v>
      </c>
      <c r="N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2979.25</v>
      </c>
      <c r="O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2971.1800000000003</v>
      </c>
      <c r="P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2963.59</v>
      </c>
      <c r="Q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2971.0600000000004</v>
      </c>
      <c r="R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2992.6000000000004</v>
      </c>
      <c r="S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3006.26</v>
      </c>
      <c r="T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3103.0600000000004</v>
      </c>
      <c r="U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3047.33</v>
      </c>
      <c r="V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3004.21</v>
      </c>
      <c r="W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3026.94</v>
      </c>
      <c r="X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3136.2200000000003</v>
      </c>
      <c r="Y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РСО-А'!$M$6</f>
        <v>3022.25</v>
      </c>
    </row>
    <row r="293" spans="1:27" x14ac:dyDescent="0.2">
      <c r="A293" s="88">
        <f t="shared" si="8"/>
        <v>42040</v>
      </c>
      <c r="B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2977.8500000000004</v>
      </c>
      <c r="C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2976.5600000000004</v>
      </c>
      <c r="D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2986.17</v>
      </c>
      <c r="E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2992.78</v>
      </c>
      <c r="F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2996.59</v>
      </c>
      <c r="G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2986.6000000000004</v>
      </c>
      <c r="H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2975.71</v>
      </c>
      <c r="I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3025.32</v>
      </c>
      <c r="J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3016.7300000000005</v>
      </c>
      <c r="K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2963.38</v>
      </c>
      <c r="L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2980.77</v>
      </c>
      <c r="M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3001.5600000000004</v>
      </c>
      <c r="N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2979.7400000000002</v>
      </c>
      <c r="O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2995.51</v>
      </c>
      <c r="P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3004.58</v>
      </c>
      <c r="Q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2989.08</v>
      </c>
      <c r="R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2993.03</v>
      </c>
      <c r="S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3009.38</v>
      </c>
      <c r="T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3091.1400000000003</v>
      </c>
      <c r="U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3047.57</v>
      </c>
      <c r="V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3002.48</v>
      </c>
      <c r="W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3025.08</v>
      </c>
      <c r="X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3124.26</v>
      </c>
      <c r="Y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РСО-А'!$M$6</f>
        <v>3019.7200000000003</v>
      </c>
    </row>
    <row r="294" spans="1:27" x14ac:dyDescent="0.2">
      <c r="A294" s="88">
        <f t="shared" si="8"/>
        <v>42041</v>
      </c>
      <c r="B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2969.8900000000003</v>
      </c>
      <c r="C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3003.8100000000004</v>
      </c>
      <c r="D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3010.9500000000003</v>
      </c>
      <c r="E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3017.4500000000003</v>
      </c>
      <c r="F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3021.34</v>
      </c>
      <c r="G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3003.2200000000003</v>
      </c>
      <c r="H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2966.96</v>
      </c>
      <c r="I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3043.46</v>
      </c>
      <c r="J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3059.2300000000005</v>
      </c>
      <c r="K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2977.9700000000003</v>
      </c>
      <c r="L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2982.9300000000003</v>
      </c>
      <c r="M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3006.8</v>
      </c>
      <c r="N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2981.26</v>
      </c>
      <c r="O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3000.11</v>
      </c>
      <c r="P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3007.9500000000003</v>
      </c>
      <c r="Q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2988.1600000000003</v>
      </c>
      <c r="R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2991.55</v>
      </c>
      <c r="S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3003.62</v>
      </c>
      <c r="T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3105.88</v>
      </c>
      <c r="U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3051.7000000000003</v>
      </c>
      <c r="V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3007.8900000000003</v>
      </c>
      <c r="W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3029.58</v>
      </c>
      <c r="X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3144.58</v>
      </c>
      <c r="Y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РСО-А'!$M$6</f>
        <v>3030.62</v>
      </c>
    </row>
    <row r="295" spans="1:27" x14ac:dyDescent="0.2">
      <c r="A295" s="88">
        <f t="shared" si="8"/>
        <v>42042</v>
      </c>
      <c r="B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2995.19</v>
      </c>
      <c r="C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3017.17</v>
      </c>
      <c r="D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3031.8900000000003</v>
      </c>
      <c r="E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3048.5200000000004</v>
      </c>
      <c r="F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3048.53</v>
      </c>
      <c r="G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3036.07</v>
      </c>
      <c r="H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2998.6800000000003</v>
      </c>
      <c r="I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2974.5200000000004</v>
      </c>
      <c r="J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3001.1400000000003</v>
      </c>
      <c r="K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2978.15</v>
      </c>
      <c r="L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2986.41</v>
      </c>
      <c r="M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2993.19</v>
      </c>
      <c r="N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2962.21</v>
      </c>
      <c r="O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2966.3</v>
      </c>
      <c r="P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2964.9500000000003</v>
      </c>
      <c r="Q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2961.65</v>
      </c>
      <c r="R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2985.4</v>
      </c>
      <c r="S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3003.6800000000003</v>
      </c>
      <c r="T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3020.3500000000004</v>
      </c>
      <c r="U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2993.8</v>
      </c>
      <c r="V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3008.51</v>
      </c>
      <c r="W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2988.92</v>
      </c>
      <c r="X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3012.53</v>
      </c>
      <c r="Y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РСО-А'!$M$6</f>
        <v>2988.03</v>
      </c>
    </row>
    <row r="296" spans="1:27" x14ac:dyDescent="0.2">
      <c r="A296" s="88">
        <f t="shared" si="8"/>
        <v>42043</v>
      </c>
      <c r="B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2982.38</v>
      </c>
      <c r="C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2965.73</v>
      </c>
      <c r="D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2993.21</v>
      </c>
      <c r="E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3023.57</v>
      </c>
      <c r="F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3023.63</v>
      </c>
      <c r="G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3035.7000000000003</v>
      </c>
      <c r="H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2983.15</v>
      </c>
      <c r="I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2979.8900000000003</v>
      </c>
      <c r="J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2987.19</v>
      </c>
      <c r="K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3029.09</v>
      </c>
      <c r="L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2985.67</v>
      </c>
      <c r="M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2975.59</v>
      </c>
      <c r="N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2992.3900000000003</v>
      </c>
      <c r="O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2988.9300000000003</v>
      </c>
      <c r="P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2992.29</v>
      </c>
      <c r="Q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2975.59</v>
      </c>
      <c r="R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2983.04</v>
      </c>
      <c r="S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3000</v>
      </c>
      <c r="T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3017.88</v>
      </c>
      <c r="U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3016.9100000000003</v>
      </c>
      <c r="V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3011.2200000000003</v>
      </c>
      <c r="W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2992.32</v>
      </c>
      <c r="X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3010.8100000000004</v>
      </c>
      <c r="Y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РСО-А'!$M$6</f>
        <v>2993.09</v>
      </c>
    </row>
    <row r="297" spans="1:27" x14ac:dyDescent="0.2">
      <c r="A297" s="88">
        <f t="shared" si="8"/>
        <v>42044</v>
      </c>
      <c r="B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2987.9900000000002</v>
      </c>
      <c r="C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2986.1000000000004</v>
      </c>
      <c r="D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2965.9100000000003</v>
      </c>
      <c r="E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2981.92</v>
      </c>
      <c r="F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2974.25</v>
      </c>
      <c r="G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2981.2700000000004</v>
      </c>
      <c r="H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2992.12</v>
      </c>
      <c r="I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2995.8</v>
      </c>
      <c r="J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2961.4900000000002</v>
      </c>
      <c r="K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3000.2000000000003</v>
      </c>
      <c r="L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2999.76</v>
      </c>
      <c r="M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2995.3</v>
      </c>
      <c r="N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2996.09</v>
      </c>
      <c r="O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2989.52</v>
      </c>
      <c r="P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2995.6800000000003</v>
      </c>
      <c r="Q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2983.4900000000002</v>
      </c>
      <c r="R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2988.26</v>
      </c>
      <c r="S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3004.4900000000002</v>
      </c>
      <c r="T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2997.76</v>
      </c>
      <c r="U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3007.4100000000003</v>
      </c>
      <c r="V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3004.17</v>
      </c>
      <c r="W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2994.0600000000004</v>
      </c>
      <c r="X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3093.11</v>
      </c>
      <c r="Y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РСО-А'!$M$6</f>
        <v>2989.1000000000004</v>
      </c>
    </row>
    <row r="298" spans="1:27" x14ac:dyDescent="0.2">
      <c r="A298" s="88">
        <f t="shared" si="8"/>
        <v>42045</v>
      </c>
      <c r="B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2986.7200000000003</v>
      </c>
      <c r="C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2984.34</v>
      </c>
      <c r="D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2965.05</v>
      </c>
      <c r="E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2980.3500000000004</v>
      </c>
      <c r="F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2973.1200000000003</v>
      </c>
      <c r="G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2980.9800000000005</v>
      </c>
      <c r="H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2999.58</v>
      </c>
      <c r="I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2997.96</v>
      </c>
      <c r="J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2961.3</v>
      </c>
      <c r="K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3005.9400000000005</v>
      </c>
      <c r="L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3007.4900000000002</v>
      </c>
      <c r="M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3003.3</v>
      </c>
      <c r="N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3001.57</v>
      </c>
      <c r="O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2996.2000000000003</v>
      </c>
      <c r="P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3004.59</v>
      </c>
      <c r="Q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2985.62</v>
      </c>
      <c r="R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2991.1600000000003</v>
      </c>
      <c r="S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3003.34</v>
      </c>
      <c r="T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3005.12</v>
      </c>
      <c r="U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3013.91</v>
      </c>
      <c r="V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3006.38</v>
      </c>
      <c r="W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2993.75</v>
      </c>
      <c r="X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3093.9700000000003</v>
      </c>
      <c r="Y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РСО-А'!$M$6</f>
        <v>2988.4300000000003</v>
      </c>
    </row>
    <row r="299" spans="1:27" x14ac:dyDescent="0.2">
      <c r="A299" s="88">
        <f t="shared" si="8"/>
        <v>42046</v>
      </c>
      <c r="B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2985.21</v>
      </c>
      <c r="C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2998.07</v>
      </c>
      <c r="D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2997.79</v>
      </c>
      <c r="E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2997.78</v>
      </c>
      <c r="F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3005.03</v>
      </c>
      <c r="G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3005.25</v>
      </c>
      <c r="H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2978.28</v>
      </c>
      <c r="I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3005.2300000000005</v>
      </c>
      <c r="J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2979.6000000000004</v>
      </c>
      <c r="K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2997.61</v>
      </c>
      <c r="L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2997.26</v>
      </c>
      <c r="M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2994.76</v>
      </c>
      <c r="N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2994.79</v>
      </c>
      <c r="O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2967.08</v>
      </c>
      <c r="P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2966.9100000000003</v>
      </c>
      <c r="Q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2966.6400000000003</v>
      </c>
      <c r="R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2967.78</v>
      </c>
      <c r="S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3002.2400000000002</v>
      </c>
      <c r="T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3077.4300000000003</v>
      </c>
      <c r="U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3022.2300000000005</v>
      </c>
      <c r="V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3007.65</v>
      </c>
      <c r="W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2993.79</v>
      </c>
      <c r="X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3099.67</v>
      </c>
      <c r="Y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РСО-А'!$M$6</f>
        <v>3042.8100000000004</v>
      </c>
    </row>
    <row r="300" spans="1:27" x14ac:dyDescent="0.2">
      <c r="A300" s="88">
        <f t="shared" si="8"/>
        <v>42047</v>
      </c>
      <c r="B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2975.32</v>
      </c>
      <c r="C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2998.38</v>
      </c>
      <c r="D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2998.17</v>
      </c>
      <c r="E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3016.15</v>
      </c>
      <c r="F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3027.44</v>
      </c>
      <c r="G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3005.5200000000004</v>
      </c>
      <c r="H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2978.4700000000003</v>
      </c>
      <c r="I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3034.38</v>
      </c>
      <c r="J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3018.8900000000003</v>
      </c>
      <c r="K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2998.6400000000003</v>
      </c>
      <c r="L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2998.04</v>
      </c>
      <c r="M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2995.5</v>
      </c>
      <c r="N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2996.29</v>
      </c>
      <c r="O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2989.15</v>
      </c>
      <c r="P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2995.67</v>
      </c>
      <c r="Q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2978.15</v>
      </c>
      <c r="R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2992.2400000000002</v>
      </c>
      <c r="S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3001.44</v>
      </c>
      <c r="T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3048.4900000000002</v>
      </c>
      <c r="U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2997.3100000000004</v>
      </c>
      <c r="V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2998.4800000000005</v>
      </c>
      <c r="W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2990.29</v>
      </c>
      <c r="X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3094.8</v>
      </c>
      <c r="Y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РСО-А'!$M$6</f>
        <v>3039.1400000000003</v>
      </c>
    </row>
    <row r="301" spans="1:27" x14ac:dyDescent="0.2">
      <c r="A301" s="88">
        <f t="shared" si="8"/>
        <v>42048</v>
      </c>
      <c r="B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2977.6800000000003</v>
      </c>
      <c r="C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2977.92</v>
      </c>
      <c r="D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2984.4300000000003</v>
      </c>
      <c r="E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2998.03</v>
      </c>
      <c r="F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3012.4500000000003</v>
      </c>
      <c r="G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2984.61</v>
      </c>
      <c r="H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2972.46</v>
      </c>
      <c r="I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3009.16</v>
      </c>
      <c r="J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2979.8700000000003</v>
      </c>
      <c r="K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3004.04</v>
      </c>
      <c r="L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3003.87</v>
      </c>
      <c r="M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3000.37</v>
      </c>
      <c r="N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2999.82</v>
      </c>
      <c r="O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2993.58</v>
      </c>
      <c r="P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3000.57</v>
      </c>
      <c r="Q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2981.8</v>
      </c>
      <c r="R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2996.82</v>
      </c>
      <c r="S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3010.5600000000004</v>
      </c>
      <c r="T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3067.44</v>
      </c>
      <c r="U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3037.86</v>
      </c>
      <c r="V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3004.04</v>
      </c>
      <c r="W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2993.9800000000005</v>
      </c>
      <c r="X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3124.7400000000002</v>
      </c>
      <c r="Y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РСО-А'!$M$6</f>
        <v>3078.5600000000004</v>
      </c>
    </row>
    <row r="302" spans="1:27" x14ac:dyDescent="0.2">
      <c r="A302" s="88">
        <f t="shared" si="8"/>
        <v>42049</v>
      </c>
      <c r="B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2975.6600000000003</v>
      </c>
      <c r="C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2987.25</v>
      </c>
      <c r="D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3009.4800000000005</v>
      </c>
      <c r="E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3024.9900000000002</v>
      </c>
      <c r="F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3025.26</v>
      </c>
      <c r="G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3009.65</v>
      </c>
      <c r="H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2977.44</v>
      </c>
      <c r="I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3004.03</v>
      </c>
      <c r="J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3072.29</v>
      </c>
      <c r="K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2993.79</v>
      </c>
      <c r="L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2995.2300000000005</v>
      </c>
      <c r="M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2995.66</v>
      </c>
      <c r="N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2988.53</v>
      </c>
      <c r="O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2995.63</v>
      </c>
      <c r="P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3012.07</v>
      </c>
      <c r="Q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3002.8100000000004</v>
      </c>
      <c r="R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3008.9700000000003</v>
      </c>
      <c r="S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3028.61</v>
      </c>
      <c r="T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3089.83</v>
      </c>
      <c r="U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3055.55</v>
      </c>
      <c r="V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3001.38</v>
      </c>
      <c r="W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2995.75</v>
      </c>
      <c r="X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2999.9900000000002</v>
      </c>
      <c r="Y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РСО-А'!$M$6</f>
        <v>3040.84</v>
      </c>
    </row>
    <row r="303" spans="1:27" x14ac:dyDescent="0.2">
      <c r="A303" s="88">
        <f t="shared" si="8"/>
        <v>42050</v>
      </c>
      <c r="B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2976.53</v>
      </c>
      <c r="C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2988.3</v>
      </c>
      <c r="D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3010.03</v>
      </c>
      <c r="E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3025.6400000000003</v>
      </c>
      <c r="F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3026.01</v>
      </c>
      <c r="G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3010.62</v>
      </c>
      <c r="H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2978.01</v>
      </c>
      <c r="I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3003.33</v>
      </c>
      <c r="J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3056</v>
      </c>
      <c r="K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2991.25</v>
      </c>
      <c r="L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2991.9300000000003</v>
      </c>
      <c r="M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2992.3900000000003</v>
      </c>
      <c r="N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2986.94</v>
      </c>
      <c r="O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2993.57</v>
      </c>
      <c r="P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3007.3900000000003</v>
      </c>
      <c r="Q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2999.62</v>
      </c>
      <c r="R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3003.34</v>
      </c>
      <c r="S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3039.58</v>
      </c>
      <c r="T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3087.38</v>
      </c>
      <c r="U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3070.4500000000003</v>
      </c>
      <c r="V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3040.2200000000003</v>
      </c>
      <c r="W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2994.04</v>
      </c>
      <c r="X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2997.9300000000003</v>
      </c>
      <c r="Y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РСО-А'!$M$6</f>
        <v>3038.7200000000003</v>
      </c>
    </row>
    <row r="304" spans="1:27" x14ac:dyDescent="0.2">
      <c r="A304" s="88">
        <f t="shared" si="8"/>
        <v>42051</v>
      </c>
      <c r="B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2974.6800000000003</v>
      </c>
      <c r="C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2964.4800000000005</v>
      </c>
      <c r="D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2987.48</v>
      </c>
      <c r="E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2973.88</v>
      </c>
      <c r="F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2997.76</v>
      </c>
      <c r="G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2984.3</v>
      </c>
      <c r="H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2978.17</v>
      </c>
      <c r="I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3019.15</v>
      </c>
      <c r="J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2979.7400000000002</v>
      </c>
      <c r="K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3041.55</v>
      </c>
      <c r="L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2996.83</v>
      </c>
      <c r="M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3059.92</v>
      </c>
      <c r="N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3053.7000000000003</v>
      </c>
      <c r="O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3060.63</v>
      </c>
      <c r="P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3067.38</v>
      </c>
      <c r="Q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3136.4</v>
      </c>
      <c r="R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3112.94</v>
      </c>
      <c r="S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3053.4900000000002</v>
      </c>
      <c r="T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3319.4900000000002</v>
      </c>
      <c r="U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3301.79</v>
      </c>
      <c r="V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3068.11</v>
      </c>
      <c r="W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3059.58</v>
      </c>
      <c r="X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3305.78</v>
      </c>
      <c r="Y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РСО-А'!$M$6</f>
        <v>3050.3</v>
      </c>
    </row>
    <row r="305" spans="1:25" x14ac:dyDescent="0.2">
      <c r="A305" s="88">
        <f t="shared" si="8"/>
        <v>42052</v>
      </c>
      <c r="B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2972.17</v>
      </c>
      <c r="C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2964.7400000000002</v>
      </c>
      <c r="D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2987.36</v>
      </c>
      <c r="E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2974.0600000000004</v>
      </c>
      <c r="F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2997.71</v>
      </c>
      <c r="G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2984.19</v>
      </c>
      <c r="H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2982.01</v>
      </c>
      <c r="I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3019.7700000000004</v>
      </c>
      <c r="J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2980.7200000000003</v>
      </c>
      <c r="K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2994.79</v>
      </c>
      <c r="L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2994.9100000000003</v>
      </c>
      <c r="M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3026.28</v>
      </c>
      <c r="N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2993.29</v>
      </c>
      <c r="O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2993.75</v>
      </c>
      <c r="P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2995.07</v>
      </c>
      <c r="Q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3003.7200000000003</v>
      </c>
      <c r="R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2999.9300000000003</v>
      </c>
      <c r="S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3003.46</v>
      </c>
      <c r="T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3314.3</v>
      </c>
      <c r="U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3224.11</v>
      </c>
      <c r="V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3088.33</v>
      </c>
      <c r="W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3077.5200000000004</v>
      </c>
      <c r="X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3241.41</v>
      </c>
      <c r="Y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РСО-А'!$M$6</f>
        <v>3049.8900000000003</v>
      </c>
    </row>
    <row r="306" spans="1:25" x14ac:dyDescent="0.2">
      <c r="A306" s="88">
        <f t="shared" si="8"/>
        <v>42053</v>
      </c>
      <c r="B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2988.13</v>
      </c>
      <c r="C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2964.67</v>
      </c>
      <c r="D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2987.38</v>
      </c>
      <c r="E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2974.04</v>
      </c>
      <c r="F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2997.76</v>
      </c>
      <c r="G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2984.2400000000002</v>
      </c>
      <c r="H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2983.19</v>
      </c>
      <c r="I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3019.1800000000003</v>
      </c>
      <c r="J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2979.7300000000005</v>
      </c>
      <c r="K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2998.37</v>
      </c>
      <c r="L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3000.05</v>
      </c>
      <c r="M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3073.7000000000003</v>
      </c>
      <c r="N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3058.34</v>
      </c>
      <c r="O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3082.6000000000004</v>
      </c>
      <c r="P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3109.55</v>
      </c>
      <c r="Q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3135.67</v>
      </c>
      <c r="R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3151.4900000000002</v>
      </c>
      <c r="S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3075.8500000000004</v>
      </c>
      <c r="T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3347.78</v>
      </c>
      <c r="U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3275.92</v>
      </c>
      <c r="V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3156.34</v>
      </c>
      <c r="W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3129.51</v>
      </c>
      <c r="X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3276.4300000000003</v>
      </c>
      <c r="Y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РСО-А'!$M$6</f>
        <v>3117.8900000000003</v>
      </c>
    </row>
    <row r="307" spans="1:25" x14ac:dyDescent="0.2">
      <c r="A307" s="88">
        <f t="shared" si="8"/>
        <v>42054</v>
      </c>
      <c r="B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2985.8900000000003</v>
      </c>
      <c r="C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2965.75</v>
      </c>
      <c r="D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2988.58</v>
      </c>
      <c r="E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2975.2000000000003</v>
      </c>
      <c r="F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2998.86</v>
      </c>
      <c r="G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2985.4300000000003</v>
      </c>
      <c r="H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2978.0600000000004</v>
      </c>
      <c r="I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3020.19</v>
      </c>
      <c r="J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2980.65</v>
      </c>
      <c r="K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2999.3500000000004</v>
      </c>
      <c r="L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2999.61</v>
      </c>
      <c r="M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3077.86</v>
      </c>
      <c r="N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3060.8900000000003</v>
      </c>
      <c r="O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3082.34</v>
      </c>
      <c r="P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3068.76</v>
      </c>
      <c r="Q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3095.83</v>
      </c>
      <c r="R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3141.07</v>
      </c>
      <c r="S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3082.7000000000003</v>
      </c>
      <c r="T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3195.8700000000003</v>
      </c>
      <c r="U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3260.91</v>
      </c>
      <c r="V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3200.28</v>
      </c>
      <c r="W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3116.08</v>
      </c>
      <c r="X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3266.51</v>
      </c>
      <c r="Y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РСО-А'!$M$6</f>
        <v>3122.0600000000004</v>
      </c>
    </row>
    <row r="308" spans="1:25" x14ac:dyDescent="0.2">
      <c r="A308" s="88">
        <f t="shared" si="8"/>
        <v>42055</v>
      </c>
      <c r="B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2987.26</v>
      </c>
      <c r="C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2978.8500000000004</v>
      </c>
      <c r="D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3002.75</v>
      </c>
      <c r="E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3024.8700000000003</v>
      </c>
      <c r="F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3021.01</v>
      </c>
      <c r="G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3006.52</v>
      </c>
      <c r="H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2969.6200000000003</v>
      </c>
      <c r="I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3057.88</v>
      </c>
      <c r="J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3014.6400000000003</v>
      </c>
      <c r="K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2998.21</v>
      </c>
      <c r="L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2998.75</v>
      </c>
      <c r="M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3068.82</v>
      </c>
      <c r="N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3055.2700000000004</v>
      </c>
      <c r="O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3029.0200000000004</v>
      </c>
      <c r="P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3060.07</v>
      </c>
      <c r="Q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3028.2400000000002</v>
      </c>
      <c r="R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3083.9900000000002</v>
      </c>
      <c r="S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3069.96</v>
      </c>
      <c r="T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3169.58</v>
      </c>
      <c r="U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3253.7300000000005</v>
      </c>
      <c r="V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3123.5600000000004</v>
      </c>
      <c r="W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3100.1000000000004</v>
      </c>
      <c r="X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3236.66</v>
      </c>
      <c r="Y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РСО-А'!$M$6</f>
        <v>3120.2700000000004</v>
      </c>
    </row>
    <row r="309" spans="1:25" x14ac:dyDescent="0.2">
      <c r="A309" s="88">
        <f t="shared" si="8"/>
        <v>42056</v>
      </c>
      <c r="B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2983.52</v>
      </c>
      <c r="C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2968.0200000000004</v>
      </c>
      <c r="D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3015.71</v>
      </c>
      <c r="E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2989.54</v>
      </c>
      <c r="F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3000.55</v>
      </c>
      <c r="G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3019.86</v>
      </c>
      <c r="H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2962.15</v>
      </c>
      <c r="I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2982.33</v>
      </c>
      <c r="J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2992.87</v>
      </c>
      <c r="K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2961.9</v>
      </c>
      <c r="L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2995.36</v>
      </c>
      <c r="M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3002.4300000000003</v>
      </c>
      <c r="N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2989</v>
      </c>
      <c r="O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2961.3900000000003</v>
      </c>
      <c r="P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2995.9100000000003</v>
      </c>
      <c r="Q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2961.65</v>
      </c>
      <c r="R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3008.4500000000003</v>
      </c>
      <c r="S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2995.51</v>
      </c>
      <c r="T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3090.62</v>
      </c>
      <c r="U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3061.07</v>
      </c>
      <c r="V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3028.28</v>
      </c>
      <c r="W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2999.88</v>
      </c>
      <c r="X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3000.11</v>
      </c>
      <c r="Y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РСО-А'!$M$6</f>
        <v>3068.13</v>
      </c>
    </row>
    <row r="310" spans="1:25" x14ac:dyDescent="0.2">
      <c r="A310" s="88">
        <f t="shared" si="8"/>
        <v>42057</v>
      </c>
      <c r="B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2980.5200000000004</v>
      </c>
      <c r="C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2975.59</v>
      </c>
      <c r="D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3019.6400000000003</v>
      </c>
      <c r="E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3015.4700000000003</v>
      </c>
      <c r="F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3015.8100000000004</v>
      </c>
      <c r="G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3019.59</v>
      </c>
      <c r="H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2978.3</v>
      </c>
      <c r="I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2977.7000000000003</v>
      </c>
      <c r="J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2997.53</v>
      </c>
      <c r="K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2980.55</v>
      </c>
      <c r="L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2982.3</v>
      </c>
      <c r="M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3002.6200000000003</v>
      </c>
      <c r="N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2989.3</v>
      </c>
      <c r="O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2961.4100000000003</v>
      </c>
      <c r="P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2975.3100000000004</v>
      </c>
      <c r="Q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2961.08</v>
      </c>
      <c r="R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2988.55</v>
      </c>
      <c r="S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2998.1400000000003</v>
      </c>
      <c r="T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3095.38</v>
      </c>
      <c r="U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3064.83</v>
      </c>
      <c r="V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3030.88</v>
      </c>
      <c r="W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3001.3900000000003</v>
      </c>
      <c r="X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3002.69</v>
      </c>
      <c r="Y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РСО-А'!$M$6</f>
        <v>3079.29</v>
      </c>
    </row>
    <row r="311" spans="1:25" x14ac:dyDescent="0.2">
      <c r="A311" s="88">
        <f t="shared" si="8"/>
        <v>42058</v>
      </c>
      <c r="B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2980.05</v>
      </c>
      <c r="C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2975.1800000000003</v>
      </c>
      <c r="D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3018.88</v>
      </c>
      <c r="E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3014.78</v>
      </c>
      <c r="F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3015.2000000000003</v>
      </c>
      <c r="G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3019.23</v>
      </c>
      <c r="H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2978.38</v>
      </c>
      <c r="I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2985.1800000000003</v>
      </c>
      <c r="J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2984.3500000000004</v>
      </c>
      <c r="K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2981.54</v>
      </c>
      <c r="L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2980.3</v>
      </c>
      <c r="M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3000.17</v>
      </c>
      <c r="N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2989.42</v>
      </c>
      <c r="O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2961.17</v>
      </c>
      <c r="P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2975.04</v>
      </c>
      <c r="Q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2961.34</v>
      </c>
      <c r="R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2985.84</v>
      </c>
      <c r="S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2996.0200000000004</v>
      </c>
      <c r="T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3092.57</v>
      </c>
      <c r="U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3063.17</v>
      </c>
      <c r="V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3022</v>
      </c>
      <c r="W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2994.15</v>
      </c>
      <c r="X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2994.92</v>
      </c>
      <c r="Y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РСО-А'!$M$6</f>
        <v>3035.26</v>
      </c>
    </row>
    <row r="312" spans="1:25" x14ac:dyDescent="0.2">
      <c r="A312" s="88">
        <f t="shared" si="8"/>
        <v>42059</v>
      </c>
      <c r="B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2978.29</v>
      </c>
      <c r="C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2975</v>
      </c>
      <c r="D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3002.3</v>
      </c>
      <c r="E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3013.04</v>
      </c>
      <c r="F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2998.4800000000005</v>
      </c>
      <c r="G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3005.83</v>
      </c>
      <c r="H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2969.21</v>
      </c>
      <c r="I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3012.61</v>
      </c>
      <c r="J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2979.7400000000002</v>
      </c>
      <c r="K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3003.92</v>
      </c>
      <c r="L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3003.62</v>
      </c>
      <c r="M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3083.08</v>
      </c>
      <c r="N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3069.13</v>
      </c>
      <c r="O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3039.98</v>
      </c>
      <c r="P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3076.8700000000003</v>
      </c>
      <c r="Q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3069.7000000000003</v>
      </c>
      <c r="R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3081.5</v>
      </c>
      <c r="S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3088.2700000000004</v>
      </c>
      <c r="T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3181.4300000000003</v>
      </c>
      <c r="U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3178.63</v>
      </c>
      <c r="V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3141.5600000000004</v>
      </c>
      <c r="W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3124.8500000000004</v>
      </c>
      <c r="X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3229.54</v>
      </c>
      <c r="Y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РСО-А'!$M$6</f>
        <v>3106.01</v>
      </c>
    </row>
    <row r="313" spans="1:25" x14ac:dyDescent="0.2">
      <c r="A313" s="88">
        <f t="shared" si="8"/>
        <v>42060</v>
      </c>
      <c r="B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2980.3</v>
      </c>
      <c r="C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2970.86</v>
      </c>
      <c r="D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2977.69</v>
      </c>
      <c r="E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2991.1600000000003</v>
      </c>
      <c r="F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2998.11</v>
      </c>
      <c r="G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2987.9100000000003</v>
      </c>
      <c r="H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2978.38</v>
      </c>
      <c r="I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2994.61</v>
      </c>
      <c r="J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2961.34</v>
      </c>
      <c r="K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3007.2700000000004</v>
      </c>
      <c r="L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3005.48</v>
      </c>
      <c r="M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3087.98</v>
      </c>
      <c r="N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3074.38</v>
      </c>
      <c r="O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3043.78</v>
      </c>
      <c r="P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3081.82</v>
      </c>
      <c r="Q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3074.3700000000003</v>
      </c>
      <c r="R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3088.3700000000003</v>
      </c>
      <c r="S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3093.01</v>
      </c>
      <c r="T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3174.79</v>
      </c>
      <c r="U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3178.0600000000004</v>
      </c>
      <c r="V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3136.91</v>
      </c>
      <c r="W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3124.09</v>
      </c>
      <c r="X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3229.87</v>
      </c>
      <c r="Y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РСО-А'!$M$6</f>
        <v>3108.38</v>
      </c>
    </row>
    <row r="314" spans="1:25" x14ac:dyDescent="0.2">
      <c r="A314" s="88">
        <f t="shared" si="8"/>
        <v>42061</v>
      </c>
      <c r="B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2985.2200000000003</v>
      </c>
      <c r="C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2964.4300000000003</v>
      </c>
      <c r="D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2987.38</v>
      </c>
      <c r="E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2990.54</v>
      </c>
      <c r="F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2997.4100000000003</v>
      </c>
      <c r="G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2987.13</v>
      </c>
      <c r="H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2981.3500000000004</v>
      </c>
      <c r="I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3025.2000000000003</v>
      </c>
      <c r="J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3017.28</v>
      </c>
      <c r="K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3008.86</v>
      </c>
      <c r="L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3003.9900000000002</v>
      </c>
      <c r="M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3002.2700000000004</v>
      </c>
      <c r="N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3003.34</v>
      </c>
      <c r="O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3003.54</v>
      </c>
      <c r="P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3003.59</v>
      </c>
      <c r="Q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3003.3500000000004</v>
      </c>
      <c r="R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3003.11</v>
      </c>
      <c r="S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3011.28</v>
      </c>
      <c r="T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3002.3500000000004</v>
      </c>
      <c r="U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3104.21</v>
      </c>
      <c r="V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3077.46</v>
      </c>
      <c r="W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3101.2300000000005</v>
      </c>
      <c r="X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3288.01</v>
      </c>
      <c r="Y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РСО-А'!$M$6</f>
        <v>3106.76</v>
      </c>
    </row>
    <row r="315" spans="1:25" x14ac:dyDescent="0.2">
      <c r="A315" s="88">
        <f t="shared" si="8"/>
        <v>42062</v>
      </c>
      <c r="B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2992.1600000000003</v>
      </c>
      <c r="C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2964.4800000000005</v>
      </c>
      <c r="D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2987.0200000000004</v>
      </c>
      <c r="E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2990.1800000000003</v>
      </c>
      <c r="F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2997.4500000000003</v>
      </c>
      <c r="G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2987.3100000000004</v>
      </c>
      <c r="H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2977.76</v>
      </c>
      <c r="I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3044.8500000000004</v>
      </c>
      <c r="J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3030.21</v>
      </c>
      <c r="K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3005.25</v>
      </c>
      <c r="L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3005.48</v>
      </c>
      <c r="M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3004.15</v>
      </c>
      <c r="N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3002.19</v>
      </c>
      <c r="O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3005.2200000000003</v>
      </c>
      <c r="P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3005.11</v>
      </c>
      <c r="Q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3002.59</v>
      </c>
      <c r="R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3000.82</v>
      </c>
      <c r="S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3013.54</v>
      </c>
      <c r="T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3006.32</v>
      </c>
      <c r="U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3108.9500000000003</v>
      </c>
      <c r="V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3079.83</v>
      </c>
      <c r="W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3078.15</v>
      </c>
      <c r="X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3188.7400000000002</v>
      </c>
      <c r="Y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РСО-А'!$M$6</f>
        <v>3054.6200000000003</v>
      </c>
    </row>
    <row r="316" spans="1:25" x14ac:dyDescent="0.2">
      <c r="A316" s="88">
        <f t="shared" si="8"/>
        <v>42063</v>
      </c>
      <c r="B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2972.88</v>
      </c>
      <c r="C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2974.84</v>
      </c>
      <c r="D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2979.79</v>
      </c>
      <c r="E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2986.6000000000004</v>
      </c>
      <c r="F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2993.59</v>
      </c>
      <c r="G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2986.91</v>
      </c>
      <c r="H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2962.4</v>
      </c>
      <c r="I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2985.1000000000004</v>
      </c>
      <c r="J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2994.6000000000004</v>
      </c>
      <c r="K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3007.7000000000003</v>
      </c>
      <c r="L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2963.11</v>
      </c>
      <c r="M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2970.4300000000003</v>
      </c>
      <c r="N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2966.46</v>
      </c>
      <c r="O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2976.15</v>
      </c>
      <c r="P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2989.57</v>
      </c>
      <c r="Q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3000.2200000000003</v>
      </c>
      <c r="R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2996.6000000000004</v>
      </c>
      <c r="S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2979.66</v>
      </c>
      <c r="T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3035.82</v>
      </c>
      <c r="U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3100.9300000000003</v>
      </c>
      <c r="V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3076.46</v>
      </c>
      <c r="W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3017.65</v>
      </c>
      <c r="X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2986.65</v>
      </c>
      <c r="Y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РСО-А'!$M$6</f>
        <v>3057.32</v>
      </c>
    </row>
    <row r="317" spans="1:25" x14ac:dyDescent="0.2">
      <c r="A317" s="100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101"/>
    </row>
    <row r="318" spans="1:25" x14ac:dyDescent="0.25">
      <c r="A318" s="96" t="s">
        <v>157</v>
      </c>
      <c r="B318" s="87"/>
      <c r="C318" s="87"/>
      <c r="D318" s="87"/>
    </row>
    <row r="319" spans="1:25" ht="12.75" x14ac:dyDescent="0.2">
      <c r="A319" s="169" t="s">
        <v>49</v>
      </c>
      <c r="B319" s="180" t="s">
        <v>128</v>
      </c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2"/>
    </row>
    <row r="320" spans="1:25" ht="12.75" x14ac:dyDescent="0.2">
      <c r="A320" s="170"/>
      <c r="B320" s="183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5"/>
    </row>
    <row r="321" spans="1:27" ht="12.75" customHeight="1" x14ac:dyDescent="0.2">
      <c r="A321" s="170"/>
      <c r="B321" s="172" t="s">
        <v>129</v>
      </c>
      <c r="C321" s="163" t="s">
        <v>130</v>
      </c>
      <c r="D321" s="163" t="s">
        <v>131</v>
      </c>
      <c r="E321" s="163" t="s">
        <v>132</v>
      </c>
      <c r="F321" s="163" t="s">
        <v>133</v>
      </c>
      <c r="G321" s="163" t="s">
        <v>134</v>
      </c>
      <c r="H321" s="163" t="s">
        <v>135</v>
      </c>
      <c r="I321" s="163" t="s">
        <v>136</v>
      </c>
      <c r="J321" s="163" t="s">
        <v>137</v>
      </c>
      <c r="K321" s="163" t="s">
        <v>138</v>
      </c>
      <c r="L321" s="163" t="s">
        <v>139</v>
      </c>
      <c r="M321" s="163" t="s">
        <v>140</v>
      </c>
      <c r="N321" s="174" t="s">
        <v>141</v>
      </c>
      <c r="O321" s="163" t="s">
        <v>142</v>
      </c>
      <c r="P321" s="163" t="s">
        <v>143</v>
      </c>
      <c r="Q321" s="163" t="s">
        <v>144</v>
      </c>
      <c r="R321" s="163" t="s">
        <v>145</v>
      </c>
      <c r="S321" s="163" t="s">
        <v>146</v>
      </c>
      <c r="T321" s="163" t="s">
        <v>147</v>
      </c>
      <c r="U321" s="163" t="s">
        <v>148</v>
      </c>
      <c r="V321" s="163" t="s">
        <v>149</v>
      </c>
      <c r="W321" s="163" t="s">
        <v>150</v>
      </c>
      <c r="X321" s="163" t="s">
        <v>151</v>
      </c>
      <c r="Y321" s="163" t="s">
        <v>152</v>
      </c>
    </row>
    <row r="322" spans="1:27" ht="11.25" customHeight="1" x14ac:dyDescent="0.2">
      <c r="A322" s="171"/>
      <c r="B322" s="173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  <c r="M322" s="164"/>
      <c r="N322" s="175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</row>
    <row r="323" spans="1:27" ht="15.75" customHeight="1" x14ac:dyDescent="0.2">
      <c r="A323" s="88">
        <f>A289</f>
        <v>42036</v>
      </c>
      <c r="B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2954.46</v>
      </c>
      <c r="C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2984.8500000000004</v>
      </c>
      <c r="D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3018.73</v>
      </c>
      <c r="E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3026.86</v>
      </c>
      <c r="F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3022.8100000000004</v>
      </c>
      <c r="G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3019.1000000000004</v>
      </c>
      <c r="H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2995.75</v>
      </c>
      <c r="I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2988.87</v>
      </c>
      <c r="J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2954.57</v>
      </c>
      <c r="K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3059.7200000000003</v>
      </c>
      <c r="L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2989.57</v>
      </c>
      <c r="M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2969.32</v>
      </c>
      <c r="N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2965.7200000000003</v>
      </c>
      <c r="O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2972.3500000000004</v>
      </c>
      <c r="P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2979.05</v>
      </c>
      <c r="Q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2982.4700000000003</v>
      </c>
      <c r="R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2957.4100000000003</v>
      </c>
      <c r="S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3106.0200000000004</v>
      </c>
      <c r="T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3149.71</v>
      </c>
      <c r="U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3107.1800000000003</v>
      </c>
      <c r="V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3059.6600000000003</v>
      </c>
      <c r="W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2999.73</v>
      </c>
      <c r="X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2976.8100000000004</v>
      </c>
      <c r="Y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РСО-А'!$M$6</f>
        <v>3044.91</v>
      </c>
      <c r="AA323" s="89"/>
    </row>
    <row r="324" spans="1:27" x14ac:dyDescent="0.2">
      <c r="A324" s="88">
        <f>A323+1</f>
        <v>42037</v>
      </c>
      <c r="B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2952.61</v>
      </c>
      <c r="C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2984.8500000000004</v>
      </c>
      <c r="D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3002.09</v>
      </c>
      <c r="E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3005.78</v>
      </c>
      <c r="F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3016.86</v>
      </c>
      <c r="G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2998.94</v>
      </c>
      <c r="H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2968.9700000000003</v>
      </c>
      <c r="I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3046.9300000000003</v>
      </c>
      <c r="J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3042.15</v>
      </c>
      <c r="K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2968.86</v>
      </c>
      <c r="L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3002.65</v>
      </c>
      <c r="M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2982.38</v>
      </c>
      <c r="N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2983.05</v>
      </c>
      <c r="O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2983.96</v>
      </c>
      <c r="P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2983.04</v>
      </c>
      <c r="Q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2982.7400000000002</v>
      </c>
      <c r="R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2964.8700000000003</v>
      </c>
      <c r="S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3018.0600000000004</v>
      </c>
      <c r="T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3093.4500000000003</v>
      </c>
      <c r="U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3055.33</v>
      </c>
      <c r="V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3009.6400000000003</v>
      </c>
      <c r="W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3032.94</v>
      </c>
      <c r="X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3140.59</v>
      </c>
      <c r="Y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РСО-А'!$M$6</f>
        <v>3025.83</v>
      </c>
    </row>
    <row r="325" spans="1:27" x14ac:dyDescent="0.2">
      <c r="A325" s="88">
        <f t="shared" ref="A325:A350" si="9">A324+1</f>
        <v>42038</v>
      </c>
      <c r="B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2973.21</v>
      </c>
      <c r="C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2967.76</v>
      </c>
      <c r="D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2977.37</v>
      </c>
      <c r="E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2984.2400000000002</v>
      </c>
      <c r="F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2987.42</v>
      </c>
      <c r="G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2977.8500000000004</v>
      </c>
      <c r="H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2960.01</v>
      </c>
      <c r="I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3025.92</v>
      </c>
      <c r="J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2998.84</v>
      </c>
      <c r="K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2968.57</v>
      </c>
      <c r="L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3000.96</v>
      </c>
      <c r="M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3003.07</v>
      </c>
      <c r="N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2990.2700000000004</v>
      </c>
      <c r="O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2997.9800000000005</v>
      </c>
      <c r="P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2984.9500000000003</v>
      </c>
      <c r="Q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3003.3500000000004</v>
      </c>
      <c r="R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2993.88</v>
      </c>
      <c r="S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3014.7000000000003</v>
      </c>
      <c r="T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3091.25</v>
      </c>
      <c r="U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3046.59</v>
      </c>
      <c r="V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3005.69</v>
      </c>
      <c r="W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3025.59</v>
      </c>
      <c r="X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3142.55</v>
      </c>
      <c r="Y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РСО-А'!$M$6</f>
        <v>3025.58</v>
      </c>
    </row>
    <row r="326" spans="1:27" x14ac:dyDescent="0.2">
      <c r="A326" s="88">
        <f t="shared" si="9"/>
        <v>42039</v>
      </c>
      <c r="B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2968.12</v>
      </c>
      <c r="C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2973.9900000000002</v>
      </c>
      <c r="D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2987.32</v>
      </c>
      <c r="E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2994.05</v>
      </c>
      <c r="F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2994.34</v>
      </c>
      <c r="G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2984.04</v>
      </c>
      <c r="H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2952.29</v>
      </c>
      <c r="I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3034.09</v>
      </c>
      <c r="J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3024.11</v>
      </c>
      <c r="K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2973.33</v>
      </c>
      <c r="L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2955.7000000000003</v>
      </c>
      <c r="M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2992.0600000000004</v>
      </c>
      <c r="N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2969.6800000000003</v>
      </c>
      <c r="O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2961.7400000000002</v>
      </c>
      <c r="P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2954.26</v>
      </c>
      <c r="Q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2961.62</v>
      </c>
      <c r="R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2982.8300000000004</v>
      </c>
      <c r="S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2996.29</v>
      </c>
      <c r="T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3091.63</v>
      </c>
      <c r="U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3036.7400000000002</v>
      </c>
      <c r="V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2994.2700000000004</v>
      </c>
      <c r="W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3016.66</v>
      </c>
      <c r="X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3124.3</v>
      </c>
      <c r="Y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РСО-А'!$M$6</f>
        <v>3012.04</v>
      </c>
    </row>
    <row r="327" spans="1:27" x14ac:dyDescent="0.2">
      <c r="A327" s="88">
        <f t="shared" si="9"/>
        <v>42040</v>
      </c>
      <c r="B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2968.3</v>
      </c>
      <c r="C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2967.03</v>
      </c>
      <c r="D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2976.5</v>
      </c>
      <c r="E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2983.0200000000004</v>
      </c>
      <c r="F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2986.76</v>
      </c>
      <c r="G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2976.92</v>
      </c>
      <c r="H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2966.2000000000003</v>
      </c>
      <c r="I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3015.0600000000004</v>
      </c>
      <c r="J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3006.6000000000004</v>
      </c>
      <c r="K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2954.05</v>
      </c>
      <c r="L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2971.1800000000003</v>
      </c>
      <c r="M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2991.6600000000003</v>
      </c>
      <c r="N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2970.17</v>
      </c>
      <c r="O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2985.7000000000003</v>
      </c>
      <c r="P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2994.63</v>
      </c>
      <c r="Q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2979.3700000000003</v>
      </c>
      <c r="R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2983.26</v>
      </c>
      <c r="S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2999.36</v>
      </c>
      <c r="T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3079.9</v>
      </c>
      <c r="U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3036.9800000000005</v>
      </c>
      <c r="V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2992.57</v>
      </c>
      <c r="W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3014.82</v>
      </c>
      <c r="X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3112.51</v>
      </c>
      <c r="Y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РСО-А'!$M$6</f>
        <v>3009.55</v>
      </c>
    </row>
    <row r="328" spans="1:27" x14ac:dyDescent="0.2">
      <c r="A328" s="88">
        <f t="shared" si="9"/>
        <v>42041</v>
      </c>
      <c r="B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2960.4700000000003</v>
      </c>
      <c r="C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2993.8700000000003</v>
      </c>
      <c r="D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3000.9100000000003</v>
      </c>
      <c r="E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3007.3100000000004</v>
      </c>
      <c r="F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3011.15</v>
      </c>
      <c r="G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2993.29</v>
      </c>
      <c r="H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2957.58</v>
      </c>
      <c r="I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3032.9300000000003</v>
      </c>
      <c r="J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3048.46</v>
      </c>
      <c r="K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2968.4300000000003</v>
      </c>
      <c r="L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2973.3100000000004</v>
      </c>
      <c r="M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2996.82</v>
      </c>
      <c r="N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2971.6600000000003</v>
      </c>
      <c r="O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2990.2300000000005</v>
      </c>
      <c r="P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2997.96</v>
      </c>
      <c r="Q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2978.46</v>
      </c>
      <c r="R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2981.8</v>
      </c>
      <c r="S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2993.69</v>
      </c>
      <c r="T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3094.4100000000003</v>
      </c>
      <c r="U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3041.04</v>
      </c>
      <c r="V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2997.9</v>
      </c>
      <c r="W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3019.26</v>
      </c>
      <c r="X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3132.53</v>
      </c>
      <c r="Y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РСО-А'!$M$6</f>
        <v>3020.29</v>
      </c>
    </row>
    <row r="329" spans="1:27" x14ac:dyDescent="0.2">
      <c r="A329" s="88">
        <f t="shared" si="9"/>
        <v>42042</v>
      </c>
      <c r="B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2985.3900000000003</v>
      </c>
      <c r="C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3007.04</v>
      </c>
      <c r="D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3021.53</v>
      </c>
      <c r="E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3037.9100000000003</v>
      </c>
      <c r="F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3037.92</v>
      </c>
      <c r="G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3025.65</v>
      </c>
      <c r="H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2988.82</v>
      </c>
      <c r="I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2965.03</v>
      </c>
      <c r="J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2991.25</v>
      </c>
      <c r="K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2968.61</v>
      </c>
      <c r="L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2976.7400000000002</v>
      </c>
      <c r="M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2983.42</v>
      </c>
      <c r="N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2952.9</v>
      </c>
      <c r="O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2956.9300000000003</v>
      </c>
      <c r="P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2955.6000000000004</v>
      </c>
      <c r="Q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2952.3500000000004</v>
      </c>
      <c r="R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2975.7400000000002</v>
      </c>
      <c r="S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2993.75</v>
      </c>
      <c r="T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3010.17</v>
      </c>
      <c r="U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2984.02</v>
      </c>
      <c r="V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2998.5</v>
      </c>
      <c r="W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2979.21</v>
      </c>
      <c r="X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3002.4700000000003</v>
      </c>
      <c r="Y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РСО-А'!$M$6</f>
        <v>2978.34</v>
      </c>
    </row>
    <row r="330" spans="1:27" x14ac:dyDescent="0.2">
      <c r="A330" s="88">
        <f t="shared" si="9"/>
        <v>42043</v>
      </c>
      <c r="B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2972.76</v>
      </c>
      <c r="C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2956.37</v>
      </c>
      <c r="D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2983.4400000000005</v>
      </c>
      <c r="E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3013.33</v>
      </c>
      <c r="F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3013.4</v>
      </c>
      <c r="G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3025.29</v>
      </c>
      <c r="H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2973.53</v>
      </c>
      <c r="I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2970.3100000000004</v>
      </c>
      <c r="J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2977.5</v>
      </c>
      <c r="K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3018.77</v>
      </c>
      <c r="L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2976</v>
      </c>
      <c r="M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2966.08</v>
      </c>
      <c r="N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2982.63</v>
      </c>
      <c r="O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2979.2200000000003</v>
      </c>
      <c r="P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2982.53</v>
      </c>
      <c r="Q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2966.08</v>
      </c>
      <c r="R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2973.42</v>
      </c>
      <c r="S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2990.1200000000003</v>
      </c>
      <c r="T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3007.7400000000002</v>
      </c>
      <c r="U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3006.78</v>
      </c>
      <c r="V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3001.17</v>
      </c>
      <c r="W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2982.5600000000004</v>
      </c>
      <c r="X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3000.77</v>
      </c>
      <c r="Y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РСО-А'!$M$6</f>
        <v>2983.32</v>
      </c>
    </row>
    <row r="331" spans="1:27" x14ac:dyDescent="0.2">
      <c r="A331" s="88">
        <f t="shared" si="9"/>
        <v>42044</v>
      </c>
      <c r="B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2978.29</v>
      </c>
      <c r="C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2976.4300000000003</v>
      </c>
      <c r="D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2956.54</v>
      </c>
      <c r="E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2972.32</v>
      </c>
      <c r="F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2964.76</v>
      </c>
      <c r="G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2971.6800000000003</v>
      </c>
      <c r="H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2982.36</v>
      </c>
      <c r="I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2985.9900000000002</v>
      </c>
      <c r="J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2952.19</v>
      </c>
      <c r="K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2990.32</v>
      </c>
      <c r="L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2989.88</v>
      </c>
      <c r="M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2985.4900000000002</v>
      </c>
      <c r="N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2986.27</v>
      </c>
      <c r="O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2979.8</v>
      </c>
      <c r="P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2985.8700000000003</v>
      </c>
      <c r="Q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2973.87</v>
      </c>
      <c r="R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2978.5600000000004</v>
      </c>
      <c r="S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2994.55</v>
      </c>
      <c r="T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2987.9100000000003</v>
      </c>
      <c r="U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2997.4300000000003</v>
      </c>
      <c r="V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2994.23</v>
      </c>
      <c r="W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2984.2700000000004</v>
      </c>
      <c r="X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3081.83</v>
      </c>
      <c r="Y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РСО-А'!$M$6</f>
        <v>2979.3900000000003</v>
      </c>
    </row>
    <row r="332" spans="1:27" x14ac:dyDescent="0.2">
      <c r="A332" s="88">
        <f t="shared" si="9"/>
        <v>42045</v>
      </c>
      <c r="B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2977.04</v>
      </c>
      <c r="C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2974.7000000000003</v>
      </c>
      <c r="D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2955.7000000000003</v>
      </c>
      <c r="E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2970.7700000000004</v>
      </c>
      <c r="F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2963.65</v>
      </c>
      <c r="G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2971.3900000000003</v>
      </c>
      <c r="H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2989.71</v>
      </c>
      <c r="I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2988.1200000000003</v>
      </c>
      <c r="J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2952.01</v>
      </c>
      <c r="K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2995.9800000000005</v>
      </c>
      <c r="L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2997.5</v>
      </c>
      <c r="M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2993.38</v>
      </c>
      <c r="N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2991.67</v>
      </c>
      <c r="O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2986.38</v>
      </c>
      <c r="P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2994.65</v>
      </c>
      <c r="Q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2975.96</v>
      </c>
      <c r="R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2981.42</v>
      </c>
      <c r="S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2993.4100000000003</v>
      </c>
      <c r="T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2995.17</v>
      </c>
      <c r="U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3003.82</v>
      </c>
      <c r="V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2996.41</v>
      </c>
      <c r="W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2983.9700000000003</v>
      </c>
      <c r="X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3082.6800000000003</v>
      </c>
      <c r="Y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РСО-А'!$M$6</f>
        <v>2978.7200000000003</v>
      </c>
    </row>
    <row r="333" spans="1:27" x14ac:dyDescent="0.2">
      <c r="A333" s="88">
        <f t="shared" si="9"/>
        <v>42046</v>
      </c>
      <c r="B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2975.5600000000004</v>
      </c>
      <c r="C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2988.23</v>
      </c>
      <c r="D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2987.9500000000003</v>
      </c>
      <c r="E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2987.94</v>
      </c>
      <c r="F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2995.08</v>
      </c>
      <c r="G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2995.3</v>
      </c>
      <c r="H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2968.73</v>
      </c>
      <c r="I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2995.2700000000004</v>
      </c>
      <c r="J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2970.03</v>
      </c>
      <c r="K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2987.7700000000004</v>
      </c>
      <c r="L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2987.4300000000003</v>
      </c>
      <c r="M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2984.96</v>
      </c>
      <c r="N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2984.9900000000002</v>
      </c>
      <c r="O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2957.7000000000003</v>
      </c>
      <c r="P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2957.53</v>
      </c>
      <c r="Q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2957.2700000000004</v>
      </c>
      <c r="R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2958.3900000000003</v>
      </c>
      <c r="S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2992.32</v>
      </c>
      <c r="T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3066.3900000000003</v>
      </c>
      <c r="U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3012.0200000000004</v>
      </c>
      <c r="V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2997.6600000000003</v>
      </c>
      <c r="W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2984.01</v>
      </c>
      <c r="X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3088.3</v>
      </c>
      <c r="Y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РСО-А'!$M$6</f>
        <v>3032.29</v>
      </c>
    </row>
    <row r="334" spans="1:27" x14ac:dyDescent="0.2">
      <c r="A334" s="88">
        <f t="shared" si="9"/>
        <v>42047</v>
      </c>
      <c r="B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2965.8100000000004</v>
      </c>
      <c r="C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2988.53</v>
      </c>
      <c r="D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2988.32</v>
      </c>
      <c r="E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3006.03</v>
      </c>
      <c r="F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3017.15</v>
      </c>
      <c r="G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2995.5600000000004</v>
      </c>
      <c r="H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2968.92</v>
      </c>
      <c r="I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3023.9800000000005</v>
      </c>
      <c r="J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3008.7300000000005</v>
      </c>
      <c r="K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2988.78</v>
      </c>
      <c r="L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2988.19</v>
      </c>
      <c r="M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2985.69</v>
      </c>
      <c r="N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2986.4700000000003</v>
      </c>
      <c r="O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2979.44</v>
      </c>
      <c r="P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2985.86</v>
      </c>
      <c r="Q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2968.61</v>
      </c>
      <c r="R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2982.48</v>
      </c>
      <c r="S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2991.54</v>
      </c>
      <c r="T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3037.8900000000003</v>
      </c>
      <c r="U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2987.48</v>
      </c>
      <c r="V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2988.63</v>
      </c>
      <c r="W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2980.5600000000004</v>
      </c>
      <c r="X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3083.5</v>
      </c>
      <c r="Y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РСО-А'!$M$6</f>
        <v>3028.6800000000003</v>
      </c>
    </row>
    <row r="335" spans="1:27" x14ac:dyDescent="0.2">
      <c r="A335" s="88">
        <f t="shared" si="9"/>
        <v>42048</v>
      </c>
      <c r="B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2968.13</v>
      </c>
      <c r="C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2968.38</v>
      </c>
      <c r="D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2974.78</v>
      </c>
      <c r="E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2988.1800000000003</v>
      </c>
      <c r="F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3002.38</v>
      </c>
      <c r="G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2974.9700000000003</v>
      </c>
      <c r="H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2963</v>
      </c>
      <c r="I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2999.1400000000003</v>
      </c>
      <c r="J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2970.3</v>
      </c>
      <c r="K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2994.1000000000004</v>
      </c>
      <c r="L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2993.9300000000003</v>
      </c>
      <c r="M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2990.4900000000002</v>
      </c>
      <c r="N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2989.9400000000005</v>
      </c>
      <c r="O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2983.8</v>
      </c>
      <c r="P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2990.6800000000003</v>
      </c>
      <c r="Q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2972.2000000000003</v>
      </c>
      <c r="R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2986.9900000000002</v>
      </c>
      <c r="S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3000.5200000000004</v>
      </c>
      <c r="T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3056.55</v>
      </c>
      <c r="U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3027.42</v>
      </c>
      <c r="V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2994.1000000000004</v>
      </c>
      <c r="W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2984.1900000000005</v>
      </c>
      <c r="X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3112.9800000000005</v>
      </c>
      <c r="Y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РСО-А'!$M$6</f>
        <v>3067.5</v>
      </c>
    </row>
    <row r="336" spans="1:27" x14ac:dyDescent="0.2">
      <c r="A336" s="88">
        <f t="shared" si="9"/>
        <v>42049</v>
      </c>
      <c r="B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2966.15</v>
      </c>
      <c r="C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2977.5600000000004</v>
      </c>
      <c r="D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2999.46</v>
      </c>
      <c r="E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3014.7400000000002</v>
      </c>
      <c r="F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3015</v>
      </c>
      <c r="G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2999.63</v>
      </c>
      <c r="H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2967.9100000000003</v>
      </c>
      <c r="I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2994.09</v>
      </c>
      <c r="J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3061.33</v>
      </c>
      <c r="K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2984.01</v>
      </c>
      <c r="L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2985.42</v>
      </c>
      <c r="M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2985.84</v>
      </c>
      <c r="N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2978.82</v>
      </c>
      <c r="O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2985.82</v>
      </c>
      <c r="P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3002.01</v>
      </c>
      <c r="Q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2992.8900000000003</v>
      </c>
      <c r="R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2998.96</v>
      </c>
      <c r="S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3018.3</v>
      </c>
      <c r="T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3078.6000000000004</v>
      </c>
      <c r="U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3044.84</v>
      </c>
      <c r="V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2991.4800000000005</v>
      </c>
      <c r="W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2985.94</v>
      </c>
      <c r="X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2990.11</v>
      </c>
      <c r="Y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РСО-А'!$M$6</f>
        <v>3030.34</v>
      </c>
    </row>
    <row r="337" spans="1:25" x14ac:dyDescent="0.2">
      <c r="A337" s="88">
        <f t="shared" si="9"/>
        <v>42050</v>
      </c>
      <c r="B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2967.01</v>
      </c>
      <c r="C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2978.6000000000004</v>
      </c>
      <c r="D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3000</v>
      </c>
      <c r="E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3015.38</v>
      </c>
      <c r="F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3015.7400000000002</v>
      </c>
      <c r="G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3000.58</v>
      </c>
      <c r="H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2968.46</v>
      </c>
      <c r="I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2993.4</v>
      </c>
      <c r="J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3045.29</v>
      </c>
      <c r="K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2981.51</v>
      </c>
      <c r="L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2982.17</v>
      </c>
      <c r="M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2982.63</v>
      </c>
      <c r="N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2977.26</v>
      </c>
      <c r="O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2983.79</v>
      </c>
      <c r="P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2997.4</v>
      </c>
      <c r="Q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2989.75</v>
      </c>
      <c r="R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2993.4100000000003</v>
      </c>
      <c r="S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3029.11</v>
      </c>
      <c r="T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3076.1800000000003</v>
      </c>
      <c r="U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3059.51</v>
      </c>
      <c r="V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3029.7400000000002</v>
      </c>
      <c r="W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2984.25</v>
      </c>
      <c r="X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2988.08</v>
      </c>
      <c r="Y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РСО-А'!$M$6</f>
        <v>3028.26</v>
      </c>
    </row>
    <row r="338" spans="1:25" x14ac:dyDescent="0.2">
      <c r="A338" s="88">
        <f t="shared" si="9"/>
        <v>42051</v>
      </c>
      <c r="B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2965.19</v>
      </c>
      <c r="C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2955.1400000000003</v>
      </c>
      <c r="D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2977.79</v>
      </c>
      <c r="E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2964.4</v>
      </c>
      <c r="F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2987.9100000000003</v>
      </c>
      <c r="G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2974.66</v>
      </c>
      <c r="H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2968.62</v>
      </c>
      <c r="I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3008.9800000000005</v>
      </c>
      <c r="J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2970.17</v>
      </c>
      <c r="K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3031.04</v>
      </c>
      <c r="L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2987.01</v>
      </c>
      <c r="M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3049.1400000000003</v>
      </c>
      <c r="N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3043.01</v>
      </c>
      <c r="O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3049.84</v>
      </c>
      <c r="P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3056.4900000000002</v>
      </c>
      <c r="Q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3124.4700000000003</v>
      </c>
      <c r="R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3101.36</v>
      </c>
      <c r="S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3042.8100000000004</v>
      </c>
      <c r="T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3304.8100000000004</v>
      </c>
      <c r="U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3287.37</v>
      </c>
      <c r="V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3057.2000000000003</v>
      </c>
      <c r="W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3048.8</v>
      </c>
      <c r="X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3291.3</v>
      </c>
      <c r="Y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РСО-А'!$M$6</f>
        <v>3039.6600000000003</v>
      </c>
    </row>
    <row r="339" spans="1:25" x14ac:dyDescent="0.2">
      <c r="A339" s="88">
        <f t="shared" si="9"/>
        <v>42052</v>
      </c>
      <c r="B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2962.71</v>
      </c>
      <c r="C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2955.3900000000003</v>
      </c>
      <c r="D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2977.67</v>
      </c>
      <c r="E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2964.57</v>
      </c>
      <c r="F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2987.86</v>
      </c>
      <c r="G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2974.55</v>
      </c>
      <c r="H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2972.4</v>
      </c>
      <c r="I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3009.6000000000004</v>
      </c>
      <c r="J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2971.13</v>
      </c>
      <c r="K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2984.9900000000002</v>
      </c>
      <c r="L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2985.11</v>
      </c>
      <c r="M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3016.01</v>
      </c>
      <c r="N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2983.51</v>
      </c>
      <c r="O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2983.9700000000003</v>
      </c>
      <c r="P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2985.26</v>
      </c>
      <c r="Q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2993.79</v>
      </c>
      <c r="R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2990.05</v>
      </c>
      <c r="S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2993.53</v>
      </c>
      <c r="T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3299.69</v>
      </c>
      <c r="U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3210.86</v>
      </c>
      <c r="V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3077.13</v>
      </c>
      <c r="W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3066.48</v>
      </c>
      <c r="X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3227.9</v>
      </c>
      <c r="Y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РСО-А'!$M$6</f>
        <v>3039.26</v>
      </c>
    </row>
    <row r="340" spans="1:25" x14ac:dyDescent="0.2">
      <c r="A340" s="88">
        <f t="shared" si="9"/>
        <v>42053</v>
      </c>
      <c r="B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2978.4300000000003</v>
      </c>
      <c r="C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2955.32</v>
      </c>
      <c r="D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2977.7000000000003</v>
      </c>
      <c r="E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2964.5600000000004</v>
      </c>
      <c r="F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2987.9100000000003</v>
      </c>
      <c r="G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2974.6000000000004</v>
      </c>
      <c r="H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2973.5600000000004</v>
      </c>
      <c r="I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3009.0200000000004</v>
      </c>
      <c r="J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2970.15</v>
      </c>
      <c r="K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2988.5200000000004</v>
      </c>
      <c r="L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2990.17</v>
      </c>
      <c r="M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3062.7200000000003</v>
      </c>
      <c r="N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3047.58</v>
      </c>
      <c r="O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3071.48</v>
      </c>
      <c r="P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3098.03</v>
      </c>
      <c r="Q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3123.75</v>
      </c>
      <c r="R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3139.34</v>
      </c>
      <c r="S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3064.83</v>
      </c>
      <c r="T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3332.67</v>
      </c>
      <c r="U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3261.8900000000003</v>
      </c>
      <c r="V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3144.11</v>
      </c>
      <c r="W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3117.6800000000003</v>
      </c>
      <c r="X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3262.4</v>
      </c>
      <c r="Y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РСО-А'!$M$6</f>
        <v>3106.2400000000002</v>
      </c>
    </row>
    <row r="341" spans="1:25" x14ac:dyDescent="0.2">
      <c r="A341" s="88">
        <f t="shared" si="9"/>
        <v>42054</v>
      </c>
      <c r="B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2976.2200000000003</v>
      </c>
      <c r="C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2956.38</v>
      </c>
      <c r="D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2978.87</v>
      </c>
      <c r="E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2965.69</v>
      </c>
      <c r="F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2989</v>
      </c>
      <c r="G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2975.78</v>
      </c>
      <c r="H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2968.51</v>
      </c>
      <c r="I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3010.01</v>
      </c>
      <c r="J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2971.0600000000004</v>
      </c>
      <c r="K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2989.4800000000005</v>
      </c>
      <c r="L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2989.7400000000002</v>
      </c>
      <c r="M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3066.82</v>
      </c>
      <c r="N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3050.1000000000004</v>
      </c>
      <c r="O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3071.2300000000005</v>
      </c>
      <c r="P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3057.8500000000004</v>
      </c>
      <c r="Q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3084.51</v>
      </c>
      <c r="R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3129.07</v>
      </c>
      <c r="S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3071.58</v>
      </c>
      <c r="T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3183.05</v>
      </c>
      <c r="U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3247.11</v>
      </c>
      <c r="V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3187.3900000000003</v>
      </c>
      <c r="W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3104.46</v>
      </c>
      <c r="X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3252.62</v>
      </c>
      <c r="Y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РСО-А'!$M$6</f>
        <v>3110.3500000000004</v>
      </c>
    </row>
    <row r="342" spans="1:25" x14ac:dyDescent="0.2">
      <c r="A342" s="88">
        <f t="shared" si="9"/>
        <v>42055</v>
      </c>
      <c r="B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2977.58</v>
      </c>
      <c r="C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2969.3</v>
      </c>
      <c r="D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2992.83</v>
      </c>
      <c r="E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3014.6200000000003</v>
      </c>
      <c r="F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3010.82</v>
      </c>
      <c r="G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2996.54</v>
      </c>
      <c r="H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2960.2000000000003</v>
      </c>
      <c r="I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3047.13</v>
      </c>
      <c r="J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3004.55</v>
      </c>
      <c r="K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2988.36</v>
      </c>
      <c r="L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2988.8900000000003</v>
      </c>
      <c r="M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3057.91</v>
      </c>
      <c r="N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3044.5600000000004</v>
      </c>
      <c r="O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3018.7000000000003</v>
      </c>
      <c r="P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3049.29</v>
      </c>
      <c r="Q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3017.94</v>
      </c>
      <c r="R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3072.8500000000004</v>
      </c>
      <c r="S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3059.03</v>
      </c>
      <c r="T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3157.15</v>
      </c>
      <c r="U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3240.03</v>
      </c>
      <c r="V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3111.82</v>
      </c>
      <c r="W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3088.7200000000003</v>
      </c>
      <c r="X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3223.2200000000003</v>
      </c>
      <c r="Y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РСО-А'!$M$6</f>
        <v>3108.58</v>
      </c>
    </row>
    <row r="343" spans="1:25" x14ac:dyDescent="0.2">
      <c r="A343" s="88">
        <f t="shared" si="9"/>
        <v>42056</v>
      </c>
      <c r="B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2973.8900000000003</v>
      </c>
      <c r="C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2958.6200000000003</v>
      </c>
      <c r="D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3005.6000000000004</v>
      </c>
      <c r="E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2979.82</v>
      </c>
      <c r="F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2990.67</v>
      </c>
      <c r="G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3009.6800000000003</v>
      </c>
      <c r="H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2952.84</v>
      </c>
      <c r="I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2972.7200000000003</v>
      </c>
      <c r="J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2983.1000000000004</v>
      </c>
      <c r="K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2952.6000000000004</v>
      </c>
      <c r="L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2985.55</v>
      </c>
      <c r="M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2992.5200000000004</v>
      </c>
      <c r="N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2979.29</v>
      </c>
      <c r="O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2952.09</v>
      </c>
      <c r="P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2986.1000000000004</v>
      </c>
      <c r="Q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2952.3500000000004</v>
      </c>
      <c r="R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2998.44</v>
      </c>
      <c r="S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2985.7000000000003</v>
      </c>
      <c r="T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3079.38</v>
      </c>
      <c r="U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3050.28</v>
      </c>
      <c r="V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3017.98</v>
      </c>
      <c r="W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2990</v>
      </c>
      <c r="X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2990.2300000000005</v>
      </c>
      <c r="Y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РСО-А'!$M$6</f>
        <v>3057.2300000000005</v>
      </c>
    </row>
    <row r="344" spans="1:25" x14ac:dyDescent="0.2">
      <c r="A344" s="88">
        <f t="shared" si="9"/>
        <v>42057</v>
      </c>
      <c r="B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2970.94</v>
      </c>
      <c r="C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2966.08</v>
      </c>
      <c r="D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3009.4700000000003</v>
      </c>
      <c r="E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3005.36</v>
      </c>
      <c r="F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3005.69</v>
      </c>
      <c r="G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3009.42</v>
      </c>
      <c r="H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2968.75</v>
      </c>
      <c r="I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2968.16</v>
      </c>
      <c r="J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2987.69</v>
      </c>
      <c r="K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2970.96</v>
      </c>
      <c r="L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2972.69</v>
      </c>
      <c r="M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2992.7000000000003</v>
      </c>
      <c r="N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2979.58</v>
      </c>
      <c r="O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2952.1200000000003</v>
      </c>
      <c r="P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2965.8</v>
      </c>
      <c r="Q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2951.79</v>
      </c>
      <c r="R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2978.8500000000004</v>
      </c>
      <c r="S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2988.29</v>
      </c>
      <c r="T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3084.07</v>
      </c>
      <c r="U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3053.98</v>
      </c>
      <c r="V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3020.54</v>
      </c>
      <c r="W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2991.4900000000002</v>
      </c>
      <c r="X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2992.77</v>
      </c>
      <c r="Y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РСО-А'!$M$6</f>
        <v>3068.2200000000003</v>
      </c>
    </row>
    <row r="345" spans="1:25" x14ac:dyDescent="0.2">
      <c r="A345" s="88">
        <f t="shared" si="9"/>
        <v>42058</v>
      </c>
      <c r="B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2970.4700000000003</v>
      </c>
      <c r="C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2965.6800000000003</v>
      </c>
      <c r="D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3008.7200000000003</v>
      </c>
      <c r="E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3004.6800000000003</v>
      </c>
      <c r="F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3005.09</v>
      </c>
      <c r="G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3009.07</v>
      </c>
      <c r="H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2968.82</v>
      </c>
      <c r="I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2975.5200000000004</v>
      </c>
      <c r="J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2974.71</v>
      </c>
      <c r="K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2971.94</v>
      </c>
      <c r="L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2970.7200000000003</v>
      </c>
      <c r="M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2990.29</v>
      </c>
      <c r="N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2979.7000000000003</v>
      </c>
      <c r="O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2951.88</v>
      </c>
      <c r="P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2965.54</v>
      </c>
      <c r="Q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2952.04</v>
      </c>
      <c r="R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2976.17</v>
      </c>
      <c r="S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2986.21</v>
      </c>
      <c r="T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3081.3</v>
      </c>
      <c r="U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3052.34</v>
      </c>
      <c r="V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3011.79</v>
      </c>
      <c r="W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2984.36</v>
      </c>
      <c r="X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2985.1200000000003</v>
      </c>
      <c r="Y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РСО-А'!$M$6</f>
        <v>3024.86</v>
      </c>
    </row>
    <row r="346" spans="1:25" x14ac:dyDescent="0.2">
      <c r="A346" s="88">
        <f t="shared" si="9"/>
        <v>42059</v>
      </c>
      <c r="B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2968.7400000000002</v>
      </c>
      <c r="C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2965.5</v>
      </c>
      <c r="D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2992.38</v>
      </c>
      <c r="E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3002.96</v>
      </c>
      <c r="F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2988.63</v>
      </c>
      <c r="G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2995.8700000000003</v>
      </c>
      <c r="H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2959.79</v>
      </c>
      <c r="I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3002.54</v>
      </c>
      <c r="J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2970.17</v>
      </c>
      <c r="K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2993.98</v>
      </c>
      <c r="L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2993.69</v>
      </c>
      <c r="M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3071.9500000000003</v>
      </c>
      <c r="N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3058.21</v>
      </c>
      <c r="O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3029.5</v>
      </c>
      <c r="P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3065.84</v>
      </c>
      <c r="Q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3058.78</v>
      </c>
      <c r="R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3070.3900000000003</v>
      </c>
      <c r="S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3077.07</v>
      </c>
      <c r="T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3168.82</v>
      </c>
      <c r="U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3166.0600000000004</v>
      </c>
      <c r="V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3129.5600000000004</v>
      </c>
      <c r="W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3113.09</v>
      </c>
      <c r="X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3216.21</v>
      </c>
      <c r="Y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РСО-А'!$M$6</f>
        <v>3094.53</v>
      </c>
    </row>
    <row r="347" spans="1:25" x14ac:dyDescent="0.2">
      <c r="A347" s="88">
        <f t="shared" si="9"/>
        <v>42060</v>
      </c>
      <c r="B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2970.7200000000003</v>
      </c>
      <c r="C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2961.4300000000003</v>
      </c>
      <c r="D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2968.15</v>
      </c>
      <c r="E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2981.42</v>
      </c>
      <c r="F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2988.26</v>
      </c>
      <c r="G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2978.2200000000003</v>
      </c>
      <c r="H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2968.82</v>
      </c>
      <c r="I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2984.82</v>
      </c>
      <c r="J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2952.04</v>
      </c>
      <c r="K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2997.28</v>
      </c>
      <c r="L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2995.52</v>
      </c>
      <c r="M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3076.78</v>
      </c>
      <c r="N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3063.38</v>
      </c>
      <c r="O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3033.2400000000002</v>
      </c>
      <c r="P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3070.71</v>
      </c>
      <c r="Q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3063.3700000000003</v>
      </c>
      <c r="R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3077.1600000000003</v>
      </c>
      <c r="S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3081.73</v>
      </c>
      <c r="T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3162.28</v>
      </c>
      <c r="U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3165.51</v>
      </c>
      <c r="V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3124.9700000000003</v>
      </c>
      <c r="W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3112.34</v>
      </c>
      <c r="X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3216.53</v>
      </c>
      <c r="Y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РСО-А'!$M$6</f>
        <v>3096.87</v>
      </c>
    </row>
    <row r="348" spans="1:25" x14ac:dyDescent="0.2">
      <c r="A348" s="88">
        <f t="shared" si="9"/>
        <v>42061</v>
      </c>
      <c r="B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2975.57</v>
      </c>
      <c r="C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2955.09</v>
      </c>
      <c r="D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2977.7000000000003</v>
      </c>
      <c r="E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2980.8</v>
      </c>
      <c r="F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2987.57</v>
      </c>
      <c r="G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2977.44</v>
      </c>
      <c r="H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2971.75</v>
      </c>
      <c r="I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3014.94</v>
      </c>
      <c r="J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3007.15</v>
      </c>
      <c r="K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2998.8500000000004</v>
      </c>
      <c r="L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2994.05</v>
      </c>
      <c r="M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2992.36</v>
      </c>
      <c r="N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2993.4100000000003</v>
      </c>
      <c r="O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2993.61</v>
      </c>
      <c r="P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2993.65</v>
      </c>
      <c r="Q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2993.42</v>
      </c>
      <c r="R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2993.1800000000003</v>
      </c>
      <c r="S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3001.23</v>
      </c>
      <c r="T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2992.4300000000003</v>
      </c>
      <c r="U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3092.7700000000004</v>
      </c>
      <c r="V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3066.42</v>
      </c>
      <c r="W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3089.83</v>
      </c>
      <c r="X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3273.8</v>
      </c>
      <c r="Y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РСО-А'!$M$6</f>
        <v>3095.2700000000004</v>
      </c>
    </row>
    <row r="349" spans="1:25" x14ac:dyDescent="0.2">
      <c r="A349" s="88">
        <f t="shared" si="9"/>
        <v>42062</v>
      </c>
      <c r="B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2982.4</v>
      </c>
      <c r="C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2955.1400000000003</v>
      </c>
      <c r="D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2977.33</v>
      </c>
      <c r="E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2980.4500000000003</v>
      </c>
      <c r="F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2987.61</v>
      </c>
      <c r="G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2977.62</v>
      </c>
      <c r="H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2968.2200000000003</v>
      </c>
      <c r="I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3034.3</v>
      </c>
      <c r="J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3019.8700000000003</v>
      </c>
      <c r="K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2995.3</v>
      </c>
      <c r="L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2995.52</v>
      </c>
      <c r="M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2994.21</v>
      </c>
      <c r="N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2992.28</v>
      </c>
      <c r="O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2995.26</v>
      </c>
      <c r="P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2995.15</v>
      </c>
      <c r="Q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2992.6800000000003</v>
      </c>
      <c r="R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2990.9300000000003</v>
      </c>
      <c r="S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3003.46</v>
      </c>
      <c r="T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2996.3500000000004</v>
      </c>
      <c r="U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3097.44</v>
      </c>
      <c r="V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3068.75</v>
      </c>
      <c r="W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3067.09</v>
      </c>
      <c r="X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3176.0200000000004</v>
      </c>
      <c r="Y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РСО-А'!$M$6</f>
        <v>3043.92</v>
      </c>
    </row>
    <row r="350" spans="1:25" x14ac:dyDescent="0.2">
      <c r="A350" s="88">
        <f t="shared" si="9"/>
        <v>42063</v>
      </c>
      <c r="B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2963.4100000000003</v>
      </c>
      <c r="C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2965.34</v>
      </c>
      <c r="D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2970.21</v>
      </c>
      <c r="E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2976.92</v>
      </c>
      <c r="F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2983.8100000000004</v>
      </c>
      <c r="G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2977.23</v>
      </c>
      <c r="H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2953.08</v>
      </c>
      <c r="I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2975.4500000000003</v>
      </c>
      <c r="J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2984.8100000000004</v>
      </c>
      <c r="K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2997.7000000000003</v>
      </c>
      <c r="L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2953.79</v>
      </c>
      <c r="M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2961</v>
      </c>
      <c r="N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2957.09</v>
      </c>
      <c r="O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2966.6400000000003</v>
      </c>
      <c r="P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2979.8500000000004</v>
      </c>
      <c r="Q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2990.34</v>
      </c>
      <c r="R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2986.78</v>
      </c>
      <c r="S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2970.09</v>
      </c>
      <c r="T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3025.4</v>
      </c>
      <c r="U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3089.53</v>
      </c>
      <c r="V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3065.44</v>
      </c>
      <c r="W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3007.51</v>
      </c>
      <c r="X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2976.9700000000003</v>
      </c>
      <c r="Y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РСО-А'!$M$6</f>
        <v>3046.58</v>
      </c>
    </row>
    <row r="351" spans="1:25" ht="12.75" customHeight="1" x14ac:dyDescent="0.25">
      <c r="A351" s="102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5"/>
    </row>
    <row r="352" spans="1:25" x14ac:dyDescent="0.25">
      <c r="A352" s="96" t="s">
        <v>158</v>
      </c>
      <c r="B352" s="87"/>
      <c r="C352" s="87"/>
      <c r="D352" s="87"/>
    </row>
    <row r="353" spans="1:27" ht="12.75" x14ac:dyDescent="0.2">
      <c r="A353" s="169" t="s">
        <v>49</v>
      </c>
      <c r="B353" s="180" t="s">
        <v>128</v>
      </c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2"/>
    </row>
    <row r="354" spans="1:27" ht="12.75" x14ac:dyDescent="0.2">
      <c r="A354" s="170"/>
      <c r="B354" s="183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5"/>
    </row>
    <row r="355" spans="1:27" ht="12.75" customHeight="1" x14ac:dyDescent="0.2">
      <c r="A355" s="170"/>
      <c r="B355" s="172" t="s">
        <v>129</v>
      </c>
      <c r="C355" s="163" t="s">
        <v>130</v>
      </c>
      <c r="D355" s="163" t="s">
        <v>131</v>
      </c>
      <c r="E355" s="163" t="s">
        <v>132</v>
      </c>
      <c r="F355" s="163" t="s">
        <v>133</v>
      </c>
      <c r="G355" s="163" t="s">
        <v>134</v>
      </c>
      <c r="H355" s="163" t="s">
        <v>135</v>
      </c>
      <c r="I355" s="163" t="s">
        <v>136</v>
      </c>
      <c r="J355" s="163" t="s">
        <v>137</v>
      </c>
      <c r="K355" s="163" t="s">
        <v>138</v>
      </c>
      <c r="L355" s="163" t="s">
        <v>139</v>
      </c>
      <c r="M355" s="163" t="s">
        <v>140</v>
      </c>
      <c r="N355" s="174" t="s">
        <v>141</v>
      </c>
      <c r="O355" s="163" t="s">
        <v>142</v>
      </c>
      <c r="P355" s="163" t="s">
        <v>143</v>
      </c>
      <c r="Q355" s="163" t="s">
        <v>144</v>
      </c>
      <c r="R355" s="163" t="s">
        <v>145</v>
      </c>
      <c r="S355" s="163" t="s">
        <v>146</v>
      </c>
      <c r="T355" s="163" t="s">
        <v>147</v>
      </c>
      <c r="U355" s="163" t="s">
        <v>148</v>
      </c>
      <c r="V355" s="163" t="s">
        <v>149</v>
      </c>
      <c r="W355" s="163" t="s">
        <v>150</v>
      </c>
      <c r="X355" s="163" t="s">
        <v>151</v>
      </c>
      <c r="Y355" s="163" t="s">
        <v>152</v>
      </c>
    </row>
    <row r="356" spans="1:27" ht="11.25" customHeight="1" x14ac:dyDescent="0.2">
      <c r="A356" s="171"/>
      <c r="B356" s="173"/>
      <c r="C356" s="164"/>
      <c r="D356" s="164"/>
      <c r="E356" s="164"/>
      <c r="F356" s="164"/>
      <c r="G356" s="164"/>
      <c r="H356" s="164"/>
      <c r="I356" s="164"/>
      <c r="J356" s="164"/>
      <c r="K356" s="164"/>
      <c r="L356" s="164"/>
      <c r="M356" s="164"/>
      <c r="N356" s="175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</row>
    <row r="357" spans="1:27" ht="15.75" customHeight="1" x14ac:dyDescent="0.2">
      <c r="A357" s="88">
        <f>A323</f>
        <v>42036</v>
      </c>
      <c r="B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2920.79</v>
      </c>
      <c r="C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2949.51</v>
      </c>
      <c r="D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2981.5200000000004</v>
      </c>
      <c r="E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2989.2000000000003</v>
      </c>
      <c r="F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2985.38</v>
      </c>
      <c r="G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2981.8700000000003</v>
      </c>
      <c r="H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2959.8</v>
      </c>
      <c r="I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2953.3</v>
      </c>
      <c r="J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2920.9</v>
      </c>
      <c r="K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3020.25</v>
      </c>
      <c r="L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2953.96</v>
      </c>
      <c r="M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2934.83</v>
      </c>
      <c r="N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2931.4300000000003</v>
      </c>
      <c r="O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2937.7000000000003</v>
      </c>
      <c r="P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2944.03</v>
      </c>
      <c r="Q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2947.26</v>
      </c>
      <c r="R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2923.58</v>
      </c>
      <c r="S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3064</v>
      </c>
      <c r="T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3105.28</v>
      </c>
      <c r="U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3065.09</v>
      </c>
      <c r="V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3020.19</v>
      </c>
      <c r="W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2963.57</v>
      </c>
      <c r="X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2941.9100000000003</v>
      </c>
      <c r="Y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РСО-А'!$M$6</f>
        <v>3006.26</v>
      </c>
      <c r="AA357" s="89"/>
    </row>
    <row r="358" spans="1:27" x14ac:dyDescent="0.2">
      <c r="A358" s="88">
        <f>A357+1</f>
        <v>42037</v>
      </c>
      <c r="B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2919.05</v>
      </c>
      <c r="C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2949.51</v>
      </c>
      <c r="D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2965.8</v>
      </c>
      <c r="E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2969.28</v>
      </c>
      <c r="F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2979.76</v>
      </c>
      <c r="G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2962.82</v>
      </c>
      <c r="H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2934.5</v>
      </c>
      <c r="I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3008.1600000000003</v>
      </c>
      <c r="J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3003.65</v>
      </c>
      <c r="K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2934.4</v>
      </c>
      <c r="L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2966.32</v>
      </c>
      <c r="M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2947.17</v>
      </c>
      <c r="N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2947.8100000000004</v>
      </c>
      <c r="O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2948.6600000000003</v>
      </c>
      <c r="P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2947.8</v>
      </c>
      <c r="Q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2947.51</v>
      </c>
      <c r="R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2930.63</v>
      </c>
      <c r="S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2980.8900000000003</v>
      </c>
      <c r="T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3052.1200000000003</v>
      </c>
      <c r="U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3016.1000000000004</v>
      </c>
      <c r="V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2972.9300000000003</v>
      </c>
      <c r="W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2994.9500000000003</v>
      </c>
      <c r="X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3096.67</v>
      </c>
      <c r="Y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РСО-А'!$M$6</f>
        <v>2988.23</v>
      </c>
    </row>
    <row r="359" spans="1:27" x14ac:dyDescent="0.2">
      <c r="A359" s="88">
        <f t="shared" ref="A359:A384" si="10">A358+1</f>
        <v>42038</v>
      </c>
      <c r="B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2938.51</v>
      </c>
      <c r="C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2933.36</v>
      </c>
      <c r="D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2942.44</v>
      </c>
      <c r="E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2948.9300000000003</v>
      </c>
      <c r="F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2951.9300000000003</v>
      </c>
      <c r="G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2942.9</v>
      </c>
      <c r="H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2926.04</v>
      </c>
      <c r="I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2988.3100000000004</v>
      </c>
      <c r="J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2962.73</v>
      </c>
      <c r="K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2934.12</v>
      </c>
      <c r="L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2964.7200000000003</v>
      </c>
      <c r="M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2966.7200000000003</v>
      </c>
      <c r="N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2954.63</v>
      </c>
      <c r="O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2961.9100000000003</v>
      </c>
      <c r="P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2949.6000000000004</v>
      </c>
      <c r="Q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2966.9900000000002</v>
      </c>
      <c r="R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2958.04</v>
      </c>
      <c r="S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2977.71</v>
      </c>
      <c r="T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3050.04</v>
      </c>
      <c r="U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3007.84</v>
      </c>
      <c r="V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2969.2000000000003</v>
      </c>
      <c r="W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2988</v>
      </c>
      <c r="X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3098.5200000000004</v>
      </c>
      <c r="Y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РСО-А'!$M$6</f>
        <v>2987.9900000000002</v>
      </c>
    </row>
    <row r="360" spans="1:27" x14ac:dyDescent="0.2">
      <c r="A360" s="88">
        <f t="shared" si="10"/>
        <v>42039</v>
      </c>
      <c r="B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2933.7000000000003</v>
      </c>
      <c r="C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2939.2400000000002</v>
      </c>
      <c r="D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2951.84</v>
      </c>
      <c r="E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2958.2000000000003</v>
      </c>
      <c r="F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2958.4800000000005</v>
      </c>
      <c r="G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2948.7400000000002</v>
      </c>
      <c r="H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2918.7400000000002</v>
      </c>
      <c r="I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2996.03</v>
      </c>
      <c r="J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2986.6000000000004</v>
      </c>
      <c r="K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2938.6200000000003</v>
      </c>
      <c r="L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2921.96</v>
      </c>
      <c r="M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2956.32</v>
      </c>
      <c r="N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2935.17</v>
      </c>
      <c r="O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2927.67</v>
      </c>
      <c r="P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2920.6000000000004</v>
      </c>
      <c r="Q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2927.5600000000004</v>
      </c>
      <c r="R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2947.6000000000004</v>
      </c>
      <c r="S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2960.32</v>
      </c>
      <c r="T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3050.4</v>
      </c>
      <c r="U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2998.53</v>
      </c>
      <c r="V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2958.41</v>
      </c>
      <c r="W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2979.5600000000004</v>
      </c>
      <c r="X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3081.2700000000004</v>
      </c>
      <c r="Y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РСО-А'!$M$6</f>
        <v>2975.2000000000003</v>
      </c>
    </row>
    <row r="361" spans="1:27" x14ac:dyDescent="0.2">
      <c r="A361" s="88">
        <f t="shared" si="10"/>
        <v>42040</v>
      </c>
      <c r="B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2933.87</v>
      </c>
      <c r="C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2932.67</v>
      </c>
      <c r="D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2941.6200000000003</v>
      </c>
      <c r="E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2947.7700000000004</v>
      </c>
      <c r="F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2951.3100000000004</v>
      </c>
      <c r="G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2942.02</v>
      </c>
      <c r="H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2931.88</v>
      </c>
      <c r="I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2978.05</v>
      </c>
      <c r="J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2970.0600000000004</v>
      </c>
      <c r="K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2920.4100000000003</v>
      </c>
      <c r="L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2936.59</v>
      </c>
      <c r="M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2955.94</v>
      </c>
      <c r="N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2935.63</v>
      </c>
      <c r="O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2950.3100000000004</v>
      </c>
      <c r="P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2958.75</v>
      </c>
      <c r="Q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2944.32</v>
      </c>
      <c r="R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2948</v>
      </c>
      <c r="S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2963.2200000000003</v>
      </c>
      <c r="T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3039.3100000000004</v>
      </c>
      <c r="U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2998.76</v>
      </c>
      <c r="V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2956.8</v>
      </c>
      <c r="W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2977.83</v>
      </c>
      <c r="X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3070.13</v>
      </c>
      <c r="Y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РСО-А'!$M$6</f>
        <v>2972.8500000000004</v>
      </c>
    </row>
    <row r="362" spans="1:27" x14ac:dyDescent="0.2">
      <c r="A362" s="88">
        <f t="shared" si="10"/>
        <v>42041</v>
      </c>
      <c r="B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2926.4700000000003</v>
      </c>
      <c r="C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2958.03</v>
      </c>
      <c r="D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2964.6800000000003</v>
      </c>
      <c r="E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2970.7300000000005</v>
      </c>
      <c r="F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2974.3500000000004</v>
      </c>
      <c r="G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2957.4800000000005</v>
      </c>
      <c r="H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2923.7400000000002</v>
      </c>
      <c r="I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2994.94</v>
      </c>
      <c r="J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3009.61</v>
      </c>
      <c r="K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2933.9900000000002</v>
      </c>
      <c r="L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2938.6000000000004</v>
      </c>
      <c r="M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2960.82</v>
      </c>
      <c r="N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2937.05</v>
      </c>
      <c r="O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2954.59</v>
      </c>
      <c r="P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2961.8900000000003</v>
      </c>
      <c r="Q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2943.4700000000003</v>
      </c>
      <c r="R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2946.6200000000003</v>
      </c>
      <c r="S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2957.86</v>
      </c>
      <c r="T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3053.03</v>
      </c>
      <c r="U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3002.6000000000004</v>
      </c>
      <c r="V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2961.83</v>
      </c>
      <c r="W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2982.0200000000004</v>
      </c>
      <c r="X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3089.05</v>
      </c>
      <c r="Y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РСО-А'!$M$6</f>
        <v>2982.9900000000002</v>
      </c>
    </row>
    <row r="363" spans="1:27" x14ac:dyDescent="0.2">
      <c r="A363" s="88">
        <f t="shared" si="10"/>
        <v>42042</v>
      </c>
      <c r="B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2950.01</v>
      </c>
      <c r="C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2970.4700000000003</v>
      </c>
      <c r="D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2984.17</v>
      </c>
      <c r="E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2999.6400000000003</v>
      </c>
      <c r="F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2999.65</v>
      </c>
      <c r="G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2988.0600000000004</v>
      </c>
      <c r="H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2953.26</v>
      </c>
      <c r="I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2930.78</v>
      </c>
      <c r="J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2955.55</v>
      </c>
      <c r="K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2934.16</v>
      </c>
      <c r="L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2941.8500000000004</v>
      </c>
      <c r="M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2948.15</v>
      </c>
      <c r="N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2919.32</v>
      </c>
      <c r="O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2923.12</v>
      </c>
      <c r="P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2921.8700000000003</v>
      </c>
      <c r="Q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2918.79</v>
      </c>
      <c r="R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2940.9</v>
      </c>
      <c r="S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2957.92</v>
      </c>
      <c r="T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2973.4300000000003</v>
      </c>
      <c r="U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2948.7200000000003</v>
      </c>
      <c r="V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2962.41</v>
      </c>
      <c r="W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2944.1800000000003</v>
      </c>
      <c r="X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2966.15</v>
      </c>
      <c r="Y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РСО-А'!$M$6</f>
        <v>2943.3500000000004</v>
      </c>
    </row>
    <row r="364" spans="1:27" x14ac:dyDescent="0.2">
      <c r="A364" s="88">
        <f t="shared" si="10"/>
        <v>42043</v>
      </c>
      <c r="B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2938.09</v>
      </c>
      <c r="C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2922.6000000000004</v>
      </c>
      <c r="D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2948.17</v>
      </c>
      <c r="E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2976.42</v>
      </c>
      <c r="F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2976.4800000000005</v>
      </c>
      <c r="G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2987.7200000000003</v>
      </c>
      <c r="H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2938.8100000000004</v>
      </c>
      <c r="I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2935.7700000000004</v>
      </c>
      <c r="J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2942.5600000000004</v>
      </c>
      <c r="K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2981.5600000000004</v>
      </c>
      <c r="L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2941.15</v>
      </c>
      <c r="M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2931.7700000000004</v>
      </c>
      <c r="N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2947.4100000000003</v>
      </c>
      <c r="O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2944.19</v>
      </c>
      <c r="P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2947.32</v>
      </c>
      <c r="Q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2931.7700000000004</v>
      </c>
      <c r="R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2938.7000000000003</v>
      </c>
      <c r="S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2954.4900000000002</v>
      </c>
      <c r="T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2971.13</v>
      </c>
      <c r="U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2970.23</v>
      </c>
      <c r="V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2964.9300000000003</v>
      </c>
      <c r="W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2947.34</v>
      </c>
      <c r="X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2964.55</v>
      </c>
      <c r="Y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РСО-А'!$M$6</f>
        <v>2948.0600000000004</v>
      </c>
    </row>
    <row r="365" spans="1:27" x14ac:dyDescent="0.2">
      <c r="A365" s="88">
        <f t="shared" si="10"/>
        <v>42044</v>
      </c>
      <c r="B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2943.3100000000004</v>
      </c>
      <c r="C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2941.55</v>
      </c>
      <c r="D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2922.76</v>
      </c>
      <c r="E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2937.6600000000003</v>
      </c>
      <c r="F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2930.53</v>
      </c>
      <c r="G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2937.0600000000004</v>
      </c>
      <c r="H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2947.16</v>
      </c>
      <c r="I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2950.58</v>
      </c>
      <c r="J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2918.65</v>
      </c>
      <c r="K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2954.67</v>
      </c>
      <c r="L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2954.26</v>
      </c>
      <c r="M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2950.12</v>
      </c>
      <c r="N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2950.8500000000004</v>
      </c>
      <c r="O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2944.7400000000002</v>
      </c>
      <c r="P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2950.4700000000003</v>
      </c>
      <c r="Q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2939.13</v>
      </c>
      <c r="R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2943.5600000000004</v>
      </c>
      <c r="S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2958.67</v>
      </c>
      <c r="T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2952.4</v>
      </c>
      <c r="U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2961.3900000000003</v>
      </c>
      <c r="V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2958.37</v>
      </c>
      <c r="W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2948.96</v>
      </c>
      <c r="X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3041.1400000000003</v>
      </c>
      <c r="Y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РСО-А'!$M$6</f>
        <v>2944.3500000000004</v>
      </c>
    </row>
    <row r="366" spans="1:27" x14ac:dyDescent="0.2">
      <c r="A366" s="88">
        <f t="shared" si="10"/>
        <v>42045</v>
      </c>
      <c r="B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2942.13</v>
      </c>
      <c r="C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2939.9100000000003</v>
      </c>
      <c r="D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2921.96</v>
      </c>
      <c r="E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2936.2000000000003</v>
      </c>
      <c r="F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2929.4700000000003</v>
      </c>
      <c r="G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2936.79</v>
      </c>
      <c r="H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2954.1000000000004</v>
      </c>
      <c r="I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2952.59</v>
      </c>
      <c r="J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2918.4700000000003</v>
      </c>
      <c r="K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2960.0200000000004</v>
      </c>
      <c r="L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2961.46</v>
      </c>
      <c r="M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2957.5600000000004</v>
      </c>
      <c r="N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2955.9500000000003</v>
      </c>
      <c r="O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2950.9500000000003</v>
      </c>
      <c r="P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2958.76</v>
      </c>
      <c r="Q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2941.1000000000004</v>
      </c>
      <c r="R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2946.2700000000004</v>
      </c>
      <c r="S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2957.6000000000004</v>
      </c>
      <c r="T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2959.25</v>
      </c>
      <c r="U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2967.4300000000003</v>
      </c>
      <c r="V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2960.4300000000003</v>
      </c>
      <c r="W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2948.6800000000003</v>
      </c>
      <c r="X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3041.94</v>
      </c>
      <c r="Y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РСО-А'!$M$6</f>
        <v>2943.7200000000003</v>
      </c>
    </row>
    <row r="367" spans="1:27" x14ac:dyDescent="0.2">
      <c r="A367" s="88">
        <f t="shared" si="10"/>
        <v>42046</v>
      </c>
      <c r="B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2940.73</v>
      </c>
      <c r="C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2952.7000000000003</v>
      </c>
      <c r="D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2952.4300000000003</v>
      </c>
      <c r="E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2952.42</v>
      </c>
      <c r="F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2959.17</v>
      </c>
      <c r="G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2959.38</v>
      </c>
      <c r="H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2934.2700000000004</v>
      </c>
      <c r="I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2959.36</v>
      </c>
      <c r="J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2935.51</v>
      </c>
      <c r="K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2952.26</v>
      </c>
      <c r="L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2951.94</v>
      </c>
      <c r="M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2949.61</v>
      </c>
      <c r="N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2949.6400000000003</v>
      </c>
      <c r="O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2923.8500000000004</v>
      </c>
      <c r="P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2923.69</v>
      </c>
      <c r="Q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2923.44</v>
      </c>
      <c r="R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2924.51</v>
      </c>
      <c r="S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2956.57</v>
      </c>
      <c r="T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3026.55</v>
      </c>
      <c r="U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2975.1800000000003</v>
      </c>
      <c r="V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2961.61</v>
      </c>
      <c r="W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2948.71</v>
      </c>
      <c r="X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3047.25</v>
      </c>
      <c r="Y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РСО-А'!$M$6</f>
        <v>2994.33</v>
      </c>
    </row>
    <row r="368" spans="1:27" x14ac:dyDescent="0.2">
      <c r="A368" s="88">
        <f t="shared" si="10"/>
        <v>42047</v>
      </c>
      <c r="B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2931.5200000000004</v>
      </c>
      <c r="C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2952.98</v>
      </c>
      <c r="D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2952.79</v>
      </c>
      <c r="E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2969.5200000000004</v>
      </c>
      <c r="F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2980.03</v>
      </c>
      <c r="G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2959.63</v>
      </c>
      <c r="H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2934.4500000000003</v>
      </c>
      <c r="I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2986.4800000000005</v>
      </c>
      <c r="J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2972.07</v>
      </c>
      <c r="K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2953.2200000000003</v>
      </c>
      <c r="L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2952.6600000000003</v>
      </c>
      <c r="M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2950.3</v>
      </c>
      <c r="N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2951.04</v>
      </c>
      <c r="O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2944.3900000000003</v>
      </c>
      <c r="P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2950.46</v>
      </c>
      <c r="Q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2934.16</v>
      </c>
      <c r="R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2947.2700000000004</v>
      </c>
      <c r="S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2955.83</v>
      </c>
      <c r="T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2999.6200000000003</v>
      </c>
      <c r="U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2951.9900000000002</v>
      </c>
      <c r="V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2953.07</v>
      </c>
      <c r="W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2945.4500000000003</v>
      </c>
      <c r="X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3042.7200000000003</v>
      </c>
      <c r="Y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РСО-А'!$M$6</f>
        <v>2990.92</v>
      </c>
    </row>
    <row r="369" spans="1:25" x14ac:dyDescent="0.2">
      <c r="A369" s="88">
        <f t="shared" si="10"/>
        <v>42048</v>
      </c>
      <c r="B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2933.71</v>
      </c>
      <c r="C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2933.94</v>
      </c>
      <c r="D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2939.9900000000002</v>
      </c>
      <c r="E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2952.65</v>
      </c>
      <c r="F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2966.07</v>
      </c>
      <c r="G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2940.17</v>
      </c>
      <c r="H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2928.86</v>
      </c>
      <c r="I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2963.01</v>
      </c>
      <c r="J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2935.76</v>
      </c>
      <c r="K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2958.25</v>
      </c>
      <c r="L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2958.09</v>
      </c>
      <c r="M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2954.83</v>
      </c>
      <c r="N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2954.32</v>
      </c>
      <c r="O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2948.5200000000004</v>
      </c>
      <c r="P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2955.02</v>
      </c>
      <c r="Q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2937.55</v>
      </c>
      <c r="R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2951.53</v>
      </c>
      <c r="S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2964.3100000000004</v>
      </c>
      <c r="T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3017.26</v>
      </c>
      <c r="U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2989.7300000000005</v>
      </c>
      <c r="V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2958.25</v>
      </c>
      <c r="W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2948.88</v>
      </c>
      <c r="X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3070.58</v>
      </c>
      <c r="Y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РСО-А'!$M$6</f>
        <v>3027.6000000000004</v>
      </c>
    </row>
    <row r="370" spans="1:25" x14ac:dyDescent="0.2">
      <c r="A370" s="88">
        <f t="shared" si="10"/>
        <v>42049</v>
      </c>
      <c r="B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2931.84</v>
      </c>
      <c r="C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2942.6200000000003</v>
      </c>
      <c r="D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2963.3100000000004</v>
      </c>
      <c r="E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2977.75</v>
      </c>
      <c r="F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2978</v>
      </c>
      <c r="G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2963.4700000000003</v>
      </c>
      <c r="H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2933.5</v>
      </c>
      <c r="I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2958.2400000000002</v>
      </c>
      <c r="J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3021.7700000000004</v>
      </c>
      <c r="K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2948.71</v>
      </c>
      <c r="L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2950.05</v>
      </c>
      <c r="M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2950.4500000000003</v>
      </c>
      <c r="N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2943.8100000000004</v>
      </c>
      <c r="O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2950.42</v>
      </c>
      <c r="P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2965.7200000000003</v>
      </c>
      <c r="Q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2957.11</v>
      </c>
      <c r="R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2962.84</v>
      </c>
      <c r="S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2981.12</v>
      </c>
      <c r="T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3038.09</v>
      </c>
      <c r="U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3006.19</v>
      </c>
      <c r="V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2955.7700000000004</v>
      </c>
      <c r="W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2950.54</v>
      </c>
      <c r="X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2954.4800000000005</v>
      </c>
      <c r="Y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РСО-А'!$M$6</f>
        <v>2992.4900000000002</v>
      </c>
    </row>
    <row r="371" spans="1:25" x14ac:dyDescent="0.2">
      <c r="A371" s="88">
        <f t="shared" si="10"/>
        <v>42050</v>
      </c>
      <c r="B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2932.65</v>
      </c>
      <c r="C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2943.6000000000004</v>
      </c>
      <c r="D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2963.82</v>
      </c>
      <c r="E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2978.3500000000004</v>
      </c>
      <c r="F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2978.69</v>
      </c>
      <c r="G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2964.37</v>
      </c>
      <c r="H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2934.02</v>
      </c>
      <c r="I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2957.59</v>
      </c>
      <c r="J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3006.61</v>
      </c>
      <c r="K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2946.3500000000004</v>
      </c>
      <c r="L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2946.9700000000003</v>
      </c>
      <c r="M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2947.4100000000003</v>
      </c>
      <c r="N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2942.34</v>
      </c>
      <c r="O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2948.5</v>
      </c>
      <c r="P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2961.37</v>
      </c>
      <c r="Q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2954.1400000000003</v>
      </c>
      <c r="R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2957.6000000000004</v>
      </c>
      <c r="S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2991.33</v>
      </c>
      <c r="T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3035.8100000000004</v>
      </c>
      <c r="U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3020.05</v>
      </c>
      <c r="V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2991.92</v>
      </c>
      <c r="W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2948.94</v>
      </c>
      <c r="X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2952.5600000000004</v>
      </c>
      <c r="Y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РСО-А'!$M$6</f>
        <v>2990.53</v>
      </c>
    </row>
    <row r="372" spans="1:25" x14ac:dyDescent="0.2">
      <c r="A372" s="88">
        <f t="shared" si="10"/>
        <v>42051</v>
      </c>
      <c r="B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2930.9300000000003</v>
      </c>
      <c r="C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2921.4300000000003</v>
      </c>
      <c r="D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2942.84</v>
      </c>
      <c r="E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2930.1800000000003</v>
      </c>
      <c r="F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2952.4</v>
      </c>
      <c r="G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2939.88</v>
      </c>
      <c r="H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2934.17</v>
      </c>
      <c r="I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2972.3100000000004</v>
      </c>
      <c r="J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2935.63</v>
      </c>
      <c r="K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2993.15</v>
      </c>
      <c r="L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2951.54</v>
      </c>
      <c r="M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3010.25</v>
      </c>
      <c r="N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3004.46</v>
      </c>
      <c r="O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3010.92</v>
      </c>
      <c r="P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3017.2000000000003</v>
      </c>
      <c r="Q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3081.4300000000003</v>
      </c>
      <c r="R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3059.6000000000004</v>
      </c>
      <c r="S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3004.27</v>
      </c>
      <c r="T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3251.83</v>
      </c>
      <c r="U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3235.36</v>
      </c>
      <c r="V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3017.8700000000003</v>
      </c>
      <c r="W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3009.9300000000003</v>
      </c>
      <c r="X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3239.07</v>
      </c>
      <c r="Y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РСО-А'!$M$6</f>
        <v>3001.3</v>
      </c>
    </row>
    <row r="373" spans="1:25" x14ac:dyDescent="0.2">
      <c r="A373" s="88">
        <f t="shared" si="10"/>
        <v>42052</v>
      </c>
      <c r="B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2928.58</v>
      </c>
      <c r="C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2921.67</v>
      </c>
      <c r="D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2942.7200000000003</v>
      </c>
      <c r="E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2930.34</v>
      </c>
      <c r="F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2952.3500000000004</v>
      </c>
      <c r="G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2939.78</v>
      </c>
      <c r="H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2937.7400000000002</v>
      </c>
      <c r="I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2972.8900000000003</v>
      </c>
      <c r="J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2936.55</v>
      </c>
      <c r="K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2949.6400000000003</v>
      </c>
      <c r="L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2949.75</v>
      </c>
      <c r="M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2978.9500000000003</v>
      </c>
      <c r="N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2948.2400000000002</v>
      </c>
      <c r="O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2948.6800000000003</v>
      </c>
      <c r="P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2949.9</v>
      </c>
      <c r="Q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2957.9500000000003</v>
      </c>
      <c r="R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2954.42</v>
      </c>
      <c r="S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2957.71</v>
      </c>
      <c r="T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3247</v>
      </c>
      <c r="U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3163.0600000000004</v>
      </c>
      <c r="V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3036.7000000000003</v>
      </c>
      <c r="W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3026.63</v>
      </c>
      <c r="X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3179.16</v>
      </c>
      <c r="Y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РСО-А'!$M$6</f>
        <v>3000.92</v>
      </c>
    </row>
    <row r="374" spans="1:25" x14ac:dyDescent="0.2">
      <c r="A374" s="88">
        <f t="shared" si="10"/>
        <v>42053</v>
      </c>
      <c r="B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2943.44</v>
      </c>
      <c r="C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2921.6000000000004</v>
      </c>
      <c r="D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2942.75</v>
      </c>
      <c r="E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2930.33</v>
      </c>
      <c r="F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2952.4</v>
      </c>
      <c r="G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2939.82</v>
      </c>
      <c r="H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2938.84</v>
      </c>
      <c r="I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2972.34</v>
      </c>
      <c r="J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2935.6200000000003</v>
      </c>
      <c r="K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2952.9700000000003</v>
      </c>
      <c r="L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2954.54</v>
      </c>
      <c r="M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3023.08</v>
      </c>
      <c r="N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3008.78</v>
      </c>
      <c r="O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3031.36</v>
      </c>
      <c r="P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3056.4500000000003</v>
      </c>
      <c r="Q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3080.75</v>
      </c>
      <c r="R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3095.48</v>
      </c>
      <c r="S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3025.08</v>
      </c>
      <c r="T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3278.1600000000003</v>
      </c>
      <c r="U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3211.28</v>
      </c>
      <c r="V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3099.9900000000002</v>
      </c>
      <c r="W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3075.0200000000004</v>
      </c>
      <c r="X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3211.76</v>
      </c>
      <c r="Y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РСО-А'!$M$6</f>
        <v>3064.2000000000003</v>
      </c>
    </row>
    <row r="375" spans="1:25" x14ac:dyDescent="0.2">
      <c r="A375" s="88">
        <f t="shared" si="10"/>
        <v>42054</v>
      </c>
      <c r="B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2941.3500000000004</v>
      </c>
      <c r="C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2922.61</v>
      </c>
      <c r="D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2943.86</v>
      </c>
      <c r="E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2931.4100000000003</v>
      </c>
      <c r="F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2953.4300000000003</v>
      </c>
      <c r="G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2940.9300000000003</v>
      </c>
      <c r="H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2934.07</v>
      </c>
      <c r="I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2973.28</v>
      </c>
      <c r="J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2936.4800000000005</v>
      </c>
      <c r="K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2953.88</v>
      </c>
      <c r="L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2954.12</v>
      </c>
      <c r="M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3026.9500000000003</v>
      </c>
      <c r="N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3011.1600000000003</v>
      </c>
      <c r="O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3031.1200000000003</v>
      </c>
      <c r="P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3018.48</v>
      </c>
      <c r="Q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3043.6800000000003</v>
      </c>
      <c r="R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3085.78</v>
      </c>
      <c r="S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3031.4500000000003</v>
      </c>
      <c r="T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3136.78</v>
      </c>
      <c r="U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3197.3100000000004</v>
      </c>
      <c r="V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3140.88</v>
      </c>
      <c r="W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3062.52</v>
      </c>
      <c r="X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3202.5200000000004</v>
      </c>
      <c r="Y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РСО-А'!$M$6</f>
        <v>3068.09</v>
      </c>
    </row>
    <row r="376" spans="1:25" x14ac:dyDescent="0.2">
      <c r="A376" s="88">
        <f t="shared" si="10"/>
        <v>42055</v>
      </c>
      <c r="B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2942.63</v>
      </c>
      <c r="C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2934.8100000000004</v>
      </c>
      <c r="D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2957.05</v>
      </c>
      <c r="E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2977.63</v>
      </c>
      <c r="F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2974.05</v>
      </c>
      <c r="G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2960.5600000000004</v>
      </c>
      <c r="H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2926.2200000000003</v>
      </c>
      <c r="I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3008.36</v>
      </c>
      <c r="J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2968.12</v>
      </c>
      <c r="K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2952.82</v>
      </c>
      <c r="L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2953.32</v>
      </c>
      <c r="M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3018.54</v>
      </c>
      <c r="N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3005.9300000000003</v>
      </c>
      <c r="O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2981.4900000000002</v>
      </c>
      <c r="P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3010.3900000000003</v>
      </c>
      <c r="Q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2980.7700000000004</v>
      </c>
      <c r="R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3032.65</v>
      </c>
      <c r="S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3019.6000000000004</v>
      </c>
      <c r="T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3112.3100000000004</v>
      </c>
      <c r="U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3190.63</v>
      </c>
      <c r="V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3069.48</v>
      </c>
      <c r="W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3047.65</v>
      </c>
      <c r="X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3174.7400000000002</v>
      </c>
      <c r="Y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РСО-А'!$M$6</f>
        <v>3066.42</v>
      </c>
    </row>
    <row r="377" spans="1:25" x14ac:dyDescent="0.2">
      <c r="A377" s="88">
        <f t="shared" si="10"/>
        <v>42056</v>
      </c>
      <c r="B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2939.15</v>
      </c>
      <c r="C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2924.7200000000003</v>
      </c>
      <c r="D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2969.11</v>
      </c>
      <c r="E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2944.76</v>
      </c>
      <c r="F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2955</v>
      </c>
      <c r="G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2972.9700000000003</v>
      </c>
      <c r="H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2919.26</v>
      </c>
      <c r="I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2938.04</v>
      </c>
      <c r="J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2947.8500000000004</v>
      </c>
      <c r="K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2919.03</v>
      </c>
      <c r="L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2950.17</v>
      </c>
      <c r="M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2956.75</v>
      </c>
      <c r="N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2944.26</v>
      </c>
      <c r="O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2918.55</v>
      </c>
      <c r="P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2950.69</v>
      </c>
      <c r="Q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2918.79</v>
      </c>
      <c r="R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2962.3500000000004</v>
      </c>
      <c r="S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2950.3100000000004</v>
      </c>
      <c r="T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3038.82</v>
      </c>
      <c r="U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3011.33</v>
      </c>
      <c r="V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2980.8100000000004</v>
      </c>
      <c r="W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2954.38</v>
      </c>
      <c r="X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2954.59</v>
      </c>
      <c r="Y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РСО-А'!$M$6</f>
        <v>3017.9</v>
      </c>
    </row>
    <row r="378" spans="1:25" x14ac:dyDescent="0.2">
      <c r="A378" s="88">
        <f t="shared" si="10"/>
        <v>42057</v>
      </c>
      <c r="B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2936.36</v>
      </c>
      <c r="C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2931.7700000000004</v>
      </c>
      <c r="D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2972.7700000000004</v>
      </c>
      <c r="E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2968.88</v>
      </c>
      <c r="F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2969.2000000000003</v>
      </c>
      <c r="G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2972.7200000000003</v>
      </c>
      <c r="H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2934.29</v>
      </c>
      <c r="I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2933.7400000000002</v>
      </c>
      <c r="J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2952.19</v>
      </c>
      <c r="K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2936.3900000000003</v>
      </c>
      <c r="L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2938.02</v>
      </c>
      <c r="M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2956.92</v>
      </c>
      <c r="N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2944.53</v>
      </c>
      <c r="O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2918.58</v>
      </c>
      <c r="P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2931.51</v>
      </c>
      <c r="Q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2918.2700000000004</v>
      </c>
      <c r="R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2943.83</v>
      </c>
      <c r="S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2952.75</v>
      </c>
      <c r="T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3043.25</v>
      </c>
      <c r="U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3014.82</v>
      </c>
      <c r="V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2983.23</v>
      </c>
      <c r="W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2955.78</v>
      </c>
      <c r="X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2956.9900000000002</v>
      </c>
      <c r="Y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РСО-А'!$M$6</f>
        <v>3028.28</v>
      </c>
    </row>
    <row r="379" spans="1:25" x14ac:dyDescent="0.2">
      <c r="A379" s="88">
        <f t="shared" si="10"/>
        <v>42058</v>
      </c>
      <c r="B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2935.92</v>
      </c>
      <c r="C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2931.3900000000003</v>
      </c>
      <c r="D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2972.0600000000004</v>
      </c>
      <c r="E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2968.2400000000002</v>
      </c>
      <c r="F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2968.63</v>
      </c>
      <c r="G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2972.3900000000003</v>
      </c>
      <c r="H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2934.36</v>
      </c>
      <c r="I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2940.69</v>
      </c>
      <c r="J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2939.9300000000003</v>
      </c>
      <c r="K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2937.3100000000004</v>
      </c>
      <c r="L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2936.16</v>
      </c>
      <c r="M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2954.65</v>
      </c>
      <c r="N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2944.6400000000003</v>
      </c>
      <c r="O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2918.3500000000004</v>
      </c>
      <c r="P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2931.26</v>
      </c>
      <c r="Q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2918.51</v>
      </c>
      <c r="R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2941.3100000000004</v>
      </c>
      <c r="S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2950.79</v>
      </c>
      <c r="T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3040.6400000000003</v>
      </c>
      <c r="U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3013.28</v>
      </c>
      <c r="V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2974.96</v>
      </c>
      <c r="W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2949.04</v>
      </c>
      <c r="X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2949.76</v>
      </c>
      <c r="Y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РСО-А'!$M$6</f>
        <v>2987.3100000000004</v>
      </c>
    </row>
    <row r="380" spans="1:25" x14ac:dyDescent="0.2">
      <c r="A380" s="88">
        <f t="shared" si="10"/>
        <v>42059</v>
      </c>
      <c r="B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2934.28</v>
      </c>
      <c r="C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2931.2200000000003</v>
      </c>
      <c r="D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2956.63</v>
      </c>
      <c r="E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2966.6200000000003</v>
      </c>
      <c r="F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2953.07</v>
      </c>
      <c r="G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2959.92</v>
      </c>
      <c r="H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2925.83</v>
      </c>
      <c r="I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2966.2200000000003</v>
      </c>
      <c r="J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2935.63</v>
      </c>
      <c r="K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2958.13</v>
      </c>
      <c r="L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2957.86</v>
      </c>
      <c r="M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3031.8100000000004</v>
      </c>
      <c r="N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3018.82</v>
      </c>
      <c r="O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2991.69</v>
      </c>
      <c r="P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3026.03</v>
      </c>
      <c r="Q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3019.36</v>
      </c>
      <c r="R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3030.33</v>
      </c>
      <c r="S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3036.6400000000003</v>
      </c>
      <c r="T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3123.34</v>
      </c>
      <c r="U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3120.73</v>
      </c>
      <c r="V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3086.2400000000002</v>
      </c>
      <c r="W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3070.6800000000003</v>
      </c>
      <c r="X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3168.11</v>
      </c>
      <c r="Y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РСО-А'!$M$6</f>
        <v>3053.15</v>
      </c>
    </row>
    <row r="381" spans="1:25" x14ac:dyDescent="0.2">
      <c r="A381" s="88">
        <f t="shared" si="10"/>
        <v>42060</v>
      </c>
      <c r="B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2936.16</v>
      </c>
      <c r="C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2927.3700000000003</v>
      </c>
      <c r="D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2933.7200000000003</v>
      </c>
      <c r="E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2946.2700000000004</v>
      </c>
      <c r="F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2952.73</v>
      </c>
      <c r="G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2943.2400000000002</v>
      </c>
      <c r="H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2934.36</v>
      </c>
      <c r="I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2949.4800000000005</v>
      </c>
      <c r="J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2918.51</v>
      </c>
      <c r="K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2961.25</v>
      </c>
      <c r="L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2959.58</v>
      </c>
      <c r="M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3036.37</v>
      </c>
      <c r="N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3023.71</v>
      </c>
      <c r="O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2995.23</v>
      </c>
      <c r="P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3030.63</v>
      </c>
      <c r="Q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3023.7000000000003</v>
      </c>
      <c r="R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3036.7300000000005</v>
      </c>
      <c r="S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3041.05</v>
      </c>
      <c r="T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3117.1600000000003</v>
      </c>
      <c r="U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3120.21</v>
      </c>
      <c r="V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3081.9100000000003</v>
      </c>
      <c r="W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3069.9700000000003</v>
      </c>
      <c r="X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3168.42</v>
      </c>
      <c r="Y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РСО-А'!$M$6</f>
        <v>3055.3500000000004</v>
      </c>
    </row>
    <row r="382" spans="1:25" x14ac:dyDescent="0.2">
      <c r="A382" s="88">
        <f t="shared" si="10"/>
        <v>42061</v>
      </c>
      <c r="B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2940.7400000000002</v>
      </c>
      <c r="C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2921.3900000000003</v>
      </c>
      <c r="D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2942.75</v>
      </c>
      <c r="E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2945.6800000000003</v>
      </c>
      <c r="F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2952.08</v>
      </c>
      <c r="G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2942.51</v>
      </c>
      <c r="H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2937.13</v>
      </c>
      <c r="I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2977.94</v>
      </c>
      <c r="J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2970.57</v>
      </c>
      <c r="K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2962.7400000000002</v>
      </c>
      <c r="L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2958.2000000000003</v>
      </c>
      <c r="M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2956.6000000000004</v>
      </c>
      <c r="N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2957.6000000000004</v>
      </c>
      <c r="O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2957.78</v>
      </c>
      <c r="P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2957.83</v>
      </c>
      <c r="Q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2957.61</v>
      </c>
      <c r="R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2957.38</v>
      </c>
      <c r="S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2964.9900000000002</v>
      </c>
      <c r="T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2956.67</v>
      </c>
      <c r="U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3051.48</v>
      </c>
      <c r="V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3026.58</v>
      </c>
      <c r="W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3048.7000000000003</v>
      </c>
      <c r="X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3222.53</v>
      </c>
      <c r="Y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РСО-А'!$M$6</f>
        <v>3053.84</v>
      </c>
    </row>
    <row r="383" spans="1:25" x14ac:dyDescent="0.2">
      <c r="A383" s="88">
        <f t="shared" si="10"/>
        <v>42062</v>
      </c>
      <c r="B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2947.19</v>
      </c>
      <c r="C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2921.4300000000003</v>
      </c>
      <c r="D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2942.4</v>
      </c>
      <c r="E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2945.3500000000004</v>
      </c>
      <c r="F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2952.11</v>
      </c>
      <c r="G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2942.6800000000003</v>
      </c>
      <c r="H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2933.79</v>
      </c>
      <c r="I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2996.23</v>
      </c>
      <c r="J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2982.6000000000004</v>
      </c>
      <c r="K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2959.38</v>
      </c>
      <c r="L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2959.58</v>
      </c>
      <c r="M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2958.3500000000004</v>
      </c>
      <c r="N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2956.5200000000004</v>
      </c>
      <c r="O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2959.34</v>
      </c>
      <c r="P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2959.2400000000002</v>
      </c>
      <c r="Q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2956.9</v>
      </c>
      <c r="R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2955.26</v>
      </c>
      <c r="S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2967.09</v>
      </c>
      <c r="T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2960.37</v>
      </c>
      <c r="U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3055.8900000000003</v>
      </c>
      <c r="V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3028.78</v>
      </c>
      <c r="W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3027.2200000000003</v>
      </c>
      <c r="X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3130.1400000000003</v>
      </c>
      <c r="Y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РСО-А'!$M$6</f>
        <v>3005.32</v>
      </c>
    </row>
    <row r="384" spans="1:25" x14ac:dyDescent="0.2">
      <c r="A384" s="88">
        <f t="shared" si="10"/>
        <v>42063</v>
      </c>
      <c r="B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2929.25</v>
      </c>
      <c r="C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2931.07</v>
      </c>
      <c r="D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2935.6800000000003</v>
      </c>
      <c r="E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2942.02</v>
      </c>
      <c r="F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2948.53</v>
      </c>
      <c r="G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2942.3</v>
      </c>
      <c r="H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2919.4900000000002</v>
      </c>
      <c r="I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2940.6200000000003</v>
      </c>
      <c r="J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2949.46</v>
      </c>
      <c r="K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2961.65</v>
      </c>
      <c r="L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2920.15</v>
      </c>
      <c r="M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2926.9700000000003</v>
      </c>
      <c r="N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2923.2700000000004</v>
      </c>
      <c r="O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2932.3</v>
      </c>
      <c r="P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2944.78</v>
      </c>
      <c r="Q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2954.7000000000003</v>
      </c>
      <c r="R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2951.33</v>
      </c>
      <c r="S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2935.5600000000004</v>
      </c>
      <c r="T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2987.82</v>
      </c>
      <c r="U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3048.42</v>
      </c>
      <c r="V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3025.65</v>
      </c>
      <c r="W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2970.92</v>
      </c>
      <c r="X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2942.0600000000004</v>
      </c>
      <c r="Y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РСО-А'!$M$6</f>
        <v>3007.83</v>
      </c>
    </row>
    <row r="385" spans="1:27" x14ac:dyDescent="0.25">
      <c r="A385" s="103"/>
      <c r="B385" s="87"/>
      <c r="C385" s="87"/>
      <c r="D385" s="87"/>
    </row>
    <row r="386" spans="1:27" x14ac:dyDescent="0.25">
      <c r="A386" s="96" t="s">
        <v>159</v>
      </c>
      <c r="B386" s="87"/>
      <c r="C386" s="87"/>
      <c r="D386" s="87"/>
    </row>
    <row r="387" spans="1:27" ht="12.75" x14ac:dyDescent="0.2">
      <c r="A387" s="169" t="s">
        <v>49</v>
      </c>
      <c r="B387" s="180" t="s">
        <v>128</v>
      </c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2"/>
    </row>
    <row r="388" spans="1:27" ht="12.75" x14ac:dyDescent="0.2">
      <c r="A388" s="170"/>
      <c r="B388" s="183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5"/>
    </row>
    <row r="389" spans="1:27" ht="12.75" customHeight="1" x14ac:dyDescent="0.2">
      <c r="A389" s="170"/>
      <c r="B389" s="172" t="s">
        <v>129</v>
      </c>
      <c r="C389" s="163" t="s">
        <v>130</v>
      </c>
      <c r="D389" s="163" t="s">
        <v>131</v>
      </c>
      <c r="E389" s="163" t="s">
        <v>132</v>
      </c>
      <c r="F389" s="163" t="s">
        <v>133</v>
      </c>
      <c r="G389" s="163" t="s">
        <v>134</v>
      </c>
      <c r="H389" s="163" t="s">
        <v>135</v>
      </c>
      <c r="I389" s="163" t="s">
        <v>136</v>
      </c>
      <c r="J389" s="163" t="s">
        <v>137</v>
      </c>
      <c r="K389" s="163" t="s">
        <v>138</v>
      </c>
      <c r="L389" s="163" t="s">
        <v>139</v>
      </c>
      <c r="M389" s="163" t="s">
        <v>140</v>
      </c>
      <c r="N389" s="174" t="s">
        <v>141</v>
      </c>
      <c r="O389" s="163" t="s">
        <v>142</v>
      </c>
      <c r="P389" s="163" t="s">
        <v>143</v>
      </c>
      <c r="Q389" s="163" t="s">
        <v>144</v>
      </c>
      <c r="R389" s="163" t="s">
        <v>145</v>
      </c>
      <c r="S389" s="163" t="s">
        <v>146</v>
      </c>
      <c r="T389" s="163" t="s">
        <v>147</v>
      </c>
      <c r="U389" s="163" t="s">
        <v>148</v>
      </c>
      <c r="V389" s="163" t="s">
        <v>149</v>
      </c>
      <c r="W389" s="163" t="s">
        <v>150</v>
      </c>
      <c r="X389" s="163" t="s">
        <v>151</v>
      </c>
      <c r="Y389" s="163" t="s">
        <v>152</v>
      </c>
    </row>
    <row r="390" spans="1:27" ht="11.25" customHeight="1" x14ac:dyDescent="0.2">
      <c r="A390" s="171"/>
      <c r="B390" s="173"/>
      <c r="C390" s="164"/>
      <c r="D390" s="164"/>
      <c r="E390" s="164"/>
      <c r="F390" s="164"/>
      <c r="G390" s="164"/>
      <c r="H390" s="164"/>
      <c r="I390" s="164"/>
      <c r="J390" s="164"/>
      <c r="K390" s="164"/>
      <c r="L390" s="164"/>
      <c r="M390" s="164"/>
      <c r="N390" s="175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</row>
    <row r="391" spans="1:27" ht="15.75" customHeight="1" x14ac:dyDescent="0.2">
      <c r="A391" s="88">
        <f>A357</f>
        <v>42036</v>
      </c>
      <c r="B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2890.9900000000002</v>
      </c>
      <c r="C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2918.2200000000003</v>
      </c>
      <c r="D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2948.57</v>
      </c>
      <c r="E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2955.86</v>
      </c>
      <c r="F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2952.23</v>
      </c>
      <c r="G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2948.9100000000003</v>
      </c>
      <c r="H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2927.98</v>
      </c>
      <c r="I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2921.82</v>
      </c>
      <c r="J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2891.08</v>
      </c>
      <c r="K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2985.3100000000004</v>
      </c>
      <c r="L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2922.44</v>
      </c>
      <c r="M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2904.3</v>
      </c>
      <c r="N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2901.07</v>
      </c>
      <c r="O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2907.0200000000004</v>
      </c>
      <c r="P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2913.0200000000004</v>
      </c>
      <c r="Q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2916.09</v>
      </c>
      <c r="R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2893.63</v>
      </c>
      <c r="S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3026.79</v>
      </c>
      <c r="T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3065.94</v>
      </c>
      <c r="U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3027.83</v>
      </c>
      <c r="V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2985.25</v>
      </c>
      <c r="W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2931.55</v>
      </c>
      <c r="X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2911.0200000000004</v>
      </c>
      <c r="Y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РСО-А'!$M$6</f>
        <v>2972.04</v>
      </c>
      <c r="AA391" s="89"/>
    </row>
    <row r="392" spans="1:27" x14ac:dyDescent="0.2">
      <c r="A392" s="88">
        <f>A391+1</f>
        <v>42037</v>
      </c>
      <c r="B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2889.33</v>
      </c>
      <c r="C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2918.2200000000003</v>
      </c>
      <c r="D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2933.67</v>
      </c>
      <c r="E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2936.9700000000003</v>
      </c>
      <c r="F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2946.9</v>
      </c>
      <c r="G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2930.84</v>
      </c>
      <c r="H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2903.9900000000002</v>
      </c>
      <c r="I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2973.84</v>
      </c>
      <c r="J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2969.57</v>
      </c>
      <c r="K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2903.8900000000003</v>
      </c>
      <c r="L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2934.17</v>
      </c>
      <c r="M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2916</v>
      </c>
      <c r="N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2916.61</v>
      </c>
      <c r="O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2917.42</v>
      </c>
      <c r="P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2916.59</v>
      </c>
      <c r="Q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2916.32</v>
      </c>
      <c r="R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2900.3100000000004</v>
      </c>
      <c r="S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2947.9800000000005</v>
      </c>
      <c r="T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3015.53</v>
      </c>
      <c r="U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2981.37</v>
      </c>
      <c r="V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2940.4300000000003</v>
      </c>
      <c r="W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2961.3100000000004</v>
      </c>
      <c r="X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3057.78</v>
      </c>
      <c r="Y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РСО-А'!$M$6</f>
        <v>2954.94</v>
      </c>
    </row>
    <row r="393" spans="1:27" x14ac:dyDescent="0.2">
      <c r="A393" s="88">
        <f t="shared" ref="A393:A418" si="11">A392+1</f>
        <v>42038</v>
      </c>
      <c r="B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2907.79</v>
      </c>
      <c r="C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2902.9</v>
      </c>
      <c r="D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2911.51</v>
      </c>
      <c r="E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2917.67</v>
      </c>
      <c r="F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2920.5200000000004</v>
      </c>
      <c r="G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2911.9500000000003</v>
      </c>
      <c r="H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2895.96</v>
      </c>
      <c r="I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2955.0200000000004</v>
      </c>
      <c r="J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2930.75</v>
      </c>
      <c r="K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2903.63</v>
      </c>
      <c r="L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2932.65</v>
      </c>
      <c r="M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2934.54</v>
      </c>
      <c r="N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2923.07</v>
      </c>
      <c r="O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2929.9800000000005</v>
      </c>
      <c r="P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2918.3100000000004</v>
      </c>
      <c r="Q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2934.79</v>
      </c>
      <c r="R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2926.3100000000004</v>
      </c>
      <c r="S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2944.9700000000003</v>
      </c>
      <c r="T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3013.5600000000004</v>
      </c>
      <c r="U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2973.54</v>
      </c>
      <c r="V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2936.8900000000003</v>
      </c>
      <c r="W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2954.7300000000005</v>
      </c>
      <c r="X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3059.53</v>
      </c>
      <c r="Y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РСО-А'!$M$6</f>
        <v>2954.71</v>
      </c>
    </row>
    <row r="394" spans="1:27" x14ac:dyDescent="0.2">
      <c r="A394" s="88">
        <f t="shared" si="11"/>
        <v>42039</v>
      </c>
      <c r="B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2903.23</v>
      </c>
      <c r="C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2908.48</v>
      </c>
      <c r="D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2920.4300000000003</v>
      </c>
      <c r="E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2926.46</v>
      </c>
      <c r="F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2926.7200000000003</v>
      </c>
      <c r="G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2917.4900000000002</v>
      </c>
      <c r="H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2889.04</v>
      </c>
      <c r="I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2962.34</v>
      </c>
      <c r="J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2953.3900000000003</v>
      </c>
      <c r="K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2907.9</v>
      </c>
      <c r="L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2892.09</v>
      </c>
      <c r="M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2924.6800000000003</v>
      </c>
      <c r="N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2904.6200000000003</v>
      </c>
      <c r="O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2897.51</v>
      </c>
      <c r="P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2890.8</v>
      </c>
      <c r="Q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2897.4</v>
      </c>
      <c r="R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2916.4100000000003</v>
      </c>
      <c r="S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2928.4700000000003</v>
      </c>
      <c r="T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3013.9</v>
      </c>
      <c r="U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2964.71</v>
      </c>
      <c r="V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2926.6600000000003</v>
      </c>
      <c r="W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2946.7200000000003</v>
      </c>
      <c r="X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3043.17</v>
      </c>
      <c r="Y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РСО-А'!$M$6</f>
        <v>2942.58</v>
      </c>
    </row>
    <row r="395" spans="1:27" x14ac:dyDescent="0.2">
      <c r="A395" s="88">
        <f t="shared" si="11"/>
        <v>42040</v>
      </c>
      <c r="B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2903.3900000000003</v>
      </c>
      <c r="C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2902.25</v>
      </c>
      <c r="D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2910.7300000000005</v>
      </c>
      <c r="E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2916.57</v>
      </c>
      <c r="F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2919.9300000000003</v>
      </c>
      <c r="G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2911.11</v>
      </c>
      <c r="H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2901.5</v>
      </c>
      <c r="I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2945.29</v>
      </c>
      <c r="J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2937.71</v>
      </c>
      <c r="K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2890.62</v>
      </c>
      <c r="L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2905.9700000000003</v>
      </c>
      <c r="M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2924.32</v>
      </c>
      <c r="N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2905.0600000000004</v>
      </c>
      <c r="O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2918.9800000000005</v>
      </c>
      <c r="P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2926.9800000000005</v>
      </c>
      <c r="Q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2913.3</v>
      </c>
      <c r="R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2916.79</v>
      </c>
      <c r="S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2931.2200000000003</v>
      </c>
      <c r="T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3003.3900000000003</v>
      </c>
      <c r="U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2964.9300000000003</v>
      </c>
      <c r="V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2925.13</v>
      </c>
      <c r="W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2945.07</v>
      </c>
      <c r="X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3032.61</v>
      </c>
      <c r="Y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РСО-А'!$M$6</f>
        <v>2940.3500000000004</v>
      </c>
    </row>
    <row r="396" spans="1:27" x14ac:dyDescent="0.2">
      <c r="A396" s="88">
        <f t="shared" si="11"/>
        <v>42041</v>
      </c>
      <c r="B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2896.37</v>
      </c>
      <c r="C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2926.3</v>
      </c>
      <c r="D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2932.61</v>
      </c>
      <c r="E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2938.3500000000004</v>
      </c>
      <c r="F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2941.78</v>
      </c>
      <c r="G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2925.78</v>
      </c>
      <c r="H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2893.78</v>
      </c>
      <c r="I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2961.3</v>
      </c>
      <c r="J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2975.2200000000003</v>
      </c>
      <c r="K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2903.5</v>
      </c>
      <c r="L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2907.8700000000003</v>
      </c>
      <c r="M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2928.94</v>
      </c>
      <c r="N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2906.4</v>
      </c>
      <c r="O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2923.04</v>
      </c>
      <c r="P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2929.96</v>
      </c>
      <c r="Q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2912.4900000000002</v>
      </c>
      <c r="R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2915.4800000000005</v>
      </c>
      <c r="S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2926.1400000000003</v>
      </c>
      <c r="T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3016.4</v>
      </c>
      <c r="U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2968.57</v>
      </c>
      <c r="V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2929.9100000000003</v>
      </c>
      <c r="W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2949.05</v>
      </c>
      <c r="X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3050.55</v>
      </c>
      <c r="Y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РСО-А'!$M$6</f>
        <v>2949.9700000000003</v>
      </c>
    </row>
    <row r="397" spans="1:27" x14ac:dyDescent="0.2">
      <c r="A397" s="88">
        <f t="shared" si="11"/>
        <v>42042</v>
      </c>
      <c r="B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2918.7000000000003</v>
      </c>
      <c r="C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2938.1000000000004</v>
      </c>
      <c r="D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2951.09</v>
      </c>
      <c r="E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2965.76</v>
      </c>
      <c r="F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2965.7700000000004</v>
      </c>
      <c r="G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2954.78</v>
      </c>
      <c r="H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2921.7700000000004</v>
      </c>
      <c r="I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2900.4500000000003</v>
      </c>
      <c r="J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2923.9500000000003</v>
      </c>
      <c r="K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2903.66</v>
      </c>
      <c r="L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2910.9500000000003</v>
      </c>
      <c r="M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2916.9300000000003</v>
      </c>
      <c r="N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2889.59</v>
      </c>
      <c r="O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2893.2000000000003</v>
      </c>
      <c r="P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2892</v>
      </c>
      <c r="Q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2889.09</v>
      </c>
      <c r="R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2910.05</v>
      </c>
      <c r="S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2926.19</v>
      </c>
      <c r="T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2940.9</v>
      </c>
      <c r="U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2917.4700000000003</v>
      </c>
      <c r="V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2930.4500000000003</v>
      </c>
      <c r="W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2913.1600000000003</v>
      </c>
      <c r="X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2934</v>
      </c>
      <c r="Y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РСО-А'!$M$6</f>
        <v>2912.38</v>
      </c>
    </row>
    <row r="398" spans="1:27" x14ac:dyDescent="0.2">
      <c r="A398" s="88">
        <f t="shared" si="11"/>
        <v>42043</v>
      </c>
      <c r="B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2907.3900000000003</v>
      </c>
      <c r="C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2892.7000000000003</v>
      </c>
      <c r="D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2916.9500000000003</v>
      </c>
      <c r="E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2943.7400000000002</v>
      </c>
      <c r="F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2943.8</v>
      </c>
      <c r="G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2954.4500000000003</v>
      </c>
      <c r="H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2908.07</v>
      </c>
      <c r="I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2905.19</v>
      </c>
      <c r="J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2911.63</v>
      </c>
      <c r="K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2948.62</v>
      </c>
      <c r="L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2910.29</v>
      </c>
      <c r="M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2901.4</v>
      </c>
      <c r="N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2916.23</v>
      </c>
      <c r="O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2913.17</v>
      </c>
      <c r="P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2916.1400000000003</v>
      </c>
      <c r="Q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2901.4</v>
      </c>
      <c r="R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2907.9700000000003</v>
      </c>
      <c r="S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2922.94</v>
      </c>
      <c r="T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2938.73</v>
      </c>
      <c r="U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2937.87</v>
      </c>
      <c r="V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2932.84</v>
      </c>
      <c r="W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2916.1600000000003</v>
      </c>
      <c r="X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2932.4900000000002</v>
      </c>
      <c r="Y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РСО-А'!$M$6</f>
        <v>2916.84</v>
      </c>
    </row>
    <row r="399" spans="1:27" x14ac:dyDescent="0.2">
      <c r="A399" s="88">
        <f t="shared" si="11"/>
        <v>42044</v>
      </c>
      <c r="B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2912.34</v>
      </c>
      <c r="C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2910.67</v>
      </c>
      <c r="D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2892.8500000000004</v>
      </c>
      <c r="E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2906.9900000000002</v>
      </c>
      <c r="F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2900.2200000000003</v>
      </c>
      <c r="G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2906.4100000000003</v>
      </c>
      <c r="H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2915.9900000000002</v>
      </c>
      <c r="I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2919.2400000000002</v>
      </c>
      <c r="J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2888.9500000000003</v>
      </c>
      <c r="K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2923.12</v>
      </c>
      <c r="L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2922.73</v>
      </c>
      <c r="M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2918.79</v>
      </c>
      <c r="N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2919.4900000000002</v>
      </c>
      <c r="O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2913.69</v>
      </c>
      <c r="P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2919.13</v>
      </c>
      <c r="Q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2908.37</v>
      </c>
      <c r="R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2912.58</v>
      </c>
      <c r="S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2926.9100000000003</v>
      </c>
      <c r="T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2920.96</v>
      </c>
      <c r="U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2929.4900000000002</v>
      </c>
      <c r="V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2926.63</v>
      </c>
      <c r="W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2917.7000000000003</v>
      </c>
      <c r="X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3005.1200000000003</v>
      </c>
      <c r="Y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РСО-А'!$M$6</f>
        <v>2913.32</v>
      </c>
    </row>
    <row r="400" spans="1:27" x14ac:dyDescent="0.2">
      <c r="A400" s="88">
        <f t="shared" si="11"/>
        <v>42045</v>
      </c>
      <c r="B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2911.2200000000003</v>
      </c>
      <c r="C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2909.1200000000003</v>
      </c>
      <c r="D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2892.09</v>
      </c>
      <c r="E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2905.6000000000004</v>
      </c>
      <c r="F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2899.2200000000003</v>
      </c>
      <c r="G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2906.15</v>
      </c>
      <c r="H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2922.57</v>
      </c>
      <c r="I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2921.1400000000003</v>
      </c>
      <c r="J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2888.79</v>
      </c>
      <c r="K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2928.1900000000005</v>
      </c>
      <c r="L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2929.55</v>
      </c>
      <c r="M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2925.86</v>
      </c>
      <c r="N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2924.33</v>
      </c>
      <c r="O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2919.58</v>
      </c>
      <c r="P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2926.9900000000002</v>
      </c>
      <c r="Q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2910.25</v>
      </c>
      <c r="R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2915.1400000000003</v>
      </c>
      <c r="S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2925.8900000000003</v>
      </c>
      <c r="T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2927.46</v>
      </c>
      <c r="U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2935.2200000000003</v>
      </c>
      <c r="V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2928.58</v>
      </c>
      <c r="W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2917.4300000000003</v>
      </c>
      <c r="X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3005.88</v>
      </c>
      <c r="Y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РСО-А'!$M$6</f>
        <v>2912.73</v>
      </c>
    </row>
    <row r="401" spans="1:25" x14ac:dyDescent="0.2">
      <c r="A401" s="88">
        <f t="shared" si="11"/>
        <v>42046</v>
      </c>
      <c r="B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2909.8900000000003</v>
      </c>
      <c r="C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2921.2400000000002</v>
      </c>
      <c r="D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2920.9900000000002</v>
      </c>
      <c r="E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2920.98</v>
      </c>
      <c r="F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2927.38</v>
      </c>
      <c r="G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2927.58</v>
      </c>
      <c r="H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2903.7700000000004</v>
      </c>
      <c r="I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2927.5600000000004</v>
      </c>
      <c r="J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2904.94</v>
      </c>
      <c r="K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2920.83</v>
      </c>
      <c r="L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2920.53</v>
      </c>
      <c r="M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2918.32</v>
      </c>
      <c r="N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2918.34</v>
      </c>
      <c r="O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2893.8900000000003</v>
      </c>
      <c r="P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2893.7400000000002</v>
      </c>
      <c r="Q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2893.5</v>
      </c>
      <c r="R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2894.51</v>
      </c>
      <c r="S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2924.91</v>
      </c>
      <c r="T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2991.29</v>
      </c>
      <c r="U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2942.5600000000004</v>
      </c>
      <c r="V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2929.69</v>
      </c>
      <c r="W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2917.46</v>
      </c>
      <c r="X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3010.91</v>
      </c>
      <c r="Y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РСО-А'!$M$6</f>
        <v>2960.7300000000005</v>
      </c>
    </row>
    <row r="402" spans="1:25" x14ac:dyDescent="0.2">
      <c r="A402" s="88">
        <f t="shared" si="11"/>
        <v>42047</v>
      </c>
      <c r="B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2901.1600000000003</v>
      </c>
      <c r="C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2921.51</v>
      </c>
      <c r="D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2921.33</v>
      </c>
      <c r="E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2937.2000000000003</v>
      </c>
      <c r="F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2947.1600000000003</v>
      </c>
      <c r="G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2927.82</v>
      </c>
      <c r="H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2903.94</v>
      </c>
      <c r="I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2953.28</v>
      </c>
      <c r="J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2939.61</v>
      </c>
      <c r="K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2921.7400000000002</v>
      </c>
      <c r="L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2921.21</v>
      </c>
      <c r="M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2918.9700000000003</v>
      </c>
      <c r="N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2919.67</v>
      </c>
      <c r="O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2913.37</v>
      </c>
      <c r="P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2919.1200000000003</v>
      </c>
      <c r="Q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2903.66</v>
      </c>
      <c r="R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2916.1000000000004</v>
      </c>
      <c r="S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2924.21</v>
      </c>
      <c r="T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2965.7400000000002</v>
      </c>
      <c r="U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2920.57</v>
      </c>
      <c r="V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2921.6000000000004</v>
      </c>
      <c r="W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2914.3700000000003</v>
      </c>
      <c r="X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3006.61</v>
      </c>
      <c r="Y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РСО-А'!$M$6</f>
        <v>2957.4900000000002</v>
      </c>
    </row>
    <row r="403" spans="1:25" x14ac:dyDescent="0.2">
      <c r="A403" s="88">
        <f t="shared" si="11"/>
        <v>42048</v>
      </c>
      <c r="B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2903.2400000000002</v>
      </c>
      <c r="C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2903.4500000000003</v>
      </c>
      <c r="D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2909.2000000000003</v>
      </c>
      <c r="E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2921.2000000000003</v>
      </c>
      <c r="F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2933.9300000000003</v>
      </c>
      <c r="G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2909.36</v>
      </c>
      <c r="H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2898.63</v>
      </c>
      <c r="I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2931.02</v>
      </c>
      <c r="J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2905.1800000000003</v>
      </c>
      <c r="K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2926.51</v>
      </c>
      <c r="L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2926.3500000000004</v>
      </c>
      <c r="M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2923.2700000000004</v>
      </c>
      <c r="N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2922.78</v>
      </c>
      <c r="O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2917.28</v>
      </c>
      <c r="P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2923.44</v>
      </c>
      <c r="Q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2906.88</v>
      </c>
      <c r="R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2920.1400000000003</v>
      </c>
      <c r="S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2932.26</v>
      </c>
      <c r="T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2982.4700000000003</v>
      </c>
      <c r="U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2956.36</v>
      </c>
      <c r="V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2926.51</v>
      </c>
      <c r="W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2917.6200000000003</v>
      </c>
      <c r="X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3033.03</v>
      </c>
      <c r="Y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РСО-А'!$M$6</f>
        <v>2992.28</v>
      </c>
    </row>
    <row r="404" spans="1:25" x14ac:dyDescent="0.2">
      <c r="A404" s="88">
        <f t="shared" si="11"/>
        <v>42049</v>
      </c>
      <c r="B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2901.46</v>
      </c>
      <c r="C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2911.69</v>
      </c>
      <c r="D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2931.3100000000004</v>
      </c>
      <c r="E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2945</v>
      </c>
      <c r="F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2945.2400000000002</v>
      </c>
      <c r="G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2931.46</v>
      </c>
      <c r="H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2903.03</v>
      </c>
      <c r="I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2926.5</v>
      </c>
      <c r="J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2986.75</v>
      </c>
      <c r="K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2917.46</v>
      </c>
      <c r="L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2918.7300000000005</v>
      </c>
      <c r="M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2919.11</v>
      </c>
      <c r="N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2912.8100000000004</v>
      </c>
      <c r="O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2919.09</v>
      </c>
      <c r="P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2933.59</v>
      </c>
      <c r="Q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2925.42</v>
      </c>
      <c r="R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2930.86</v>
      </c>
      <c r="S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2948.19</v>
      </c>
      <c r="T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3002.23</v>
      </c>
      <c r="U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2971.9700000000003</v>
      </c>
      <c r="V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2924.1600000000003</v>
      </c>
      <c r="W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2919.19</v>
      </c>
      <c r="X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2922.9300000000003</v>
      </c>
      <c r="Y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РСО-А'!$M$6</f>
        <v>2958.98</v>
      </c>
    </row>
    <row r="405" spans="1:25" x14ac:dyDescent="0.2">
      <c r="A405" s="88">
        <f t="shared" si="11"/>
        <v>42050</v>
      </c>
      <c r="B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2902.2300000000005</v>
      </c>
      <c r="C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2912.6200000000003</v>
      </c>
      <c r="D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2931.79</v>
      </c>
      <c r="E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2945.57</v>
      </c>
      <c r="F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2945.9</v>
      </c>
      <c r="G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2932.3100000000004</v>
      </c>
      <c r="H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2903.53</v>
      </c>
      <c r="I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2925.88</v>
      </c>
      <c r="J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2972.3700000000003</v>
      </c>
      <c r="K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2915.2200000000003</v>
      </c>
      <c r="L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2915.8100000000004</v>
      </c>
      <c r="M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2916.23</v>
      </c>
      <c r="N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2911.42</v>
      </c>
      <c r="O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2917.2700000000004</v>
      </c>
      <c r="P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2929.46</v>
      </c>
      <c r="Q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2922.61</v>
      </c>
      <c r="R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2925.8900000000003</v>
      </c>
      <c r="S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2957.88</v>
      </c>
      <c r="T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3000.0600000000004</v>
      </c>
      <c r="U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2985.12</v>
      </c>
      <c r="V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2958.44</v>
      </c>
      <c r="W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2917.6800000000003</v>
      </c>
      <c r="X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2921.11</v>
      </c>
      <c r="Y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РСО-А'!$M$6</f>
        <v>2957.12</v>
      </c>
    </row>
    <row r="406" spans="1:25" x14ac:dyDescent="0.2">
      <c r="A406" s="88">
        <f t="shared" si="11"/>
        <v>42051</v>
      </c>
      <c r="B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2900.59</v>
      </c>
      <c r="C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2891.59</v>
      </c>
      <c r="D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2911.8900000000003</v>
      </c>
      <c r="E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2899.8900000000003</v>
      </c>
      <c r="F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2920.96</v>
      </c>
      <c r="G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2909.09</v>
      </c>
      <c r="H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2903.67</v>
      </c>
      <c r="I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2939.84</v>
      </c>
      <c r="J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2905.0600000000004</v>
      </c>
      <c r="K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2959.61</v>
      </c>
      <c r="L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2920.15</v>
      </c>
      <c r="M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2975.83</v>
      </c>
      <c r="N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2970.34</v>
      </c>
      <c r="O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2976.46</v>
      </c>
      <c r="P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2982.4100000000003</v>
      </c>
      <c r="Q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3043.33</v>
      </c>
      <c r="R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3022.62</v>
      </c>
      <c r="S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2970.15</v>
      </c>
      <c r="T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3204.9300000000003</v>
      </c>
      <c r="U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3189.3100000000004</v>
      </c>
      <c r="V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2983.05</v>
      </c>
      <c r="W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2975.5200000000004</v>
      </c>
      <c r="X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3192.83</v>
      </c>
      <c r="Y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РСО-А'!$M$6</f>
        <v>2967.33</v>
      </c>
    </row>
    <row r="407" spans="1:25" x14ac:dyDescent="0.2">
      <c r="A407" s="88">
        <f t="shared" si="11"/>
        <v>42052</v>
      </c>
      <c r="B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2898.37</v>
      </c>
      <c r="C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2891.82</v>
      </c>
      <c r="D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2911.78</v>
      </c>
      <c r="E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2900.04</v>
      </c>
      <c r="F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2920.92</v>
      </c>
      <c r="G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2908.9900000000002</v>
      </c>
      <c r="H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2907.0600000000004</v>
      </c>
      <c r="I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2940.3900000000003</v>
      </c>
      <c r="J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2905.92</v>
      </c>
      <c r="K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2918.34</v>
      </c>
      <c r="L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2918.4500000000003</v>
      </c>
      <c r="M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2946.1400000000003</v>
      </c>
      <c r="N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2917.0200000000004</v>
      </c>
      <c r="O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2917.4300000000003</v>
      </c>
      <c r="P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2918.59</v>
      </c>
      <c r="Q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2926.2200000000003</v>
      </c>
      <c r="R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2922.88</v>
      </c>
      <c r="S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2926</v>
      </c>
      <c r="T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3200.34</v>
      </c>
      <c r="U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3120.75</v>
      </c>
      <c r="V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3000.9</v>
      </c>
      <c r="W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2991.36</v>
      </c>
      <c r="X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3136.01</v>
      </c>
      <c r="Y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РСО-А'!$M$6</f>
        <v>2966.98</v>
      </c>
    </row>
    <row r="408" spans="1:25" x14ac:dyDescent="0.2">
      <c r="A408" s="88">
        <f t="shared" si="11"/>
        <v>42053</v>
      </c>
      <c r="B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2912.4700000000003</v>
      </c>
      <c r="C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2891.76</v>
      </c>
      <c r="D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2911.8100000000004</v>
      </c>
      <c r="E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2900.03</v>
      </c>
      <c r="F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2920.96</v>
      </c>
      <c r="G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2909.03</v>
      </c>
      <c r="H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2908.1000000000004</v>
      </c>
      <c r="I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2939.8700000000003</v>
      </c>
      <c r="J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2905.05</v>
      </c>
      <c r="K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2921.5</v>
      </c>
      <c r="L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2922.9900000000002</v>
      </c>
      <c r="M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2987.9900000000002</v>
      </c>
      <c r="N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2974.4300000000003</v>
      </c>
      <c r="O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2995.8500000000004</v>
      </c>
      <c r="P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3019.63</v>
      </c>
      <c r="Q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3042.69</v>
      </c>
      <c r="R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3056.65</v>
      </c>
      <c r="S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2989.8900000000003</v>
      </c>
      <c r="T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3229.9</v>
      </c>
      <c r="U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3166.4700000000003</v>
      </c>
      <c r="V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3060.9300000000003</v>
      </c>
      <c r="W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3037.25</v>
      </c>
      <c r="X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3166.9300000000003</v>
      </c>
      <c r="Y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РСО-А'!$M$6</f>
        <v>3026.9900000000002</v>
      </c>
    </row>
    <row r="409" spans="1:25" x14ac:dyDescent="0.2">
      <c r="A409" s="88">
        <f t="shared" si="11"/>
        <v>42054</v>
      </c>
      <c r="B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2910.4800000000005</v>
      </c>
      <c r="C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2892.71</v>
      </c>
      <c r="D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2912.86</v>
      </c>
      <c r="E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2901.05</v>
      </c>
      <c r="F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2921.94</v>
      </c>
      <c r="G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2910.08</v>
      </c>
      <c r="H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2903.57</v>
      </c>
      <c r="I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2940.76</v>
      </c>
      <c r="J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2905.86</v>
      </c>
      <c r="K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2922.3700000000003</v>
      </c>
      <c r="L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2922.6000000000004</v>
      </c>
      <c r="M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2991.66</v>
      </c>
      <c r="N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2976.6800000000003</v>
      </c>
      <c r="O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2995.6200000000003</v>
      </c>
      <c r="P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2983.63</v>
      </c>
      <c r="Q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3007.52</v>
      </c>
      <c r="R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3047.4500000000003</v>
      </c>
      <c r="S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2995.9300000000003</v>
      </c>
      <c r="T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3095.82</v>
      </c>
      <c r="U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3153.2200000000003</v>
      </c>
      <c r="V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3099.71</v>
      </c>
      <c r="W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3025.4</v>
      </c>
      <c r="X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3158.1600000000003</v>
      </c>
      <c r="Y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РСО-А'!$M$6</f>
        <v>3030.67</v>
      </c>
    </row>
    <row r="410" spans="1:25" x14ac:dyDescent="0.2">
      <c r="A410" s="88">
        <f t="shared" si="11"/>
        <v>42055</v>
      </c>
      <c r="B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2911.7000000000003</v>
      </c>
      <c r="C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2904.28</v>
      </c>
      <c r="D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2925.3700000000003</v>
      </c>
      <c r="E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2944.8900000000003</v>
      </c>
      <c r="F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2941.4900000000002</v>
      </c>
      <c r="G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2928.69</v>
      </c>
      <c r="H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2896.13</v>
      </c>
      <c r="I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2974.03</v>
      </c>
      <c r="J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2935.87</v>
      </c>
      <c r="K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2921.36</v>
      </c>
      <c r="L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2921.84</v>
      </c>
      <c r="M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2983.6800000000003</v>
      </c>
      <c r="N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2971.7200000000003</v>
      </c>
      <c r="O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2948.55</v>
      </c>
      <c r="P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2975.96</v>
      </c>
      <c r="Q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2947.8700000000003</v>
      </c>
      <c r="R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2997.07</v>
      </c>
      <c r="S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2984.69</v>
      </c>
      <c r="T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3072.62</v>
      </c>
      <c r="U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3146.8900000000003</v>
      </c>
      <c r="V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3031.9900000000002</v>
      </c>
      <c r="W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3011.29</v>
      </c>
      <c r="X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3131.82</v>
      </c>
      <c r="Y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РСО-А'!$M$6</f>
        <v>3029.09</v>
      </c>
    </row>
    <row r="411" spans="1:25" x14ac:dyDescent="0.2">
      <c r="A411" s="88">
        <f t="shared" si="11"/>
        <v>42056</v>
      </c>
      <c r="B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2908.3900000000003</v>
      </c>
      <c r="C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2894.71</v>
      </c>
      <c r="D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2936.8100000000004</v>
      </c>
      <c r="E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2913.71</v>
      </c>
      <c r="F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2923.4300000000003</v>
      </c>
      <c r="G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2940.4700000000003</v>
      </c>
      <c r="H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2889.53</v>
      </c>
      <c r="I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2907.34</v>
      </c>
      <c r="J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2916.65</v>
      </c>
      <c r="K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2889.32</v>
      </c>
      <c r="L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2918.8500000000004</v>
      </c>
      <c r="M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2925.09</v>
      </c>
      <c r="N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2913.2400000000002</v>
      </c>
      <c r="O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2888.86</v>
      </c>
      <c r="P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2919.34</v>
      </c>
      <c r="Q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2889.09</v>
      </c>
      <c r="R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2930.4</v>
      </c>
      <c r="S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2918.9800000000005</v>
      </c>
      <c r="T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3002.92</v>
      </c>
      <c r="U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2976.8500000000004</v>
      </c>
      <c r="V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2947.9</v>
      </c>
      <c r="W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2922.83</v>
      </c>
      <c r="X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2923.04</v>
      </c>
      <c r="Y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РСО-А'!$M$6</f>
        <v>2983.07</v>
      </c>
    </row>
    <row r="412" spans="1:25" x14ac:dyDescent="0.2">
      <c r="A412" s="88">
        <f t="shared" si="11"/>
        <v>42057</v>
      </c>
      <c r="B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2905.75</v>
      </c>
      <c r="C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2901.4</v>
      </c>
      <c r="D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2940.2700000000004</v>
      </c>
      <c r="E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2936.59</v>
      </c>
      <c r="F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2936.8900000000003</v>
      </c>
      <c r="G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2940.23</v>
      </c>
      <c r="H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2903.79</v>
      </c>
      <c r="I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2903.26</v>
      </c>
      <c r="J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2920.7700000000004</v>
      </c>
      <c r="K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2905.7700000000004</v>
      </c>
      <c r="L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2907.32</v>
      </c>
      <c r="M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2925.25</v>
      </c>
      <c r="N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2913.5</v>
      </c>
      <c r="O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2888.88</v>
      </c>
      <c r="P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2901.15</v>
      </c>
      <c r="Q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2888.59</v>
      </c>
      <c r="R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2912.84</v>
      </c>
      <c r="S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2921.3</v>
      </c>
      <c r="T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3007.12</v>
      </c>
      <c r="U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2980.16</v>
      </c>
      <c r="V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2950.2000000000003</v>
      </c>
      <c r="W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2924.17</v>
      </c>
      <c r="X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2925.3100000000004</v>
      </c>
      <c r="Y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РСО-А'!$M$6</f>
        <v>2992.92</v>
      </c>
    </row>
    <row r="413" spans="1:25" x14ac:dyDescent="0.2">
      <c r="A413" s="88">
        <f t="shared" si="11"/>
        <v>42058</v>
      </c>
      <c r="B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2905.33</v>
      </c>
      <c r="C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2901.04</v>
      </c>
      <c r="D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2939.6000000000004</v>
      </c>
      <c r="E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2935.98</v>
      </c>
      <c r="F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2936.3500000000004</v>
      </c>
      <c r="G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2939.92</v>
      </c>
      <c r="H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2903.86</v>
      </c>
      <c r="I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2909.86</v>
      </c>
      <c r="J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2909.13</v>
      </c>
      <c r="K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2906.65</v>
      </c>
      <c r="L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2905.5600000000004</v>
      </c>
      <c r="M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2923.09</v>
      </c>
      <c r="N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2913.6000000000004</v>
      </c>
      <c r="O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2888.67</v>
      </c>
      <c r="P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2900.9100000000003</v>
      </c>
      <c r="Q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2888.82</v>
      </c>
      <c r="R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2910.44</v>
      </c>
      <c r="S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2919.4300000000003</v>
      </c>
      <c r="T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3004.6400000000003</v>
      </c>
      <c r="U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2978.7000000000003</v>
      </c>
      <c r="V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2942.3500000000004</v>
      </c>
      <c r="W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2917.78</v>
      </c>
      <c r="X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2918.46</v>
      </c>
      <c r="Y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РСО-А'!$M$6</f>
        <v>2954.0600000000004</v>
      </c>
    </row>
    <row r="414" spans="1:25" x14ac:dyDescent="0.2">
      <c r="A414" s="88">
        <f t="shared" si="11"/>
        <v>42059</v>
      </c>
      <c r="B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2903.78</v>
      </c>
      <c r="C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2900.88</v>
      </c>
      <c r="D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2924.9700000000003</v>
      </c>
      <c r="E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2934.4500000000003</v>
      </c>
      <c r="F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2921.6000000000004</v>
      </c>
      <c r="G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2928.09</v>
      </c>
      <c r="H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2895.76</v>
      </c>
      <c r="I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2934.07</v>
      </c>
      <c r="J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2905.0600000000004</v>
      </c>
      <c r="K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2926.4</v>
      </c>
      <c r="L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2926.1400000000003</v>
      </c>
      <c r="M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2996.27</v>
      </c>
      <c r="N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2983.9500000000003</v>
      </c>
      <c r="O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2958.2200000000003</v>
      </c>
      <c r="P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2990.79</v>
      </c>
      <c r="Q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2984.46</v>
      </c>
      <c r="R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2994.87</v>
      </c>
      <c r="S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3000.8500000000004</v>
      </c>
      <c r="T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3083.07</v>
      </c>
      <c r="U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3080.6000000000004</v>
      </c>
      <c r="V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3047.8900000000003</v>
      </c>
      <c r="W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3033.13</v>
      </c>
      <c r="X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3125.53</v>
      </c>
      <c r="Y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РСО-А'!$M$6</f>
        <v>3016.5</v>
      </c>
    </row>
    <row r="415" spans="1:25" x14ac:dyDescent="0.2">
      <c r="A415" s="88">
        <f t="shared" si="11"/>
        <v>42060</v>
      </c>
      <c r="B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2905.5600000000004</v>
      </c>
      <c r="C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2897.2300000000005</v>
      </c>
      <c r="D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2903.25</v>
      </c>
      <c r="E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2915.1400000000003</v>
      </c>
      <c r="F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2921.27</v>
      </c>
      <c r="G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2912.2700000000004</v>
      </c>
      <c r="H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2903.86</v>
      </c>
      <c r="I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2918.19</v>
      </c>
      <c r="J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2888.82</v>
      </c>
      <c r="K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2929.36</v>
      </c>
      <c r="L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2927.77</v>
      </c>
      <c r="M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3000.59</v>
      </c>
      <c r="N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2988.59</v>
      </c>
      <c r="O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2961.58</v>
      </c>
      <c r="P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2995.15</v>
      </c>
      <c r="Q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2988.5800000000004</v>
      </c>
      <c r="R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3000.94</v>
      </c>
      <c r="S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3005.03</v>
      </c>
      <c r="T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3077.21</v>
      </c>
      <c r="U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3080.1000000000004</v>
      </c>
      <c r="V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3043.78</v>
      </c>
      <c r="W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3032.46</v>
      </c>
      <c r="X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3125.83</v>
      </c>
      <c r="Y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РСО-А'!$M$6</f>
        <v>3018.59</v>
      </c>
    </row>
    <row r="416" spans="1:25" x14ac:dyDescent="0.2">
      <c r="A416" s="88">
        <f t="shared" si="11"/>
        <v>42061</v>
      </c>
      <c r="B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2909.9</v>
      </c>
      <c r="C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2891.55</v>
      </c>
      <c r="D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2911.8100000000004</v>
      </c>
      <c r="E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2914.59</v>
      </c>
      <c r="F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2920.6600000000003</v>
      </c>
      <c r="G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2911.58</v>
      </c>
      <c r="H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2906.48</v>
      </c>
      <c r="I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2945.1800000000003</v>
      </c>
      <c r="J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2938.19</v>
      </c>
      <c r="K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2930.76</v>
      </c>
      <c r="L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2926.46</v>
      </c>
      <c r="M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2924.9500000000003</v>
      </c>
      <c r="N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2925.8900000000003</v>
      </c>
      <c r="O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2926.0600000000004</v>
      </c>
      <c r="P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2926.11</v>
      </c>
      <c r="Q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2925.9</v>
      </c>
      <c r="R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2925.6800000000003</v>
      </c>
      <c r="S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2932.9</v>
      </c>
      <c r="T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2925.01</v>
      </c>
      <c r="U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3014.92</v>
      </c>
      <c r="V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2991.3100000000004</v>
      </c>
      <c r="W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3012.29</v>
      </c>
      <c r="X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3177.1400000000003</v>
      </c>
      <c r="Y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РСО-А'!$M$6</f>
        <v>3017.1600000000003</v>
      </c>
    </row>
    <row r="417" spans="1:27" x14ac:dyDescent="0.2">
      <c r="A417" s="88">
        <f t="shared" si="11"/>
        <v>42062</v>
      </c>
      <c r="B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2916.0200000000004</v>
      </c>
      <c r="C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2891.59</v>
      </c>
      <c r="D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2911.48</v>
      </c>
      <c r="E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2914.28</v>
      </c>
      <c r="F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2920.69</v>
      </c>
      <c r="G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2911.7400000000002</v>
      </c>
      <c r="H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2903.3100000000004</v>
      </c>
      <c r="I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2962.5200000000004</v>
      </c>
      <c r="J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2949.6000000000004</v>
      </c>
      <c r="K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2927.58</v>
      </c>
      <c r="L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2927.77</v>
      </c>
      <c r="M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2926.6000000000004</v>
      </c>
      <c r="N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2924.87</v>
      </c>
      <c r="O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2927.55</v>
      </c>
      <c r="P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2927.4500000000003</v>
      </c>
      <c r="Q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2925.2300000000005</v>
      </c>
      <c r="R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2923.67</v>
      </c>
      <c r="S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2934.8900000000003</v>
      </c>
      <c r="T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2928.5200000000004</v>
      </c>
      <c r="U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3019.1000000000004</v>
      </c>
      <c r="V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2993.4</v>
      </c>
      <c r="W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2991.9100000000003</v>
      </c>
      <c r="X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3089.53</v>
      </c>
      <c r="Y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РСО-А'!$M$6</f>
        <v>2971.15</v>
      </c>
    </row>
    <row r="418" spans="1:27" x14ac:dyDescent="0.2">
      <c r="A418" s="88">
        <f t="shared" si="11"/>
        <v>42063</v>
      </c>
      <c r="B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2899</v>
      </c>
      <c r="C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2900.7400000000002</v>
      </c>
      <c r="D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2905.1000000000004</v>
      </c>
      <c r="E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2911.11</v>
      </c>
      <c r="F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2917.29</v>
      </c>
      <c r="G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2911.38</v>
      </c>
      <c r="H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2889.75</v>
      </c>
      <c r="I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2909.79</v>
      </c>
      <c r="J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2918.1800000000003</v>
      </c>
      <c r="K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2929.73</v>
      </c>
      <c r="L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2890.38</v>
      </c>
      <c r="M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2896.8500000000004</v>
      </c>
      <c r="N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2893.34</v>
      </c>
      <c r="O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2901.8900000000003</v>
      </c>
      <c r="P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2913.7300000000005</v>
      </c>
      <c r="Q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2923.1400000000003</v>
      </c>
      <c r="R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2919.94</v>
      </c>
      <c r="S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2904.9900000000002</v>
      </c>
      <c r="T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2954.55</v>
      </c>
      <c r="U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3012.0200000000004</v>
      </c>
      <c r="V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2990.4300000000003</v>
      </c>
      <c r="W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2938.5200000000004</v>
      </c>
      <c r="X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2911.1600000000003</v>
      </c>
      <c r="Y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РСО-А'!$M$6</f>
        <v>2973.53</v>
      </c>
    </row>
    <row r="420" spans="1:27" x14ac:dyDescent="0.25">
      <c r="A420" s="86" t="s">
        <v>155</v>
      </c>
    </row>
    <row r="421" spans="1:27" x14ac:dyDescent="0.25">
      <c r="A421" s="96" t="s">
        <v>156</v>
      </c>
      <c r="B421" s="87"/>
      <c r="C421" s="87"/>
      <c r="D421" s="87"/>
    </row>
    <row r="422" spans="1:27" ht="12.75" x14ac:dyDescent="0.2">
      <c r="A422" s="169" t="s">
        <v>49</v>
      </c>
      <c r="B422" s="180" t="s">
        <v>128</v>
      </c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2"/>
    </row>
    <row r="423" spans="1:27" ht="12.75" x14ac:dyDescent="0.2">
      <c r="A423" s="170"/>
      <c r="B423" s="183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5"/>
    </row>
    <row r="424" spans="1:27" ht="12.75" customHeight="1" x14ac:dyDescent="0.2">
      <c r="A424" s="170"/>
      <c r="B424" s="172" t="s">
        <v>129</v>
      </c>
      <c r="C424" s="163" t="s">
        <v>130</v>
      </c>
      <c r="D424" s="163" t="s">
        <v>131</v>
      </c>
      <c r="E424" s="163" t="s">
        <v>132</v>
      </c>
      <c r="F424" s="163" t="s">
        <v>133</v>
      </c>
      <c r="G424" s="163" t="s">
        <v>134</v>
      </c>
      <c r="H424" s="163" t="s">
        <v>135</v>
      </c>
      <c r="I424" s="163" t="s">
        <v>136</v>
      </c>
      <c r="J424" s="163" t="s">
        <v>137</v>
      </c>
      <c r="K424" s="163" t="s">
        <v>138</v>
      </c>
      <c r="L424" s="163" t="s">
        <v>139</v>
      </c>
      <c r="M424" s="163" t="s">
        <v>140</v>
      </c>
      <c r="N424" s="174" t="s">
        <v>141</v>
      </c>
      <c r="O424" s="163" t="s">
        <v>142</v>
      </c>
      <c r="P424" s="163" t="s">
        <v>143</v>
      </c>
      <c r="Q424" s="163" t="s">
        <v>144</v>
      </c>
      <c r="R424" s="163" t="s">
        <v>145</v>
      </c>
      <c r="S424" s="163" t="s">
        <v>146</v>
      </c>
      <c r="T424" s="163" t="s">
        <v>147</v>
      </c>
      <c r="U424" s="163" t="s">
        <v>148</v>
      </c>
      <c r="V424" s="163" t="s">
        <v>149</v>
      </c>
      <c r="W424" s="163" t="s">
        <v>150</v>
      </c>
      <c r="X424" s="163" t="s">
        <v>151</v>
      </c>
      <c r="Y424" s="163" t="s">
        <v>152</v>
      </c>
    </row>
    <row r="425" spans="1:27" ht="11.25" customHeight="1" x14ac:dyDescent="0.2">
      <c r="A425" s="171"/>
      <c r="B425" s="173"/>
      <c r="C425" s="164"/>
      <c r="D425" s="164"/>
      <c r="E425" s="164"/>
      <c r="F425" s="164"/>
      <c r="G425" s="164"/>
      <c r="H425" s="164"/>
      <c r="I425" s="164"/>
      <c r="J425" s="164"/>
      <c r="K425" s="164"/>
      <c r="L425" s="164"/>
      <c r="M425" s="164"/>
      <c r="N425" s="175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</row>
    <row r="426" spans="1:27" ht="15.75" customHeight="1" x14ac:dyDescent="0.2">
      <c r="A426" s="88">
        <f>A391</f>
        <v>42036</v>
      </c>
      <c r="B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3688.2400000000002</v>
      </c>
      <c r="C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3719.09</v>
      </c>
      <c r="D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3753.4800000000005</v>
      </c>
      <c r="E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3761.7400000000002</v>
      </c>
      <c r="F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3757.63</v>
      </c>
      <c r="G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3753.86</v>
      </c>
      <c r="H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3730.15</v>
      </c>
      <c r="I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3723.17</v>
      </c>
      <c r="J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3688.3500000000004</v>
      </c>
      <c r="K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3795.1000000000004</v>
      </c>
      <c r="L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3723.88</v>
      </c>
      <c r="M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3703.32</v>
      </c>
      <c r="N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3699.6600000000003</v>
      </c>
      <c r="O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3706.4</v>
      </c>
      <c r="P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3713.2000000000003</v>
      </c>
      <c r="Q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3716.67</v>
      </c>
      <c r="R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3691.2300000000005</v>
      </c>
      <c r="S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3842.11</v>
      </c>
      <c r="T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3886.46</v>
      </c>
      <c r="U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3843.28</v>
      </c>
      <c r="V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3795.04</v>
      </c>
      <c r="W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3734.2000000000003</v>
      </c>
      <c r="X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3710.9300000000003</v>
      </c>
      <c r="Y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РСО-А'!$N$6</f>
        <v>3780.0600000000004</v>
      </c>
      <c r="AA426" s="89"/>
    </row>
    <row r="427" spans="1:27" x14ac:dyDescent="0.2">
      <c r="A427" s="88">
        <f>A426+1</f>
        <v>42037</v>
      </c>
      <c r="B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3686.36</v>
      </c>
      <c r="C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3719.09</v>
      </c>
      <c r="D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3736.59</v>
      </c>
      <c r="E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3740.34</v>
      </c>
      <c r="F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3751.59</v>
      </c>
      <c r="G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3733.3900000000003</v>
      </c>
      <c r="H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3702.96</v>
      </c>
      <c r="I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3782.11</v>
      </c>
      <c r="J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3777.2700000000004</v>
      </c>
      <c r="K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3702.8500000000004</v>
      </c>
      <c r="L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3737.1600000000003</v>
      </c>
      <c r="M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3716.57</v>
      </c>
      <c r="N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3717.26</v>
      </c>
      <c r="O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3718.1800000000003</v>
      </c>
      <c r="P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3717.25</v>
      </c>
      <c r="Q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3716.9400000000005</v>
      </c>
      <c r="R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3698.8</v>
      </c>
      <c r="S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3752.8100000000004</v>
      </c>
      <c r="T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3829.34</v>
      </c>
      <c r="U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3790.6400000000003</v>
      </c>
      <c r="V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3744.25</v>
      </c>
      <c r="W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3767.9100000000003</v>
      </c>
      <c r="X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3877.21</v>
      </c>
      <c r="Y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РСО-А'!$N$6</f>
        <v>3760.7000000000003</v>
      </c>
    </row>
    <row r="428" spans="1:27" x14ac:dyDescent="0.2">
      <c r="A428" s="88">
        <f t="shared" ref="A428:A453" si="12">A427+1</f>
        <v>42038</v>
      </c>
      <c r="B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3707.2700000000004</v>
      </c>
      <c r="C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3701.7400000000002</v>
      </c>
      <c r="D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3711.4900000000002</v>
      </c>
      <c r="E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3718.46</v>
      </c>
      <c r="F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3721.6900000000005</v>
      </c>
      <c r="G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3711.9800000000005</v>
      </c>
      <c r="H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3693.8700000000003</v>
      </c>
      <c r="I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3760.78</v>
      </c>
      <c r="J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3733.29</v>
      </c>
      <c r="K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3702.5600000000004</v>
      </c>
      <c r="L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3735.44</v>
      </c>
      <c r="M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3737.59</v>
      </c>
      <c r="N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3724.59</v>
      </c>
      <c r="O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3732.42</v>
      </c>
      <c r="P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3719.1900000000005</v>
      </c>
      <c r="Q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3737.8700000000003</v>
      </c>
      <c r="R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3728.26</v>
      </c>
      <c r="S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3749.3900000000003</v>
      </c>
      <c r="T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3827.11</v>
      </c>
      <c r="U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3781.7700000000004</v>
      </c>
      <c r="V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3740.25</v>
      </c>
      <c r="W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3760.4500000000003</v>
      </c>
      <c r="X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3879.2000000000003</v>
      </c>
      <c r="Y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РСО-А'!$N$6</f>
        <v>3760.44</v>
      </c>
    </row>
    <row r="429" spans="1:27" x14ac:dyDescent="0.2">
      <c r="A429" s="88">
        <f t="shared" si="12"/>
        <v>42039</v>
      </c>
      <c r="B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3702.1000000000004</v>
      </c>
      <c r="C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3708.0600000000004</v>
      </c>
      <c r="D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3721.59</v>
      </c>
      <c r="E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3728.4300000000003</v>
      </c>
      <c r="F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3728.7200000000003</v>
      </c>
      <c r="G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3718.2700000000004</v>
      </c>
      <c r="H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3686.03</v>
      </c>
      <c r="I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3769.0800000000004</v>
      </c>
      <c r="J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3758.9400000000005</v>
      </c>
      <c r="K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3707.3900000000003</v>
      </c>
      <c r="L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3689.4900000000002</v>
      </c>
      <c r="M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3726.4100000000003</v>
      </c>
      <c r="N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3703.6900000000005</v>
      </c>
      <c r="O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3695.6200000000003</v>
      </c>
      <c r="P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3688.03</v>
      </c>
      <c r="Q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3695.5</v>
      </c>
      <c r="R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3717.0400000000004</v>
      </c>
      <c r="S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3730.7000000000003</v>
      </c>
      <c r="T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3827.5</v>
      </c>
      <c r="U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3771.7700000000004</v>
      </c>
      <c r="V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3728.65</v>
      </c>
      <c r="W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3751.38</v>
      </c>
      <c r="X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3860.6600000000003</v>
      </c>
      <c r="Y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РСО-А'!$N$6</f>
        <v>3746.6900000000005</v>
      </c>
    </row>
    <row r="430" spans="1:27" x14ac:dyDescent="0.2">
      <c r="A430" s="88">
        <f t="shared" si="12"/>
        <v>42040</v>
      </c>
      <c r="B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3702.29</v>
      </c>
      <c r="C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3701</v>
      </c>
      <c r="D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3710.61</v>
      </c>
      <c r="E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3717.2200000000003</v>
      </c>
      <c r="F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3721.03</v>
      </c>
      <c r="G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3711.04</v>
      </c>
      <c r="H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3700.15</v>
      </c>
      <c r="I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3749.76</v>
      </c>
      <c r="J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3741.17</v>
      </c>
      <c r="K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3687.82</v>
      </c>
      <c r="L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3705.21</v>
      </c>
      <c r="M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3726</v>
      </c>
      <c r="N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3704.1800000000003</v>
      </c>
      <c r="O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3719.9500000000003</v>
      </c>
      <c r="P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3729.0200000000004</v>
      </c>
      <c r="Q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3713.5200000000004</v>
      </c>
      <c r="R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3717.4700000000003</v>
      </c>
      <c r="S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3733.82</v>
      </c>
      <c r="T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3815.5800000000004</v>
      </c>
      <c r="U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3772.01</v>
      </c>
      <c r="V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3726.92</v>
      </c>
      <c r="W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3749.5200000000004</v>
      </c>
      <c r="X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3848.7000000000003</v>
      </c>
      <c r="Y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РСО-А'!$N$6</f>
        <v>3744.1600000000003</v>
      </c>
    </row>
    <row r="431" spans="1:27" x14ac:dyDescent="0.2">
      <c r="A431" s="88">
        <f t="shared" si="12"/>
        <v>42041</v>
      </c>
      <c r="B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3694.3300000000004</v>
      </c>
      <c r="C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3728.25</v>
      </c>
      <c r="D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3735.3900000000003</v>
      </c>
      <c r="E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3741.8900000000003</v>
      </c>
      <c r="F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3745.78</v>
      </c>
      <c r="G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3727.6600000000003</v>
      </c>
      <c r="H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3691.4</v>
      </c>
      <c r="I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3767.9</v>
      </c>
      <c r="J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3783.67</v>
      </c>
      <c r="K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3702.4100000000003</v>
      </c>
      <c r="L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3707.3700000000003</v>
      </c>
      <c r="M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3731.2400000000002</v>
      </c>
      <c r="N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3705.7000000000003</v>
      </c>
      <c r="O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3724.55</v>
      </c>
      <c r="P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3732.3900000000003</v>
      </c>
      <c r="Q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3712.6000000000004</v>
      </c>
      <c r="R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3715.9900000000002</v>
      </c>
      <c r="S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3728.0600000000004</v>
      </c>
      <c r="T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3830.32</v>
      </c>
      <c r="U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3776.1400000000003</v>
      </c>
      <c r="V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3732.33</v>
      </c>
      <c r="W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3754.0200000000004</v>
      </c>
      <c r="X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3869.0200000000004</v>
      </c>
      <c r="Y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РСО-А'!$N$6</f>
        <v>3755.0600000000004</v>
      </c>
    </row>
    <row r="432" spans="1:27" x14ac:dyDescent="0.2">
      <c r="A432" s="88">
        <f t="shared" si="12"/>
        <v>42042</v>
      </c>
      <c r="B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3719.63</v>
      </c>
      <c r="C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3741.61</v>
      </c>
      <c r="D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3756.3300000000004</v>
      </c>
      <c r="E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3772.96</v>
      </c>
      <c r="F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3772.9700000000003</v>
      </c>
      <c r="G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3760.51</v>
      </c>
      <c r="H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3723.1200000000003</v>
      </c>
      <c r="I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3698.96</v>
      </c>
      <c r="J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3725.58</v>
      </c>
      <c r="K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3702.59</v>
      </c>
      <c r="L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3710.8500000000004</v>
      </c>
      <c r="M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3717.63</v>
      </c>
      <c r="N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3686.65</v>
      </c>
      <c r="O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3690.7400000000002</v>
      </c>
      <c r="P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3689.3900000000003</v>
      </c>
      <c r="Q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3686.09</v>
      </c>
      <c r="R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3709.84</v>
      </c>
      <c r="S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3728.1200000000003</v>
      </c>
      <c r="T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3744.79</v>
      </c>
      <c r="U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3718.2400000000002</v>
      </c>
      <c r="V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3732.9500000000003</v>
      </c>
      <c r="W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3713.36</v>
      </c>
      <c r="X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3736.9700000000003</v>
      </c>
      <c r="Y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РСО-А'!$N$6</f>
        <v>3712.4700000000003</v>
      </c>
    </row>
    <row r="433" spans="1:25" x14ac:dyDescent="0.2">
      <c r="A433" s="88">
        <f t="shared" si="12"/>
        <v>42043</v>
      </c>
      <c r="B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3706.82</v>
      </c>
      <c r="C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3690.17</v>
      </c>
      <c r="D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3717.6500000000005</v>
      </c>
      <c r="E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3748.01</v>
      </c>
      <c r="F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3748.07</v>
      </c>
      <c r="G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3760.1400000000003</v>
      </c>
      <c r="H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3707.59</v>
      </c>
      <c r="I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3704.3300000000004</v>
      </c>
      <c r="J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3711.63</v>
      </c>
      <c r="K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3753.53</v>
      </c>
      <c r="L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3710.11</v>
      </c>
      <c r="M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3700.03</v>
      </c>
      <c r="N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3716.83</v>
      </c>
      <c r="O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3713.3700000000003</v>
      </c>
      <c r="P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3716.7300000000005</v>
      </c>
      <c r="Q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3700.03</v>
      </c>
      <c r="R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3707.4800000000005</v>
      </c>
      <c r="S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3724.4400000000005</v>
      </c>
      <c r="T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3742.32</v>
      </c>
      <c r="U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3741.3500000000004</v>
      </c>
      <c r="V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3735.6600000000003</v>
      </c>
      <c r="W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3716.76</v>
      </c>
      <c r="X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3735.25</v>
      </c>
      <c r="Y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РСО-А'!$N$6</f>
        <v>3717.53</v>
      </c>
    </row>
    <row r="434" spans="1:25" x14ac:dyDescent="0.2">
      <c r="A434" s="88">
        <f t="shared" si="12"/>
        <v>42044</v>
      </c>
      <c r="B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3712.4300000000003</v>
      </c>
      <c r="C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3710.54</v>
      </c>
      <c r="D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3690.3500000000004</v>
      </c>
      <c r="E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3706.36</v>
      </c>
      <c r="F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3698.6900000000005</v>
      </c>
      <c r="G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3705.71</v>
      </c>
      <c r="H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3716.5600000000004</v>
      </c>
      <c r="I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3720.2400000000002</v>
      </c>
      <c r="J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3685.9300000000003</v>
      </c>
      <c r="K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3724.6400000000003</v>
      </c>
      <c r="L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3724.2000000000003</v>
      </c>
      <c r="M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3719.7400000000002</v>
      </c>
      <c r="N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3720.53</v>
      </c>
      <c r="O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3713.96</v>
      </c>
      <c r="P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3720.1200000000003</v>
      </c>
      <c r="Q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3707.9300000000003</v>
      </c>
      <c r="R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3712.7000000000003</v>
      </c>
      <c r="S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3728.9300000000003</v>
      </c>
      <c r="T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3722.2000000000003</v>
      </c>
      <c r="U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3731.8500000000004</v>
      </c>
      <c r="V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3728.61</v>
      </c>
      <c r="W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3718.5</v>
      </c>
      <c r="X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3817.55</v>
      </c>
      <c r="Y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РСО-А'!$N$6</f>
        <v>3713.54</v>
      </c>
    </row>
    <row r="435" spans="1:25" x14ac:dyDescent="0.2">
      <c r="A435" s="88">
        <f t="shared" si="12"/>
        <v>42045</v>
      </c>
      <c r="B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3711.1600000000003</v>
      </c>
      <c r="C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3708.78</v>
      </c>
      <c r="D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3689.4900000000002</v>
      </c>
      <c r="E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3704.7900000000004</v>
      </c>
      <c r="F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3697.5600000000004</v>
      </c>
      <c r="G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3705.42</v>
      </c>
      <c r="H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3724.0200000000004</v>
      </c>
      <c r="I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3722.4000000000005</v>
      </c>
      <c r="J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3685.7400000000002</v>
      </c>
      <c r="K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3730.38</v>
      </c>
      <c r="L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3731.9300000000003</v>
      </c>
      <c r="M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3727.7400000000002</v>
      </c>
      <c r="N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3726.01</v>
      </c>
      <c r="O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3720.6400000000003</v>
      </c>
      <c r="P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3729.03</v>
      </c>
      <c r="Q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3710.0600000000004</v>
      </c>
      <c r="R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3715.6000000000004</v>
      </c>
      <c r="S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3727.78</v>
      </c>
      <c r="T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3729.5600000000004</v>
      </c>
      <c r="U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3738.3500000000004</v>
      </c>
      <c r="V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3730.82</v>
      </c>
      <c r="W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3718.1900000000005</v>
      </c>
      <c r="X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3818.4100000000003</v>
      </c>
      <c r="Y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РСО-А'!$N$6</f>
        <v>3712.8700000000003</v>
      </c>
    </row>
    <row r="436" spans="1:25" x14ac:dyDescent="0.2">
      <c r="A436" s="88">
        <f t="shared" si="12"/>
        <v>42046</v>
      </c>
      <c r="B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3709.65</v>
      </c>
      <c r="C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3722.51</v>
      </c>
      <c r="D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3722.2300000000005</v>
      </c>
      <c r="E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3722.2200000000003</v>
      </c>
      <c r="F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3729.4700000000003</v>
      </c>
      <c r="G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3729.6900000000005</v>
      </c>
      <c r="H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3702.7200000000003</v>
      </c>
      <c r="I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3729.67</v>
      </c>
      <c r="J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3704.04</v>
      </c>
      <c r="K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3722.05</v>
      </c>
      <c r="L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3721.7000000000003</v>
      </c>
      <c r="M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3719.2000000000003</v>
      </c>
      <c r="N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3719.2300000000005</v>
      </c>
      <c r="O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3691.5200000000004</v>
      </c>
      <c r="P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3691.3500000000004</v>
      </c>
      <c r="Q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3691.0800000000004</v>
      </c>
      <c r="R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3692.2200000000003</v>
      </c>
      <c r="S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3726.6800000000003</v>
      </c>
      <c r="T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3801.8700000000003</v>
      </c>
      <c r="U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3746.67</v>
      </c>
      <c r="V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3732.09</v>
      </c>
      <c r="W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3718.2300000000005</v>
      </c>
      <c r="X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3824.11</v>
      </c>
      <c r="Y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РСО-А'!$N$6</f>
        <v>3767.25</v>
      </c>
    </row>
    <row r="437" spans="1:25" x14ac:dyDescent="0.2">
      <c r="A437" s="88">
        <f t="shared" si="12"/>
        <v>42047</v>
      </c>
      <c r="B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3699.76</v>
      </c>
      <c r="C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3722.82</v>
      </c>
      <c r="D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3722.61</v>
      </c>
      <c r="E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3740.59</v>
      </c>
      <c r="F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3751.88</v>
      </c>
      <c r="G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3729.96</v>
      </c>
      <c r="H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3702.9100000000003</v>
      </c>
      <c r="I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3758.82</v>
      </c>
      <c r="J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3743.3300000000004</v>
      </c>
      <c r="K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3723.0800000000004</v>
      </c>
      <c r="L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3722.4800000000005</v>
      </c>
      <c r="M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3719.94</v>
      </c>
      <c r="N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3720.7300000000005</v>
      </c>
      <c r="O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3713.59</v>
      </c>
      <c r="P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3720.11</v>
      </c>
      <c r="Q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3702.59</v>
      </c>
      <c r="R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3716.6800000000003</v>
      </c>
      <c r="S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3725.88</v>
      </c>
      <c r="T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3772.9300000000003</v>
      </c>
      <c r="U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3721.75</v>
      </c>
      <c r="V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3722.92</v>
      </c>
      <c r="W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3714.7300000000005</v>
      </c>
      <c r="X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3819.2400000000002</v>
      </c>
      <c r="Y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РСО-А'!$N$6</f>
        <v>3763.5800000000004</v>
      </c>
    </row>
    <row r="438" spans="1:25" x14ac:dyDescent="0.2">
      <c r="A438" s="88">
        <f t="shared" si="12"/>
        <v>42048</v>
      </c>
      <c r="B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3702.1200000000003</v>
      </c>
      <c r="C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3702.36</v>
      </c>
      <c r="D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3708.8700000000003</v>
      </c>
      <c r="E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3722.4700000000003</v>
      </c>
      <c r="F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3736.8900000000003</v>
      </c>
      <c r="G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3709.05</v>
      </c>
      <c r="H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3696.9</v>
      </c>
      <c r="I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3733.6000000000004</v>
      </c>
      <c r="J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3704.3100000000004</v>
      </c>
      <c r="K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3728.4800000000005</v>
      </c>
      <c r="L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3728.3100000000004</v>
      </c>
      <c r="M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3724.8100000000004</v>
      </c>
      <c r="N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3724.26</v>
      </c>
      <c r="O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3718.0200000000004</v>
      </c>
      <c r="P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3725.01</v>
      </c>
      <c r="Q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3706.2400000000002</v>
      </c>
      <c r="R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3721.26</v>
      </c>
      <c r="S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3735</v>
      </c>
      <c r="T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3791.88</v>
      </c>
      <c r="U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3762.3</v>
      </c>
      <c r="V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3728.4800000000005</v>
      </c>
      <c r="W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3718.42</v>
      </c>
      <c r="X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3849.1800000000003</v>
      </c>
      <c r="Y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РСО-А'!$N$6</f>
        <v>3803</v>
      </c>
    </row>
    <row r="439" spans="1:25" x14ac:dyDescent="0.2">
      <c r="A439" s="88">
        <f t="shared" si="12"/>
        <v>42049</v>
      </c>
      <c r="B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3700.1000000000004</v>
      </c>
      <c r="C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3711.6900000000005</v>
      </c>
      <c r="D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3733.92</v>
      </c>
      <c r="E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3749.4300000000003</v>
      </c>
      <c r="F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3749.7000000000003</v>
      </c>
      <c r="G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3734.09</v>
      </c>
      <c r="H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3701.88</v>
      </c>
      <c r="I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3728.4700000000003</v>
      </c>
      <c r="J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3796.7300000000005</v>
      </c>
      <c r="K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3718.2300000000005</v>
      </c>
      <c r="L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3719.67</v>
      </c>
      <c r="M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3720.1000000000004</v>
      </c>
      <c r="N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3712.9700000000003</v>
      </c>
      <c r="O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3720.07</v>
      </c>
      <c r="P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3736.51</v>
      </c>
      <c r="Q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3727.25</v>
      </c>
      <c r="R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3733.4100000000003</v>
      </c>
      <c r="S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3753.05</v>
      </c>
      <c r="T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3814.2700000000004</v>
      </c>
      <c r="U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3779.9900000000002</v>
      </c>
      <c r="V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3725.82</v>
      </c>
      <c r="W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3720.19</v>
      </c>
      <c r="X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3724.4300000000003</v>
      </c>
      <c r="Y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РСО-А'!$N$6</f>
        <v>3765.28</v>
      </c>
    </row>
    <row r="440" spans="1:25" x14ac:dyDescent="0.2">
      <c r="A440" s="88">
        <f t="shared" si="12"/>
        <v>42050</v>
      </c>
      <c r="B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3700.9700000000003</v>
      </c>
      <c r="C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3712.7400000000002</v>
      </c>
      <c r="D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3734.4700000000003</v>
      </c>
      <c r="E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3750.0800000000004</v>
      </c>
      <c r="F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3750.4500000000003</v>
      </c>
      <c r="G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3735.0600000000004</v>
      </c>
      <c r="H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3702.4500000000003</v>
      </c>
      <c r="I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3727.7700000000004</v>
      </c>
      <c r="J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3780.4400000000005</v>
      </c>
      <c r="K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3715.6900000000005</v>
      </c>
      <c r="L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3716.3700000000003</v>
      </c>
      <c r="M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3716.83</v>
      </c>
      <c r="N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3711.38</v>
      </c>
      <c r="O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3718.01</v>
      </c>
      <c r="P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3731.8300000000004</v>
      </c>
      <c r="Q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3724.0600000000004</v>
      </c>
      <c r="R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3727.78</v>
      </c>
      <c r="S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3764.0200000000004</v>
      </c>
      <c r="T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3811.82</v>
      </c>
      <c r="U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3794.8900000000003</v>
      </c>
      <c r="V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3764.6600000000003</v>
      </c>
      <c r="W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3718.4800000000005</v>
      </c>
      <c r="X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3722.3700000000003</v>
      </c>
      <c r="Y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РСО-А'!$N$6</f>
        <v>3763.1600000000003</v>
      </c>
    </row>
    <row r="441" spans="1:25" x14ac:dyDescent="0.2">
      <c r="A441" s="88">
        <f t="shared" si="12"/>
        <v>42051</v>
      </c>
      <c r="B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3699.1200000000003</v>
      </c>
      <c r="C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3688.92</v>
      </c>
      <c r="D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3711.92</v>
      </c>
      <c r="E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3698.32</v>
      </c>
      <c r="F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3722.2000000000003</v>
      </c>
      <c r="G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3708.7400000000002</v>
      </c>
      <c r="H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3702.61</v>
      </c>
      <c r="I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3743.59</v>
      </c>
      <c r="J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3704.1800000000003</v>
      </c>
      <c r="K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3765.9900000000002</v>
      </c>
      <c r="L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3721.2700000000004</v>
      </c>
      <c r="M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3784.36</v>
      </c>
      <c r="N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3778.1400000000003</v>
      </c>
      <c r="O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3785.07</v>
      </c>
      <c r="P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3791.82</v>
      </c>
      <c r="Q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3860.84</v>
      </c>
      <c r="R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3837.38</v>
      </c>
      <c r="S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3777.9300000000003</v>
      </c>
      <c r="T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4043.9300000000003</v>
      </c>
      <c r="U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4026.2300000000005</v>
      </c>
      <c r="V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3792.55</v>
      </c>
      <c r="W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3784.0200000000004</v>
      </c>
      <c r="X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4030.2200000000003</v>
      </c>
      <c r="Y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РСО-А'!$N$6</f>
        <v>3774.7400000000002</v>
      </c>
    </row>
    <row r="442" spans="1:25" x14ac:dyDescent="0.2">
      <c r="A442" s="88">
        <f t="shared" si="12"/>
        <v>42052</v>
      </c>
      <c r="B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3696.61</v>
      </c>
      <c r="C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3689.1800000000003</v>
      </c>
      <c r="D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3711.8</v>
      </c>
      <c r="E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3698.5</v>
      </c>
      <c r="F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3722.15</v>
      </c>
      <c r="G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3708.63</v>
      </c>
      <c r="H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3706.4500000000003</v>
      </c>
      <c r="I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3744.21</v>
      </c>
      <c r="J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3705.1600000000003</v>
      </c>
      <c r="K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3719.2300000000005</v>
      </c>
      <c r="L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3719.3500000000004</v>
      </c>
      <c r="M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3750.7200000000003</v>
      </c>
      <c r="N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3717.7300000000005</v>
      </c>
      <c r="O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3718.1900000000005</v>
      </c>
      <c r="P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3719.51</v>
      </c>
      <c r="Q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3728.1600000000003</v>
      </c>
      <c r="R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3724.3700000000003</v>
      </c>
      <c r="S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3727.9</v>
      </c>
      <c r="T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4038.7400000000002</v>
      </c>
      <c r="U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3948.55</v>
      </c>
      <c r="V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3812.7700000000004</v>
      </c>
      <c r="W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3801.96</v>
      </c>
      <c r="X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3965.8500000000004</v>
      </c>
      <c r="Y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РСО-А'!$N$6</f>
        <v>3774.3300000000004</v>
      </c>
    </row>
    <row r="443" spans="1:25" x14ac:dyDescent="0.2">
      <c r="A443" s="88">
        <f t="shared" si="12"/>
        <v>42053</v>
      </c>
      <c r="B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3712.57</v>
      </c>
      <c r="C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3689.11</v>
      </c>
      <c r="D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3711.82</v>
      </c>
      <c r="E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3698.4800000000005</v>
      </c>
      <c r="F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3722.2000000000003</v>
      </c>
      <c r="G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3708.6800000000003</v>
      </c>
      <c r="H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3707.63</v>
      </c>
      <c r="I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3743.6200000000003</v>
      </c>
      <c r="J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3704.17</v>
      </c>
      <c r="K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3722.8100000000004</v>
      </c>
      <c r="L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3724.4900000000002</v>
      </c>
      <c r="M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3798.1400000000003</v>
      </c>
      <c r="N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3782.78</v>
      </c>
      <c r="O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3807.04</v>
      </c>
      <c r="P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3833.9900000000002</v>
      </c>
      <c r="Q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3860.11</v>
      </c>
      <c r="R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3875.9300000000003</v>
      </c>
      <c r="S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3800.29</v>
      </c>
      <c r="T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4072.2200000000003</v>
      </c>
      <c r="U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4000.36</v>
      </c>
      <c r="V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3880.78</v>
      </c>
      <c r="W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3853.9500000000003</v>
      </c>
      <c r="X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4000.8700000000003</v>
      </c>
      <c r="Y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РСО-А'!$N$6</f>
        <v>3842.33</v>
      </c>
    </row>
    <row r="444" spans="1:25" x14ac:dyDescent="0.2">
      <c r="A444" s="88">
        <f t="shared" si="12"/>
        <v>42054</v>
      </c>
      <c r="B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3710.3300000000004</v>
      </c>
      <c r="C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3690.1900000000005</v>
      </c>
      <c r="D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3713.0200000000004</v>
      </c>
      <c r="E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3699.6400000000003</v>
      </c>
      <c r="F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3723.3</v>
      </c>
      <c r="G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3709.8700000000003</v>
      </c>
      <c r="H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3702.5</v>
      </c>
      <c r="I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3744.63</v>
      </c>
      <c r="J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3705.09</v>
      </c>
      <c r="K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3723.7900000000004</v>
      </c>
      <c r="L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3724.05</v>
      </c>
      <c r="M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3802.3</v>
      </c>
      <c r="N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3785.3300000000004</v>
      </c>
      <c r="O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3806.78</v>
      </c>
      <c r="P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3793.2000000000003</v>
      </c>
      <c r="Q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3820.2700000000004</v>
      </c>
      <c r="R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3865.51</v>
      </c>
      <c r="S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3807.1400000000003</v>
      </c>
      <c r="T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3920.3100000000004</v>
      </c>
      <c r="U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3985.3500000000004</v>
      </c>
      <c r="V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3924.7200000000003</v>
      </c>
      <c r="W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3840.5200000000004</v>
      </c>
      <c r="X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3990.9500000000003</v>
      </c>
      <c r="Y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РСО-А'!$N$6</f>
        <v>3846.5</v>
      </c>
    </row>
    <row r="445" spans="1:25" x14ac:dyDescent="0.2">
      <c r="A445" s="88">
        <f t="shared" si="12"/>
        <v>42055</v>
      </c>
      <c r="B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3711.7000000000003</v>
      </c>
      <c r="C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3703.29</v>
      </c>
      <c r="D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3727.1900000000005</v>
      </c>
      <c r="E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3749.3100000000004</v>
      </c>
      <c r="F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3745.4500000000003</v>
      </c>
      <c r="G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3730.96</v>
      </c>
      <c r="H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3694.0600000000004</v>
      </c>
      <c r="I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3782.32</v>
      </c>
      <c r="J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3739.08</v>
      </c>
      <c r="K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3722.65</v>
      </c>
      <c r="L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3723.1900000000005</v>
      </c>
      <c r="M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3793.26</v>
      </c>
      <c r="N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3779.71</v>
      </c>
      <c r="O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3753.46</v>
      </c>
      <c r="P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3784.51</v>
      </c>
      <c r="Q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3752.6800000000003</v>
      </c>
      <c r="R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3808.4300000000003</v>
      </c>
      <c r="S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3794.4000000000005</v>
      </c>
      <c r="T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3894.0200000000004</v>
      </c>
      <c r="U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3978.17</v>
      </c>
      <c r="V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3848</v>
      </c>
      <c r="W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3824.54</v>
      </c>
      <c r="X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3961.1000000000004</v>
      </c>
      <c r="Y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РСО-А'!$N$6</f>
        <v>3844.71</v>
      </c>
    </row>
    <row r="446" spans="1:25" x14ac:dyDescent="0.2">
      <c r="A446" s="88">
        <f t="shared" si="12"/>
        <v>42056</v>
      </c>
      <c r="B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3707.96</v>
      </c>
      <c r="C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3692.46</v>
      </c>
      <c r="D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3740.15</v>
      </c>
      <c r="E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3713.9800000000005</v>
      </c>
      <c r="F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3724.9900000000002</v>
      </c>
      <c r="G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3744.3</v>
      </c>
      <c r="H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3686.59</v>
      </c>
      <c r="I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3706.7700000000004</v>
      </c>
      <c r="J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3717.3100000000004</v>
      </c>
      <c r="K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3686.34</v>
      </c>
      <c r="L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3719.8</v>
      </c>
      <c r="M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3726.8700000000003</v>
      </c>
      <c r="N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3713.44</v>
      </c>
      <c r="O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3685.83</v>
      </c>
      <c r="P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3720.3500000000004</v>
      </c>
      <c r="Q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3686.09</v>
      </c>
      <c r="R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3732.8900000000003</v>
      </c>
      <c r="S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3719.9500000000003</v>
      </c>
      <c r="T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3815.0600000000004</v>
      </c>
      <c r="U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3785.51</v>
      </c>
      <c r="V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3752.7200000000003</v>
      </c>
      <c r="W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3724.32</v>
      </c>
      <c r="X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3724.55</v>
      </c>
      <c r="Y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РСО-А'!$N$6</f>
        <v>3792.57</v>
      </c>
    </row>
    <row r="447" spans="1:25" x14ac:dyDescent="0.2">
      <c r="A447" s="88">
        <f t="shared" si="12"/>
        <v>42057</v>
      </c>
      <c r="B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3704.96</v>
      </c>
      <c r="C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3700.03</v>
      </c>
      <c r="D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3744.0800000000004</v>
      </c>
      <c r="E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3739.9100000000003</v>
      </c>
      <c r="F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3740.25</v>
      </c>
      <c r="G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3744.03</v>
      </c>
      <c r="H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3702.7400000000002</v>
      </c>
      <c r="I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3702.1400000000003</v>
      </c>
      <c r="J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3721.9700000000003</v>
      </c>
      <c r="K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3704.9900000000002</v>
      </c>
      <c r="L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3706.7400000000002</v>
      </c>
      <c r="M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3727.0600000000004</v>
      </c>
      <c r="N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3713.7400000000002</v>
      </c>
      <c r="O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3685.8500000000004</v>
      </c>
      <c r="P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3699.75</v>
      </c>
      <c r="Q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3685.5200000000004</v>
      </c>
      <c r="R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3712.9900000000002</v>
      </c>
      <c r="S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3722.5800000000004</v>
      </c>
      <c r="T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3819.82</v>
      </c>
      <c r="U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3789.2700000000004</v>
      </c>
      <c r="V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3755.32</v>
      </c>
      <c r="W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3725.8300000000004</v>
      </c>
      <c r="X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3727.13</v>
      </c>
      <c r="Y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РСО-А'!$N$6</f>
        <v>3803.7300000000005</v>
      </c>
    </row>
    <row r="448" spans="1:25" x14ac:dyDescent="0.2">
      <c r="A448" s="88">
        <f t="shared" si="12"/>
        <v>42058</v>
      </c>
      <c r="B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3704.4900000000002</v>
      </c>
      <c r="C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3699.6200000000003</v>
      </c>
      <c r="D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3743.32</v>
      </c>
      <c r="E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3739.2200000000003</v>
      </c>
      <c r="F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3739.6400000000003</v>
      </c>
      <c r="G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3743.67</v>
      </c>
      <c r="H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3702.82</v>
      </c>
      <c r="I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3709.6200000000003</v>
      </c>
      <c r="J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3708.79</v>
      </c>
      <c r="K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3705.98</v>
      </c>
      <c r="L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3704.7400000000002</v>
      </c>
      <c r="M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3724.61</v>
      </c>
      <c r="N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3713.86</v>
      </c>
      <c r="O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3685.61</v>
      </c>
      <c r="P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3699.4800000000005</v>
      </c>
      <c r="Q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3685.78</v>
      </c>
      <c r="R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3710.28</v>
      </c>
      <c r="S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3720.46</v>
      </c>
      <c r="T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3817.01</v>
      </c>
      <c r="U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3787.61</v>
      </c>
      <c r="V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3746.44</v>
      </c>
      <c r="W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3718.59</v>
      </c>
      <c r="X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3719.36</v>
      </c>
      <c r="Y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РСО-А'!$N$6</f>
        <v>3759.7000000000003</v>
      </c>
    </row>
    <row r="449" spans="1:27" x14ac:dyDescent="0.2">
      <c r="A449" s="88">
        <f t="shared" si="12"/>
        <v>42059</v>
      </c>
      <c r="B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3702.7300000000005</v>
      </c>
      <c r="C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3699.4400000000005</v>
      </c>
      <c r="D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3726.7400000000002</v>
      </c>
      <c r="E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3737.4800000000005</v>
      </c>
      <c r="F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3722.92</v>
      </c>
      <c r="G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3730.2700000000004</v>
      </c>
      <c r="H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3693.65</v>
      </c>
      <c r="I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3737.05</v>
      </c>
      <c r="J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3704.1800000000003</v>
      </c>
      <c r="K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3728.36</v>
      </c>
      <c r="L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3728.0600000000004</v>
      </c>
      <c r="M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3807.5200000000004</v>
      </c>
      <c r="N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3793.57</v>
      </c>
      <c r="O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3764.42</v>
      </c>
      <c r="P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3801.3100000000004</v>
      </c>
      <c r="Q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3794.1400000000003</v>
      </c>
      <c r="R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3805.9400000000005</v>
      </c>
      <c r="S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3812.71</v>
      </c>
      <c r="T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3905.87</v>
      </c>
      <c r="U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3903.07</v>
      </c>
      <c r="V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3866</v>
      </c>
      <c r="W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3849.2900000000004</v>
      </c>
      <c r="X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3953.9800000000005</v>
      </c>
      <c r="Y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РСО-А'!$N$6</f>
        <v>3830.4500000000003</v>
      </c>
    </row>
    <row r="450" spans="1:27" x14ac:dyDescent="0.2">
      <c r="A450" s="88">
        <f t="shared" si="12"/>
        <v>42060</v>
      </c>
      <c r="B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3704.7400000000002</v>
      </c>
      <c r="C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3695.3</v>
      </c>
      <c r="D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3702.13</v>
      </c>
      <c r="E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3715.6000000000004</v>
      </c>
      <c r="F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3722.55</v>
      </c>
      <c r="G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3712.3500000000004</v>
      </c>
      <c r="H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3702.82</v>
      </c>
      <c r="I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3719.05</v>
      </c>
      <c r="J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3685.78</v>
      </c>
      <c r="K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3731.71</v>
      </c>
      <c r="L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3729.92</v>
      </c>
      <c r="M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3812.42</v>
      </c>
      <c r="N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3798.82</v>
      </c>
      <c r="O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3768.2200000000003</v>
      </c>
      <c r="P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3806.26</v>
      </c>
      <c r="Q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3798.8100000000004</v>
      </c>
      <c r="R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3812.8100000000004</v>
      </c>
      <c r="S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3817.4500000000003</v>
      </c>
      <c r="T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3899.2300000000005</v>
      </c>
      <c r="U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3902.5</v>
      </c>
      <c r="V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3861.3500000000004</v>
      </c>
      <c r="W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3848.53</v>
      </c>
      <c r="X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3954.3100000000004</v>
      </c>
      <c r="Y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РСО-А'!$N$6</f>
        <v>3832.82</v>
      </c>
    </row>
    <row r="451" spans="1:27" x14ac:dyDescent="0.2">
      <c r="A451" s="88">
        <f t="shared" si="12"/>
        <v>42061</v>
      </c>
      <c r="B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3709.6600000000003</v>
      </c>
      <c r="C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3688.8700000000003</v>
      </c>
      <c r="D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3711.82</v>
      </c>
      <c r="E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3714.9800000000005</v>
      </c>
      <c r="F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3721.8500000000004</v>
      </c>
      <c r="G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3711.57</v>
      </c>
      <c r="H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3705.79</v>
      </c>
      <c r="I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3749.6400000000003</v>
      </c>
      <c r="J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3741.7200000000003</v>
      </c>
      <c r="K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3733.3</v>
      </c>
      <c r="L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3728.4300000000003</v>
      </c>
      <c r="M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3726.71</v>
      </c>
      <c r="N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3727.78</v>
      </c>
      <c r="O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3727.9800000000005</v>
      </c>
      <c r="P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3728.03</v>
      </c>
      <c r="Q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3727.7900000000004</v>
      </c>
      <c r="R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3727.55</v>
      </c>
      <c r="S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3735.7200000000003</v>
      </c>
      <c r="T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3726.79</v>
      </c>
      <c r="U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3828.65</v>
      </c>
      <c r="V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3801.9000000000005</v>
      </c>
      <c r="W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3825.67</v>
      </c>
      <c r="X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4012.4500000000003</v>
      </c>
      <c r="Y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РСО-А'!$N$6</f>
        <v>3831.2000000000003</v>
      </c>
    </row>
    <row r="452" spans="1:27" x14ac:dyDescent="0.2">
      <c r="A452" s="88">
        <f t="shared" si="12"/>
        <v>42062</v>
      </c>
      <c r="B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3716.6000000000004</v>
      </c>
      <c r="C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3688.92</v>
      </c>
      <c r="D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3711.46</v>
      </c>
      <c r="E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3714.6200000000003</v>
      </c>
      <c r="F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3721.8900000000003</v>
      </c>
      <c r="G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3711.75</v>
      </c>
      <c r="H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3702.2000000000003</v>
      </c>
      <c r="I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3769.29</v>
      </c>
      <c r="J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3754.6500000000005</v>
      </c>
      <c r="K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3729.6900000000005</v>
      </c>
      <c r="L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3729.92</v>
      </c>
      <c r="M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3728.59</v>
      </c>
      <c r="N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3726.63</v>
      </c>
      <c r="O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3729.6600000000003</v>
      </c>
      <c r="P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3729.55</v>
      </c>
      <c r="Q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3727.03</v>
      </c>
      <c r="R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3725.26</v>
      </c>
      <c r="S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3737.9800000000005</v>
      </c>
      <c r="T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3730.76</v>
      </c>
      <c r="U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3833.3900000000003</v>
      </c>
      <c r="V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3804.2700000000004</v>
      </c>
      <c r="W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3802.59</v>
      </c>
      <c r="X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3913.1800000000003</v>
      </c>
      <c r="Y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РСО-А'!$N$6</f>
        <v>3779.0600000000004</v>
      </c>
    </row>
    <row r="453" spans="1:27" x14ac:dyDescent="0.2">
      <c r="A453" s="88">
        <f t="shared" si="12"/>
        <v>42063</v>
      </c>
      <c r="B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3697.32</v>
      </c>
      <c r="C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3699.28</v>
      </c>
      <c r="D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3704.2300000000005</v>
      </c>
      <c r="E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3711.04</v>
      </c>
      <c r="F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3718.03</v>
      </c>
      <c r="G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3711.3500000000004</v>
      </c>
      <c r="H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3686.84</v>
      </c>
      <c r="I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3709.5400000000004</v>
      </c>
      <c r="J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3719.0400000000004</v>
      </c>
      <c r="K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3732.1400000000003</v>
      </c>
      <c r="L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3687.55</v>
      </c>
      <c r="M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3694.8700000000003</v>
      </c>
      <c r="N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3690.9</v>
      </c>
      <c r="O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3700.59</v>
      </c>
      <c r="P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3714.01</v>
      </c>
      <c r="Q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3724.6600000000003</v>
      </c>
      <c r="R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3721.0400000000004</v>
      </c>
      <c r="S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3704.1000000000004</v>
      </c>
      <c r="T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3760.26</v>
      </c>
      <c r="U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3825.3700000000003</v>
      </c>
      <c r="V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3800.9</v>
      </c>
      <c r="W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3742.09</v>
      </c>
      <c r="X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3711.09</v>
      </c>
      <c r="Y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РСО-А'!$N$6</f>
        <v>3781.76</v>
      </c>
    </row>
    <row r="454" spans="1:27" x14ac:dyDescent="0.2">
      <c r="A454" s="100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101"/>
    </row>
    <row r="455" spans="1:27" x14ac:dyDescent="0.25">
      <c r="A455" s="96" t="s">
        <v>157</v>
      </c>
      <c r="B455" s="87"/>
      <c r="C455" s="87"/>
      <c r="D455" s="87"/>
    </row>
    <row r="456" spans="1:27" ht="12.75" x14ac:dyDescent="0.2">
      <c r="A456" s="169" t="s">
        <v>49</v>
      </c>
      <c r="B456" s="180" t="s">
        <v>128</v>
      </c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2"/>
    </row>
    <row r="457" spans="1:27" ht="12.75" x14ac:dyDescent="0.2">
      <c r="A457" s="170"/>
      <c r="B457" s="183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5"/>
    </row>
    <row r="458" spans="1:27" s="122" customFormat="1" ht="12.75" customHeight="1" x14ac:dyDescent="0.2">
      <c r="A458" s="170"/>
      <c r="B458" s="172" t="s">
        <v>129</v>
      </c>
      <c r="C458" s="163" t="s">
        <v>130</v>
      </c>
      <c r="D458" s="163" t="s">
        <v>131</v>
      </c>
      <c r="E458" s="163" t="s">
        <v>132</v>
      </c>
      <c r="F458" s="163" t="s">
        <v>133</v>
      </c>
      <c r="G458" s="163" t="s">
        <v>134</v>
      </c>
      <c r="H458" s="163" t="s">
        <v>135</v>
      </c>
      <c r="I458" s="163" t="s">
        <v>136</v>
      </c>
      <c r="J458" s="163" t="s">
        <v>137</v>
      </c>
      <c r="K458" s="163" t="s">
        <v>138</v>
      </c>
      <c r="L458" s="163" t="s">
        <v>139</v>
      </c>
      <c r="M458" s="163" t="s">
        <v>140</v>
      </c>
      <c r="N458" s="174" t="s">
        <v>141</v>
      </c>
      <c r="O458" s="163" t="s">
        <v>142</v>
      </c>
      <c r="P458" s="163" t="s">
        <v>143</v>
      </c>
      <c r="Q458" s="163" t="s">
        <v>144</v>
      </c>
      <c r="R458" s="163" t="s">
        <v>145</v>
      </c>
      <c r="S458" s="163" t="s">
        <v>146</v>
      </c>
      <c r="T458" s="163" t="s">
        <v>147</v>
      </c>
      <c r="U458" s="163" t="s">
        <v>148</v>
      </c>
      <c r="V458" s="163" t="s">
        <v>149</v>
      </c>
      <c r="W458" s="163" t="s">
        <v>150</v>
      </c>
      <c r="X458" s="163" t="s">
        <v>151</v>
      </c>
      <c r="Y458" s="163" t="s">
        <v>152</v>
      </c>
    </row>
    <row r="459" spans="1:27" s="122" customFormat="1" ht="11.25" customHeight="1" x14ac:dyDescent="0.2">
      <c r="A459" s="171"/>
      <c r="B459" s="173"/>
      <c r="C459" s="164"/>
      <c r="D459" s="164"/>
      <c r="E459" s="164"/>
      <c r="F459" s="164"/>
      <c r="G459" s="164"/>
      <c r="H459" s="164"/>
      <c r="I459" s="164"/>
      <c r="J459" s="164"/>
      <c r="K459" s="164"/>
      <c r="L459" s="164"/>
      <c r="M459" s="164"/>
      <c r="N459" s="175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</row>
    <row r="460" spans="1:27" ht="15.75" customHeight="1" x14ac:dyDescent="0.2">
      <c r="A460" s="88">
        <f>A426</f>
        <v>42036</v>
      </c>
      <c r="B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3678.9</v>
      </c>
      <c r="C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3709.29</v>
      </c>
      <c r="D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3743.17</v>
      </c>
      <c r="E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3751.3</v>
      </c>
      <c r="F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3747.25</v>
      </c>
      <c r="G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3743.5400000000004</v>
      </c>
      <c r="H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3720.1900000000005</v>
      </c>
      <c r="I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3713.3100000000004</v>
      </c>
      <c r="J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3679.01</v>
      </c>
      <c r="K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3784.1600000000003</v>
      </c>
      <c r="L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3714.01</v>
      </c>
      <c r="M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3693.76</v>
      </c>
      <c r="N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3690.1600000000003</v>
      </c>
      <c r="O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3696.79</v>
      </c>
      <c r="P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3703.4900000000002</v>
      </c>
      <c r="Q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3706.9100000000003</v>
      </c>
      <c r="R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3681.8500000000004</v>
      </c>
      <c r="S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3830.46</v>
      </c>
      <c r="T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3874.15</v>
      </c>
      <c r="U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3831.62</v>
      </c>
      <c r="V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3784.1000000000004</v>
      </c>
      <c r="W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3724.17</v>
      </c>
      <c r="X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3701.25</v>
      </c>
      <c r="Y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РСО-А'!$N$6</f>
        <v>3769.3500000000004</v>
      </c>
      <c r="AA460" s="89"/>
    </row>
    <row r="461" spans="1:27" x14ac:dyDescent="0.2">
      <c r="A461" s="88">
        <f>A460+1</f>
        <v>42037</v>
      </c>
      <c r="B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3677.05</v>
      </c>
      <c r="C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3709.29</v>
      </c>
      <c r="D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3726.53</v>
      </c>
      <c r="E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3730.2200000000003</v>
      </c>
      <c r="F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3741.3</v>
      </c>
      <c r="G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3723.38</v>
      </c>
      <c r="H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3693.4100000000003</v>
      </c>
      <c r="I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3771.3700000000003</v>
      </c>
      <c r="J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3766.59</v>
      </c>
      <c r="K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3693.3</v>
      </c>
      <c r="L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3727.09</v>
      </c>
      <c r="M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3706.82</v>
      </c>
      <c r="N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3707.4900000000002</v>
      </c>
      <c r="O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3708.4</v>
      </c>
      <c r="P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3707.4800000000005</v>
      </c>
      <c r="Q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3707.1800000000003</v>
      </c>
      <c r="R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3689.3100000000004</v>
      </c>
      <c r="S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3742.5</v>
      </c>
      <c r="T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3817.8900000000003</v>
      </c>
      <c r="U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3779.7700000000004</v>
      </c>
      <c r="V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3734.0800000000004</v>
      </c>
      <c r="W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3757.38</v>
      </c>
      <c r="X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3865.03</v>
      </c>
      <c r="Y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РСО-А'!$N$6</f>
        <v>3750.2700000000004</v>
      </c>
    </row>
    <row r="462" spans="1:27" x14ac:dyDescent="0.2">
      <c r="A462" s="88">
        <f t="shared" ref="A462:A487" si="13">A461+1</f>
        <v>42038</v>
      </c>
      <c r="B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3697.65</v>
      </c>
      <c r="C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3692.2000000000003</v>
      </c>
      <c r="D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3701.8100000000004</v>
      </c>
      <c r="E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3708.6800000000003</v>
      </c>
      <c r="F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3711.86</v>
      </c>
      <c r="G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3702.2900000000004</v>
      </c>
      <c r="H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3684.4500000000003</v>
      </c>
      <c r="I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3750.36</v>
      </c>
      <c r="J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3723.28</v>
      </c>
      <c r="K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3693.01</v>
      </c>
      <c r="L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3725.4</v>
      </c>
      <c r="M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3727.51</v>
      </c>
      <c r="N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3714.71</v>
      </c>
      <c r="O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3722.42</v>
      </c>
      <c r="P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3709.3900000000003</v>
      </c>
      <c r="Q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3727.79</v>
      </c>
      <c r="R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3718.32</v>
      </c>
      <c r="S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3739.1400000000003</v>
      </c>
      <c r="T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3815.6900000000005</v>
      </c>
      <c r="U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3771.03</v>
      </c>
      <c r="V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3730.13</v>
      </c>
      <c r="W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3750.03</v>
      </c>
      <c r="X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3866.9900000000002</v>
      </c>
      <c r="Y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РСО-А'!$N$6</f>
        <v>3750.0200000000004</v>
      </c>
    </row>
    <row r="463" spans="1:27" x14ac:dyDescent="0.2">
      <c r="A463" s="88">
        <f t="shared" si="13"/>
        <v>42039</v>
      </c>
      <c r="B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3692.5600000000004</v>
      </c>
      <c r="C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3698.4300000000003</v>
      </c>
      <c r="D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3711.76</v>
      </c>
      <c r="E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3718.4900000000002</v>
      </c>
      <c r="F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3718.78</v>
      </c>
      <c r="G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3708.4800000000005</v>
      </c>
      <c r="H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3676.7300000000005</v>
      </c>
      <c r="I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3758.53</v>
      </c>
      <c r="J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3748.55</v>
      </c>
      <c r="K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3697.7700000000004</v>
      </c>
      <c r="L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3680.1400000000003</v>
      </c>
      <c r="M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3716.5</v>
      </c>
      <c r="N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3694.1200000000003</v>
      </c>
      <c r="O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3686.1800000000003</v>
      </c>
      <c r="P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3678.7000000000003</v>
      </c>
      <c r="Q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3686.0600000000004</v>
      </c>
      <c r="R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3707.2700000000004</v>
      </c>
      <c r="S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3720.7300000000005</v>
      </c>
      <c r="T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3816.07</v>
      </c>
      <c r="U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3761.1800000000003</v>
      </c>
      <c r="V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3718.71</v>
      </c>
      <c r="W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3741.1000000000004</v>
      </c>
      <c r="X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3848.7400000000002</v>
      </c>
      <c r="Y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РСО-А'!$N$6</f>
        <v>3736.4800000000005</v>
      </c>
    </row>
    <row r="464" spans="1:27" x14ac:dyDescent="0.2">
      <c r="A464" s="88">
        <f t="shared" si="13"/>
        <v>42040</v>
      </c>
      <c r="B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3692.7400000000002</v>
      </c>
      <c r="C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3691.4700000000003</v>
      </c>
      <c r="D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3700.9400000000005</v>
      </c>
      <c r="E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3707.46</v>
      </c>
      <c r="F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3711.2000000000003</v>
      </c>
      <c r="G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3701.36</v>
      </c>
      <c r="H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3690.6400000000003</v>
      </c>
      <c r="I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3739.5</v>
      </c>
      <c r="J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3731.04</v>
      </c>
      <c r="K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3678.4900000000002</v>
      </c>
      <c r="L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3695.62</v>
      </c>
      <c r="M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3716.1000000000004</v>
      </c>
      <c r="N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3694.61</v>
      </c>
      <c r="O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3710.1400000000003</v>
      </c>
      <c r="P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3719.07</v>
      </c>
      <c r="Q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3703.8100000000004</v>
      </c>
      <c r="R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3707.7000000000003</v>
      </c>
      <c r="S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3723.8</v>
      </c>
      <c r="T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3804.34</v>
      </c>
      <c r="U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3761.42</v>
      </c>
      <c r="V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3717.01</v>
      </c>
      <c r="W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3739.26</v>
      </c>
      <c r="X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3836.9500000000003</v>
      </c>
      <c r="Y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РСО-А'!$N$6</f>
        <v>3733.9900000000002</v>
      </c>
    </row>
    <row r="465" spans="1:25" x14ac:dyDescent="0.2">
      <c r="A465" s="88">
        <f t="shared" si="13"/>
        <v>42041</v>
      </c>
      <c r="B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3684.9100000000003</v>
      </c>
      <c r="C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3718.3100000000004</v>
      </c>
      <c r="D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3725.3500000000004</v>
      </c>
      <c r="E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3731.75</v>
      </c>
      <c r="F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3735.59</v>
      </c>
      <c r="G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3717.7300000000005</v>
      </c>
      <c r="H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3682.0200000000004</v>
      </c>
      <c r="I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3757.3700000000003</v>
      </c>
      <c r="J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3772.9</v>
      </c>
      <c r="K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3692.8700000000003</v>
      </c>
      <c r="L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3697.75</v>
      </c>
      <c r="M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3721.26</v>
      </c>
      <c r="N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3696.1000000000004</v>
      </c>
      <c r="O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3714.67</v>
      </c>
      <c r="P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3722.4000000000005</v>
      </c>
      <c r="Q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3702.9000000000005</v>
      </c>
      <c r="R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3706.2400000000002</v>
      </c>
      <c r="S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3718.13</v>
      </c>
      <c r="T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3818.8500000000004</v>
      </c>
      <c r="U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3765.4800000000005</v>
      </c>
      <c r="V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3722.34</v>
      </c>
      <c r="W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3743.7000000000003</v>
      </c>
      <c r="X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3856.9700000000003</v>
      </c>
      <c r="Y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РСО-А'!$N$6</f>
        <v>3744.7300000000005</v>
      </c>
    </row>
    <row r="466" spans="1:25" x14ac:dyDescent="0.2">
      <c r="A466" s="88">
        <f t="shared" si="13"/>
        <v>42042</v>
      </c>
      <c r="B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3709.83</v>
      </c>
      <c r="C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3731.4800000000005</v>
      </c>
      <c r="D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3745.9700000000003</v>
      </c>
      <c r="E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3762.3500000000004</v>
      </c>
      <c r="F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3762.36</v>
      </c>
      <c r="G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3750.09</v>
      </c>
      <c r="H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3713.26</v>
      </c>
      <c r="I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3689.4700000000003</v>
      </c>
      <c r="J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3715.69</v>
      </c>
      <c r="K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3693.05</v>
      </c>
      <c r="L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3701.1800000000003</v>
      </c>
      <c r="M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3707.86</v>
      </c>
      <c r="N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3677.34</v>
      </c>
      <c r="O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3681.3700000000003</v>
      </c>
      <c r="P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3680.04</v>
      </c>
      <c r="Q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3676.79</v>
      </c>
      <c r="R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3700.1800000000003</v>
      </c>
      <c r="S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3718.1900000000005</v>
      </c>
      <c r="T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3734.61</v>
      </c>
      <c r="U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3708.46</v>
      </c>
      <c r="V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3722.94</v>
      </c>
      <c r="W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3703.6500000000005</v>
      </c>
      <c r="X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3726.9100000000003</v>
      </c>
      <c r="Y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РСО-А'!$N$6</f>
        <v>3702.78</v>
      </c>
    </row>
    <row r="467" spans="1:25" x14ac:dyDescent="0.2">
      <c r="A467" s="88">
        <f t="shared" si="13"/>
        <v>42043</v>
      </c>
      <c r="B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3697.2000000000003</v>
      </c>
      <c r="C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3680.8100000000004</v>
      </c>
      <c r="D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3707.88</v>
      </c>
      <c r="E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3737.7700000000004</v>
      </c>
      <c r="F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3737.84</v>
      </c>
      <c r="G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3749.7300000000005</v>
      </c>
      <c r="H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3697.9700000000003</v>
      </c>
      <c r="I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3694.75</v>
      </c>
      <c r="J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3701.94</v>
      </c>
      <c r="K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3743.21</v>
      </c>
      <c r="L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3700.44</v>
      </c>
      <c r="M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3690.5200000000004</v>
      </c>
      <c r="N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3707.07</v>
      </c>
      <c r="O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3703.6600000000003</v>
      </c>
      <c r="P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3706.9700000000003</v>
      </c>
      <c r="Q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3690.5200000000004</v>
      </c>
      <c r="R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3697.86</v>
      </c>
      <c r="S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3714.5600000000004</v>
      </c>
      <c r="T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3732.1800000000003</v>
      </c>
      <c r="U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3731.2200000000003</v>
      </c>
      <c r="V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3725.61</v>
      </c>
      <c r="W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3707</v>
      </c>
      <c r="X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3725.21</v>
      </c>
      <c r="Y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РСО-А'!$N$6</f>
        <v>3707.76</v>
      </c>
    </row>
    <row r="468" spans="1:25" x14ac:dyDescent="0.2">
      <c r="A468" s="88">
        <f t="shared" si="13"/>
        <v>42044</v>
      </c>
      <c r="B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3702.73</v>
      </c>
      <c r="C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3700.8700000000003</v>
      </c>
      <c r="D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3680.9800000000005</v>
      </c>
      <c r="E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3696.76</v>
      </c>
      <c r="F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3689.2000000000003</v>
      </c>
      <c r="G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3696.1200000000003</v>
      </c>
      <c r="H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3706.8</v>
      </c>
      <c r="I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3710.4300000000003</v>
      </c>
      <c r="J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3676.63</v>
      </c>
      <c r="K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3714.76</v>
      </c>
      <c r="L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3714.32</v>
      </c>
      <c r="M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3709.9300000000003</v>
      </c>
      <c r="N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3710.71</v>
      </c>
      <c r="O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3704.2400000000002</v>
      </c>
      <c r="P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3710.3100000000004</v>
      </c>
      <c r="Q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3698.3100000000004</v>
      </c>
      <c r="R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3703</v>
      </c>
      <c r="S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3718.9900000000002</v>
      </c>
      <c r="T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3712.3500000000004</v>
      </c>
      <c r="U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3721.8700000000003</v>
      </c>
      <c r="V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3718.67</v>
      </c>
      <c r="W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3708.71</v>
      </c>
      <c r="X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3806.2700000000004</v>
      </c>
      <c r="Y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РСО-А'!$N$6</f>
        <v>3703.8300000000004</v>
      </c>
    </row>
    <row r="469" spans="1:25" x14ac:dyDescent="0.2">
      <c r="A469" s="88">
        <f t="shared" si="13"/>
        <v>42045</v>
      </c>
      <c r="B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3701.4800000000005</v>
      </c>
      <c r="C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3699.1400000000003</v>
      </c>
      <c r="D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3680.1400000000003</v>
      </c>
      <c r="E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3695.21</v>
      </c>
      <c r="F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3688.09</v>
      </c>
      <c r="G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3695.8300000000004</v>
      </c>
      <c r="H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3714.15</v>
      </c>
      <c r="I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3712.5600000000004</v>
      </c>
      <c r="J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3676.4500000000003</v>
      </c>
      <c r="K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3720.42</v>
      </c>
      <c r="L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3721.9400000000005</v>
      </c>
      <c r="M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3717.82</v>
      </c>
      <c r="N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3716.11</v>
      </c>
      <c r="O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3710.82</v>
      </c>
      <c r="P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3719.09</v>
      </c>
      <c r="Q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3700.4</v>
      </c>
      <c r="R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3705.86</v>
      </c>
      <c r="S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3717.8500000000004</v>
      </c>
      <c r="T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3719.61</v>
      </c>
      <c r="U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3728.26</v>
      </c>
      <c r="V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3720.8500000000004</v>
      </c>
      <c r="W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3708.4100000000003</v>
      </c>
      <c r="X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3807.1200000000003</v>
      </c>
      <c r="Y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РСО-А'!$N$6</f>
        <v>3703.1600000000003</v>
      </c>
    </row>
    <row r="470" spans="1:25" x14ac:dyDescent="0.2">
      <c r="A470" s="88">
        <f t="shared" si="13"/>
        <v>42046</v>
      </c>
      <c r="B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3700</v>
      </c>
      <c r="C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3712.67</v>
      </c>
      <c r="D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3712.3900000000003</v>
      </c>
      <c r="E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3712.38</v>
      </c>
      <c r="F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3719.5200000000004</v>
      </c>
      <c r="G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3719.7400000000002</v>
      </c>
      <c r="H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3693.17</v>
      </c>
      <c r="I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3719.71</v>
      </c>
      <c r="J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3694.4700000000003</v>
      </c>
      <c r="K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3712.21</v>
      </c>
      <c r="L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3711.8700000000003</v>
      </c>
      <c r="M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3709.4000000000005</v>
      </c>
      <c r="N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3709.4300000000003</v>
      </c>
      <c r="O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3682.1400000000003</v>
      </c>
      <c r="P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3681.9700000000003</v>
      </c>
      <c r="Q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3681.71</v>
      </c>
      <c r="R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3682.8300000000004</v>
      </c>
      <c r="S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3716.76</v>
      </c>
      <c r="T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3790.8300000000004</v>
      </c>
      <c r="U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3736.46</v>
      </c>
      <c r="V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3722.1000000000004</v>
      </c>
      <c r="W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3708.4500000000003</v>
      </c>
      <c r="X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3812.7400000000002</v>
      </c>
      <c r="Y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РСО-А'!$N$6</f>
        <v>3756.7300000000005</v>
      </c>
    </row>
    <row r="471" spans="1:25" x14ac:dyDescent="0.2">
      <c r="A471" s="88">
        <f t="shared" si="13"/>
        <v>42047</v>
      </c>
      <c r="B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3690.25</v>
      </c>
      <c r="C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3712.9700000000003</v>
      </c>
      <c r="D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3712.76</v>
      </c>
      <c r="E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3730.4700000000003</v>
      </c>
      <c r="F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3741.59</v>
      </c>
      <c r="G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3720</v>
      </c>
      <c r="H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3693.36</v>
      </c>
      <c r="I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3748.42</v>
      </c>
      <c r="J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3733.17</v>
      </c>
      <c r="K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3713.2200000000003</v>
      </c>
      <c r="L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3712.63</v>
      </c>
      <c r="M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3710.13</v>
      </c>
      <c r="N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3710.9100000000003</v>
      </c>
      <c r="O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3703.88</v>
      </c>
      <c r="P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3710.3</v>
      </c>
      <c r="Q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3693.05</v>
      </c>
      <c r="R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3706.92</v>
      </c>
      <c r="S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3715.9800000000005</v>
      </c>
      <c r="T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3762.3300000000004</v>
      </c>
      <c r="U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3711.92</v>
      </c>
      <c r="V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3713.07</v>
      </c>
      <c r="W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3705</v>
      </c>
      <c r="X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3807.9400000000005</v>
      </c>
      <c r="Y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РСО-А'!$N$6</f>
        <v>3753.1200000000003</v>
      </c>
    </row>
    <row r="472" spans="1:25" x14ac:dyDescent="0.2">
      <c r="A472" s="88">
        <f t="shared" si="13"/>
        <v>42048</v>
      </c>
      <c r="B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3692.57</v>
      </c>
      <c r="C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3692.82</v>
      </c>
      <c r="D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3699.2200000000003</v>
      </c>
      <c r="E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3712.6200000000003</v>
      </c>
      <c r="F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3726.82</v>
      </c>
      <c r="G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3699.4100000000003</v>
      </c>
      <c r="H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3687.44</v>
      </c>
      <c r="I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3723.58</v>
      </c>
      <c r="J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3694.7400000000002</v>
      </c>
      <c r="K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3718.54</v>
      </c>
      <c r="L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3718.3700000000003</v>
      </c>
      <c r="M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3714.9300000000003</v>
      </c>
      <c r="N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3714.38</v>
      </c>
      <c r="O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3708.2400000000002</v>
      </c>
      <c r="P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3715.12</v>
      </c>
      <c r="Q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3696.6400000000003</v>
      </c>
      <c r="R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3711.4300000000003</v>
      </c>
      <c r="S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3724.96</v>
      </c>
      <c r="T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3780.9900000000002</v>
      </c>
      <c r="U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3751.86</v>
      </c>
      <c r="V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3718.54</v>
      </c>
      <c r="W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3708.63</v>
      </c>
      <c r="X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3837.42</v>
      </c>
      <c r="Y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РСО-А'!$N$6</f>
        <v>3791.9400000000005</v>
      </c>
    </row>
    <row r="473" spans="1:25" x14ac:dyDescent="0.2">
      <c r="A473" s="88">
        <f t="shared" si="13"/>
        <v>42049</v>
      </c>
      <c r="B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3690.59</v>
      </c>
      <c r="C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3702</v>
      </c>
      <c r="D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3723.9000000000005</v>
      </c>
      <c r="E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3739.1800000000003</v>
      </c>
      <c r="F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3739.44</v>
      </c>
      <c r="G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3724.07</v>
      </c>
      <c r="H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3692.3500000000004</v>
      </c>
      <c r="I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3718.53</v>
      </c>
      <c r="J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3785.7700000000004</v>
      </c>
      <c r="K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3708.4500000000003</v>
      </c>
      <c r="L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3709.86</v>
      </c>
      <c r="M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3710.28</v>
      </c>
      <c r="N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3703.26</v>
      </c>
      <c r="O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3710.26</v>
      </c>
      <c r="P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3726.4500000000003</v>
      </c>
      <c r="Q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3717.33</v>
      </c>
      <c r="R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3723.4</v>
      </c>
      <c r="S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3742.7400000000002</v>
      </c>
      <c r="T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3803.04</v>
      </c>
      <c r="U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3769.28</v>
      </c>
      <c r="V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3715.92</v>
      </c>
      <c r="W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3710.38</v>
      </c>
      <c r="X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3714.55</v>
      </c>
      <c r="Y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РСО-А'!$N$6</f>
        <v>3754.78</v>
      </c>
    </row>
    <row r="474" spans="1:25" x14ac:dyDescent="0.2">
      <c r="A474" s="88">
        <f t="shared" si="13"/>
        <v>42050</v>
      </c>
      <c r="B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3691.4500000000003</v>
      </c>
      <c r="C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3703.0400000000004</v>
      </c>
      <c r="D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3724.44</v>
      </c>
      <c r="E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3739.82</v>
      </c>
      <c r="F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3740.1800000000003</v>
      </c>
      <c r="G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3725.0200000000004</v>
      </c>
      <c r="H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3692.9</v>
      </c>
      <c r="I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3717.84</v>
      </c>
      <c r="J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3769.7300000000005</v>
      </c>
      <c r="K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3705.9500000000003</v>
      </c>
      <c r="L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3706.61</v>
      </c>
      <c r="M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3707.07</v>
      </c>
      <c r="N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3701.7000000000003</v>
      </c>
      <c r="O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3708.2300000000005</v>
      </c>
      <c r="P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3721.84</v>
      </c>
      <c r="Q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3714.19</v>
      </c>
      <c r="R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3717.8500000000004</v>
      </c>
      <c r="S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3753.55</v>
      </c>
      <c r="T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3800.6200000000003</v>
      </c>
      <c r="U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3783.9500000000003</v>
      </c>
      <c r="V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3754.1800000000003</v>
      </c>
      <c r="W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3708.6900000000005</v>
      </c>
      <c r="X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3712.5200000000004</v>
      </c>
      <c r="Y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РСО-А'!$N$6</f>
        <v>3752.7000000000003</v>
      </c>
    </row>
    <row r="475" spans="1:25" x14ac:dyDescent="0.2">
      <c r="A475" s="88">
        <f t="shared" si="13"/>
        <v>42051</v>
      </c>
      <c r="B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3689.63</v>
      </c>
      <c r="C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3679.5800000000004</v>
      </c>
      <c r="D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3702.2300000000005</v>
      </c>
      <c r="E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3688.84</v>
      </c>
      <c r="F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3712.3500000000004</v>
      </c>
      <c r="G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3699.1000000000004</v>
      </c>
      <c r="H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3693.0600000000004</v>
      </c>
      <c r="I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3733.42</v>
      </c>
      <c r="J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3694.61</v>
      </c>
      <c r="K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3755.4800000000005</v>
      </c>
      <c r="L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3711.4500000000003</v>
      </c>
      <c r="M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3773.58</v>
      </c>
      <c r="N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3767.4500000000003</v>
      </c>
      <c r="O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3774.28</v>
      </c>
      <c r="P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3780.9300000000003</v>
      </c>
      <c r="Q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3848.9100000000003</v>
      </c>
      <c r="R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3825.8</v>
      </c>
      <c r="S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3767.25</v>
      </c>
      <c r="T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4029.25</v>
      </c>
      <c r="U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4011.8100000000004</v>
      </c>
      <c r="V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3781.6400000000003</v>
      </c>
      <c r="W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3773.2400000000002</v>
      </c>
      <c r="X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4015.7400000000002</v>
      </c>
      <c r="Y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РСО-А'!$N$6</f>
        <v>3764.1000000000004</v>
      </c>
    </row>
    <row r="476" spans="1:25" x14ac:dyDescent="0.2">
      <c r="A476" s="88">
        <f t="shared" si="13"/>
        <v>42052</v>
      </c>
      <c r="B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3687.15</v>
      </c>
      <c r="C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3679.8300000000004</v>
      </c>
      <c r="D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3702.11</v>
      </c>
      <c r="E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3689.01</v>
      </c>
      <c r="F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3712.3</v>
      </c>
      <c r="G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3698.9900000000002</v>
      </c>
      <c r="H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3696.84</v>
      </c>
      <c r="I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3734.0400000000004</v>
      </c>
      <c r="J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3695.57</v>
      </c>
      <c r="K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3709.4300000000003</v>
      </c>
      <c r="L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3709.55</v>
      </c>
      <c r="M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3740.4500000000003</v>
      </c>
      <c r="N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3707.9500000000003</v>
      </c>
      <c r="O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3708.4100000000003</v>
      </c>
      <c r="P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3709.7000000000003</v>
      </c>
      <c r="Q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3718.2300000000005</v>
      </c>
      <c r="R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3714.4900000000002</v>
      </c>
      <c r="S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3717.9700000000003</v>
      </c>
      <c r="T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4024.13</v>
      </c>
      <c r="U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3935.3</v>
      </c>
      <c r="V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3801.57</v>
      </c>
      <c r="W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3790.92</v>
      </c>
      <c r="X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3952.34</v>
      </c>
      <c r="Y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РСО-А'!$N$6</f>
        <v>3763.7000000000003</v>
      </c>
    </row>
    <row r="477" spans="1:25" x14ac:dyDescent="0.2">
      <c r="A477" s="88">
        <f t="shared" si="13"/>
        <v>42053</v>
      </c>
      <c r="B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3702.87</v>
      </c>
      <c r="C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3679.76</v>
      </c>
      <c r="D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3702.1400000000003</v>
      </c>
      <c r="E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3689</v>
      </c>
      <c r="F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3712.3500000000004</v>
      </c>
      <c r="G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3699.04</v>
      </c>
      <c r="H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3698</v>
      </c>
      <c r="I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3733.46</v>
      </c>
      <c r="J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3694.59</v>
      </c>
      <c r="K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3712.96</v>
      </c>
      <c r="L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3714.61</v>
      </c>
      <c r="M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3787.1600000000003</v>
      </c>
      <c r="N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3772.0200000000004</v>
      </c>
      <c r="O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3795.92</v>
      </c>
      <c r="P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3822.4700000000003</v>
      </c>
      <c r="Q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3848.1900000000005</v>
      </c>
      <c r="R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3863.78</v>
      </c>
      <c r="S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3789.2700000000004</v>
      </c>
      <c r="T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4057.11</v>
      </c>
      <c r="U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3986.33</v>
      </c>
      <c r="V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3868.55</v>
      </c>
      <c r="W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3842.1200000000003</v>
      </c>
      <c r="X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3986.84</v>
      </c>
      <c r="Y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РСО-А'!$N$6</f>
        <v>3830.6800000000003</v>
      </c>
    </row>
    <row r="478" spans="1:25" x14ac:dyDescent="0.2">
      <c r="A478" s="88">
        <f t="shared" si="13"/>
        <v>42054</v>
      </c>
      <c r="B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3700.6600000000003</v>
      </c>
      <c r="C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3680.82</v>
      </c>
      <c r="D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3703.3100000000004</v>
      </c>
      <c r="E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3690.13</v>
      </c>
      <c r="F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3713.44</v>
      </c>
      <c r="G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3700.2200000000003</v>
      </c>
      <c r="H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3692.9500000000003</v>
      </c>
      <c r="I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3734.4500000000003</v>
      </c>
      <c r="J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3695.5</v>
      </c>
      <c r="K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3713.92</v>
      </c>
      <c r="L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3714.1800000000003</v>
      </c>
      <c r="M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3791.26</v>
      </c>
      <c r="N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3774.5400000000004</v>
      </c>
      <c r="O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3795.67</v>
      </c>
      <c r="P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3782.29</v>
      </c>
      <c r="Q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3808.9500000000003</v>
      </c>
      <c r="R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3853.51</v>
      </c>
      <c r="S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3796.0200000000004</v>
      </c>
      <c r="T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3907.4900000000002</v>
      </c>
      <c r="U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3971.55</v>
      </c>
      <c r="V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3911.83</v>
      </c>
      <c r="W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3828.9</v>
      </c>
      <c r="X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3977.0600000000004</v>
      </c>
      <c r="Y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РСО-А'!$N$6</f>
        <v>3834.79</v>
      </c>
    </row>
    <row r="479" spans="1:25" x14ac:dyDescent="0.2">
      <c r="A479" s="88">
        <f t="shared" si="13"/>
        <v>42055</v>
      </c>
      <c r="B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3702.0200000000004</v>
      </c>
      <c r="C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3693.7400000000002</v>
      </c>
      <c r="D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3717.2700000000004</v>
      </c>
      <c r="E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3739.0600000000004</v>
      </c>
      <c r="F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3735.26</v>
      </c>
      <c r="G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3720.9800000000005</v>
      </c>
      <c r="H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3684.6400000000003</v>
      </c>
      <c r="I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3771.57</v>
      </c>
      <c r="J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3728.9900000000002</v>
      </c>
      <c r="K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3712.8</v>
      </c>
      <c r="L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3713.3300000000004</v>
      </c>
      <c r="M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3782.3500000000004</v>
      </c>
      <c r="N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3769</v>
      </c>
      <c r="O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3743.1400000000003</v>
      </c>
      <c r="P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3773.7300000000005</v>
      </c>
      <c r="Q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3742.38</v>
      </c>
      <c r="R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3797.29</v>
      </c>
      <c r="S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3783.4700000000003</v>
      </c>
      <c r="T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3881.59</v>
      </c>
      <c r="U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3964.4700000000003</v>
      </c>
      <c r="V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3836.26</v>
      </c>
      <c r="W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3813.1600000000003</v>
      </c>
      <c r="X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3947.6600000000003</v>
      </c>
      <c r="Y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РСО-А'!$N$6</f>
        <v>3833.0200000000004</v>
      </c>
    </row>
    <row r="480" spans="1:25" x14ac:dyDescent="0.2">
      <c r="A480" s="88">
        <f t="shared" si="13"/>
        <v>42056</v>
      </c>
      <c r="B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3698.33</v>
      </c>
      <c r="C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3683.0600000000004</v>
      </c>
      <c r="D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3730.04</v>
      </c>
      <c r="E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3704.26</v>
      </c>
      <c r="F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3715.11</v>
      </c>
      <c r="G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3734.1200000000003</v>
      </c>
      <c r="H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3677.28</v>
      </c>
      <c r="I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3697.1600000000003</v>
      </c>
      <c r="J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3707.54</v>
      </c>
      <c r="K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3677.04</v>
      </c>
      <c r="L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3709.9900000000002</v>
      </c>
      <c r="M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3716.96</v>
      </c>
      <c r="N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3703.7300000000005</v>
      </c>
      <c r="O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3676.53</v>
      </c>
      <c r="P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3710.54</v>
      </c>
      <c r="Q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3676.79</v>
      </c>
      <c r="R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3722.88</v>
      </c>
      <c r="S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3710.1400000000003</v>
      </c>
      <c r="T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3803.82</v>
      </c>
      <c r="U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3774.7200000000003</v>
      </c>
      <c r="V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3742.42</v>
      </c>
      <c r="W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3714.4400000000005</v>
      </c>
      <c r="X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3714.67</v>
      </c>
      <c r="Y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РСО-А'!$N$6</f>
        <v>3781.67</v>
      </c>
    </row>
    <row r="481" spans="1:27" x14ac:dyDescent="0.2">
      <c r="A481" s="88">
        <f t="shared" si="13"/>
        <v>42057</v>
      </c>
      <c r="B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3695.38</v>
      </c>
      <c r="C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3690.5200000000004</v>
      </c>
      <c r="D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3733.9100000000003</v>
      </c>
      <c r="E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3729.8</v>
      </c>
      <c r="F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3730.13</v>
      </c>
      <c r="G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3733.86</v>
      </c>
      <c r="H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3693.19</v>
      </c>
      <c r="I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3692.6000000000004</v>
      </c>
      <c r="J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3712.13</v>
      </c>
      <c r="K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3695.4</v>
      </c>
      <c r="L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3697.13</v>
      </c>
      <c r="M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3717.1400000000003</v>
      </c>
      <c r="N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3704.0200000000004</v>
      </c>
      <c r="O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3676.5600000000004</v>
      </c>
      <c r="P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3690.2400000000002</v>
      </c>
      <c r="Q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3676.2300000000005</v>
      </c>
      <c r="R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3703.29</v>
      </c>
      <c r="S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3712.7300000000005</v>
      </c>
      <c r="T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3808.51</v>
      </c>
      <c r="U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3778.42</v>
      </c>
      <c r="V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3744.9800000000005</v>
      </c>
      <c r="W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3715.9300000000003</v>
      </c>
      <c r="X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3717.21</v>
      </c>
      <c r="Y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РСО-А'!$N$6</f>
        <v>3792.6600000000003</v>
      </c>
    </row>
    <row r="482" spans="1:27" x14ac:dyDescent="0.2">
      <c r="A482" s="88">
        <f t="shared" si="13"/>
        <v>42058</v>
      </c>
      <c r="B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3694.9100000000003</v>
      </c>
      <c r="C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3690.1200000000003</v>
      </c>
      <c r="D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3733.1600000000003</v>
      </c>
      <c r="E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3729.1200000000003</v>
      </c>
      <c r="F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3729.53</v>
      </c>
      <c r="G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3733.51</v>
      </c>
      <c r="H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3693.26</v>
      </c>
      <c r="I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3699.96</v>
      </c>
      <c r="J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3699.15</v>
      </c>
      <c r="K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3696.38</v>
      </c>
      <c r="L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3695.1600000000003</v>
      </c>
      <c r="M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3714.7300000000005</v>
      </c>
      <c r="N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3704.1400000000003</v>
      </c>
      <c r="O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3676.32</v>
      </c>
      <c r="P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3689.9800000000005</v>
      </c>
      <c r="Q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3676.4800000000005</v>
      </c>
      <c r="R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3700.61</v>
      </c>
      <c r="S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3710.65</v>
      </c>
      <c r="T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3805.7400000000002</v>
      </c>
      <c r="U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3776.78</v>
      </c>
      <c r="V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3736.2300000000005</v>
      </c>
      <c r="W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3708.8</v>
      </c>
      <c r="X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3709.5600000000004</v>
      </c>
      <c r="Y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РСО-А'!$N$6</f>
        <v>3749.3</v>
      </c>
    </row>
    <row r="483" spans="1:27" x14ac:dyDescent="0.2">
      <c r="A483" s="88">
        <f t="shared" si="13"/>
        <v>42059</v>
      </c>
      <c r="B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3693.1800000000003</v>
      </c>
      <c r="C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3689.9400000000005</v>
      </c>
      <c r="D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3716.82</v>
      </c>
      <c r="E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3727.4000000000005</v>
      </c>
      <c r="F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3713.07</v>
      </c>
      <c r="G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3720.3100000000004</v>
      </c>
      <c r="H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3684.2300000000005</v>
      </c>
      <c r="I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3726.9800000000005</v>
      </c>
      <c r="J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3694.61</v>
      </c>
      <c r="K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3718.42</v>
      </c>
      <c r="L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3718.13</v>
      </c>
      <c r="M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3796.3900000000003</v>
      </c>
      <c r="N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3782.65</v>
      </c>
      <c r="O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3753.94</v>
      </c>
      <c r="P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3790.28</v>
      </c>
      <c r="Q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3783.2200000000003</v>
      </c>
      <c r="R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3794.8300000000004</v>
      </c>
      <c r="S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3801.51</v>
      </c>
      <c r="T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3893.26</v>
      </c>
      <c r="U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3890.5</v>
      </c>
      <c r="V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3854</v>
      </c>
      <c r="W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3837.53</v>
      </c>
      <c r="X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3940.65</v>
      </c>
      <c r="Y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РСО-А'!$N$6</f>
        <v>3818.9700000000003</v>
      </c>
    </row>
    <row r="484" spans="1:27" x14ac:dyDescent="0.2">
      <c r="A484" s="88">
        <f t="shared" si="13"/>
        <v>42060</v>
      </c>
      <c r="B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3695.1600000000003</v>
      </c>
      <c r="C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3685.8700000000003</v>
      </c>
      <c r="D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3692.59</v>
      </c>
      <c r="E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3705.86</v>
      </c>
      <c r="F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3712.7000000000003</v>
      </c>
      <c r="G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3702.6600000000003</v>
      </c>
      <c r="H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3693.26</v>
      </c>
      <c r="I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3709.26</v>
      </c>
      <c r="J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3676.4800000000005</v>
      </c>
      <c r="K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3721.7200000000003</v>
      </c>
      <c r="L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3719.96</v>
      </c>
      <c r="M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3801.2200000000003</v>
      </c>
      <c r="N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3787.82</v>
      </c>
      <c r="O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3757.6800000000003</v>
      </c>
      <c r="P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3795.15</v>
      </c>
      <c r="Q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3787.8100000000004</v>
      </c>
      <c r="R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3801.6000000000004</v>
      </c>
      <c r="S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3806.17</v>
      </c>
      <c r="T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3886.7200000000003</v>
      </c>
      <c r="U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3889.9500000000003</v>
      </c>
      <c r="V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3849.4100000000003</v>
      </c>
      <c r="W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3836.78</v>
      </c>
      <c r="X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3940.9700000000003</v>
      </c>
      <c r="Y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РСО-А'!$N$6</f>
        <v>3821.3100000000004</v>
      </c>
    </row>
    <row r="485" spans="1:27" x14ac:dyDescent="0.2">
      <c r="A485" s="88">
        <f t="shared" si="13"/>
        <v>42061</v>
      </c>
      <c r="B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3700.01</v>
      </c>
      <c r="C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3679.53</v>
      </c>
      <c r="D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3702.1400000000003</v>
      </c>
      <c r="E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3705.2400000000002</v>
      </c>
      <c r="F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3712.01</v>
      </c>
      <c r="G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3701.88</v>
      </c>
      <c r="H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3696.19</v>
      </c>
      <c r="I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3739.38</v>
      </c>
      <c r="J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3731.59</v>
      </c>
      <c r="K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3723.2900000000004</v>
      </c>
      <c r="L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3718.4900000000002</v>
      </c>
      <c r="M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3716.8</v>
      </c>
      <c r="N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3717.8500000000004</v>
      </c>
      <c r="O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3718.05</v>
      </c>
      <c r="P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3718.09</v>
      </c>
      <c r="Q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3717.86</v>
      </c>
      <c r="R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3717.6200000000003</v>
      </c>
      <c r="S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3725.67</v>
      </c>
      <c r="T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3716.8700000000003</v>
      </c>
      <c r="U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3817.21</v>
      </c>
      <c r="V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3790.86</v>
      </c>
      <c r="W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3814.2700000000004</v>
      </c>
      <c r="X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3998.2400000000002</v>
      </c>
      <c r="Y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РСО-А'!$N$6</f>
        <v>3819.71</v>
      </c>
    </row>
    <row r="486" spans="1:27" x14ac:dyDescent="0.2">
      <c r="A486" s="88">
        <f t="shared" si="13"/>
        <v>42062</v>
      </c>
      <c r="B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3706.84</v>
      </c>
      <c r="C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3679.5800000000004</v>
      </c>
      <c r="D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3701.7700000000004</v>
      </c>
      <c r="E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3704.8900000000003</v>
      </c>
      <c r="F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3712.05</v>
      </c>
      <c r="G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3702.0600000000004</v>
      </c>
      <c r="H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3692.6600000000003</v>
      </c>
      <c r="I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3758.7400000000002</v>
      </c>
      <c r="J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3744.3100000000004</v>
      </c>
      <c r="K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3719.7400000000002</v>
      </c>
      <c r="L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3719.96</v>
      </c>
      <c r="M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3718.65</v>
      </c>
      <c r="N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3716.7200000000003</v>
      </c>
      <c r="O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3719.7000000000003</v>
      </c>
      <c r="P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3719.59</v>
      </c>
      <c r="Q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3717.1200000000003</v>
      </c>
      <c r="R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3715.3700000000003</v>
      </c>
      <c r="S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3727.9</v>
      </c>
      <c r="T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3720.79</v>
      </c>
      <c r="U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3821.88</v>
      </c>
      <c r="V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3793.19</v>
      </c>
      <c r="W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3791.53</v>
      </c>
      <c r="X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3900.46</v>
      </c>
      <c r="Y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РСО-А'!$N$6</f>
        <v>3768.36</v>
      </c>
    </row>
    <row r="487" spans="1:27" x14ac:dyDescent="0.2">
      <c r="A487" s="88">
        <f t="shared" si="13"/>
        <v>42063</v>
      </c>
      <c r="B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3687.8500000000004</v>
      </c>
      <c r="C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3689.78</v>
      </c>
      <c r="D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3694.65</v>
      </c>
      <c r="E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3701.36</v>
      </c>
      <c r="F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3708.25</v>
      </c>
      <c r="G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3701.67</v>
      </c>
      <c r="H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3677.5200000000004</v>
      </c>
      <c r="I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3699.8900000000003</v>
      </c>
      <c r="J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3709.25</v>
      </c>
      <c r="K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3722.1400000000003</v>
      </c>
      <c r="L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3678.2300000000005</v>
      </c>
      <c r="M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3685.4400000000005</v>
      </c>
      <c r="N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3681.53</v>
      </c>
      <c r="O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3691.08</v>
      </c>
      <c r="P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3704.29</v>
      </c>
      <c r="Q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3714.78</v>
      </c>
      <c r="R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3711.2200000000003</v>
      </c>
      <c r="S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3694.53</v>
      </c>
      <c r="T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3749.84</v>
      </c>
      <c r="U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3813.9700000000003</v>
      </c>
      <c r="V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3789.88</v>
      </c>
      <c r="W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3731.9500000000003</v>
      </c>
      <c r="X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3701.4100000000003</v>
      </c>
      <c r="Y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РСО-А'!$N$6</f>
        <v>3771.0200000000004</v>
      </c>
    </row>
    <row r="488" spans="1:27" ht="12.75" customHeight="1" x14ac:dyDescent="0.25">
      <c r="A488" s="102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5"/>
    </row>
    <row r="489" spans="1:27" x14ac:dyDescent="0.25">
      <c r="A489" s="96" t="s">
        <v>158</v>
      </c>
      <c r="B489" s="87"/>
      <c r="C489" s="87"/>
      <c r="D489" s="87"/>
    </row>
    <row r="490" spans="1:27" ht="12.75" x14ac:dyDescent="0.2">
      <c r="A490" s="169" t="s">
        <v>49</v>
      </c>
      <c r="B490" s="180" t="s">
        <v>128</v>
      </c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2"/>
    </row>
    <row r="491" spans="1:27" ht="12.75" x14ac:dyDescent="0.2">
      <c r="A491" s="170"/>
      <c r="B491" s="183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5"/>
    </row>
    <row r="492" spans="1:27" s="122" customFormat="1" ht="12.75" customHeight="1" x14ac:dyDescent="0.2">
      <c r="A492" s="170"/>
      <c r="B492" s="172" t="s">
        <v>129</v>
      </c>
      <c r="C492" s="163" t="s">
        <v>130</v>
      </c>
      <c r="D492" s="163" t="s">
        <v>131</v>
      </c>
      <c r="E492" s="163" t="s">
        <v>132</v>
      </c>
      <c r="F492" s="163" t="s">
        <v>133</v>
      </c>
      <c r="G492" s="163" t="s">
        <v>134</v>
      </c>
      <c r="H492" s="163" t="s">
        <v>135</v>
      </c>
      <c r="I492" s="163" t="s">
        <v>136</v>
      </c>
      <c r="J492" s="163" t="s">
        <v>137</v>
      </c>
      <c r="K492" s="163" t="s">
        <v>138</v>
      </c>
      <c r="L492" s="163" t="s">
        <v>139</v>
      </c>
      <c r="M492" s="163" t="s">
        <v>140</v>
      </c>
      <c r="N492" s="174" t="s">
        <v>141</v>
      </c>
      <c r="O492" s="163" t="s">
        <v>142</v>
      </c>
      <c r="P492" s="163" t="s">
        <v>143</v>
      </c>
      <c r="Q492" s="163" t="s">
        <v>144</v>
      </c>
      <c r="R492" s="163" t="s">
        <v>145</v>
      </c>
      <c r="S492" s="163" t="s">
        <v>146</v>
      </c>
      <c r="T492" s="163" t="s">
        <v>147</v>
      </c>
      <c r="U492" s="163" t="s">
        <v>148</v>
      </c>
      <c r="V492" s="163" t="s">
        <v>149</v>
      </c>
      <c r="W492" s="163" t="s">
        <v>150</v>
      </c>
      <c r="X492" s="163" t="s">
        <v>151</v>
      </c>
      <c r="Y492" s="163" t="s">
        <v>152</v>
      </c>
    </row>
    <row r="493" spans="1:27" s="122" customFormat="1" ht="11.25" customHeight="1" x14ac:dyDescent="0.2">
      <c r="A493" s="171"/>
      <c r="B493" s="173"/>
      <c r="C493" s="164"/>
      <c r="D493" s="164"/>
      <c r="E493" s="164"/>
      <c r="F493" s="164"/>
      <c r="G493" s="164"/>
      <c r="H493" s="164"/>
      <c r="I493" s="164"/>
      <c r="J493" s="164"/>
      <c r="K493" s="164"/>
      <c r="L493" s="164"/>
      <c r="M493" s="164"/>
      <c r="N493" s="175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</row>
    <row r="494" spans="1:27" ht="15.75" customHeight="1" x14ac:dyDescent="0.2">
      <c r="A494" s="88">
        <f>A460</f>
        <v>42036</v>
      </c>
      <c r="B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3645.2300000000005</v>
      </c>
      <c r="C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3673.9500000000003</v>
      </c>
      <c r="D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3705.96</v>
      </c>
      <c r="E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3713.6400000000003</v>
      </c>
      <c r="F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3709.82</v>
      </c>
      <c r="G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3706.3100000000004</v>
      </c>
      <c r="H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3684.2400000000002</v>
      </c>
      <c r="I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3677.7400000000002</v>
      </c>
      <c r="J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3645.34</v>
      </c>
      <c r="K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3744.69</v>
      </c>
      <c r="L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3678.4</v>
      </c>
      <c r="M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3659.2700000000004</v>
      </c>
      <c r="N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3655.8700000000003</v>
      </c>
      <c r="O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3662.1400000000003</v>
      </c>
      <c r="P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3668.4700000000003</v>
      </c>
      <c r="Q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3671.7000000000003</v>
      </c>
      <c r="R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3648.0200000000004</v>
      </c>
      <c r="S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3788.4400000000005</v>
      </c>
      <c r="T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3829.7200000000003</v>
      </c>
      <c r="U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3789.53</v>
      </c>
      <c r="V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3744.63</v>
      </c>
      <c r="W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3688.01</v>
      </c>
      <c r="X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3666.3500000000004</v>
      </c>
      <c r="Y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РСО-А'!$N$6</f>
        <v>3730.7000000000003</v>
      </c>
      <c r="AA494" s="89"/>
    </row>
    <row r="495" spans="1:27" x14ac:dyDescent="0.2">
      <c r="A495" s="88">
        <f>A494+1</f>
        <v>42037</v>
      </c>
      <c r="B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3643.4900000000002</v>
      </c>
      <c r="C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3673.9500000000003</v>
      </c>
      <c r="D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3690.2400000000002</v>
      </c>
      <c r="E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3693.7200000000003</v>
      </c>
      <c r="F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3704.2000000000003</v>
      </c>
      <c r="G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3687.26</v>
      </c>
      <c r="H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3658.9400000000005</v>
      </c>
      <c r="I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3732.6000000000004</v>
      </c>
      <c r="J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3728.09</v>
      </c>
      <c r="K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3658.84</v>
      </c>
      <c r="L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3690.76</v>
      </c>
      <c r="M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3671.61</v>
      </c>
      <c r="N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3672.25</v>
      </c>
      <c r="O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3673.1000000000004</v>
      </c>
      <c r="P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3672.2400000000002</v>
      </c>
      <c r="Q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3671.9500000000003</v>
      </c>
      <c r="R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3655.07</v>
      </c>
      <c r="S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3705.3300000000004</v>
      </c>
      <c r="T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3776.5600000000004</v>
      </c>
      <c r="U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3740.54</v>
      </c>
      <c r="V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3697.3700000000003</v>
      </c>
      <c r="W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3719.3900000000003</v>
      </c>
      <c r="X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3821.11</v>
      </c>
      <c r="Y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РСО-А'!$N$6</f>
        <v>3712.67</v>
      </c>
    </row>
    <row r="496" spans="1:27" x14ac:dyDescent="0.2">
      <c r="A496" s="88">
        <f t="shared" ref="A496:A521" si="14">A495+1</f>
        <v>42038</v>
      </c>
      <c r="B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3662.9500000000003</v>
      </c>
      <c r="C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3657.8</v>
      </c>
      <c r="D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3666.88</v>
      </c>
      <c r="E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3673.3700000000003</v>
      </c>
      <c r="F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3676.3700000000003</v>
      </c>
      <c r="G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3667.34</v>
      </c>
      <c r="H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3650.4800000000005</v>
      </c>
      <c r="I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3712.75</v>
      </c>
      <c r="J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3687.17</v>
      </c>
      <c r="K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3658.5600000000004</v>
      </c>
      <c r="L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3689.1600000000003</v>
      </c>
      <c r="M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3691.1600000000003</v>
      </c>
      <c r="N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3679.07</v>
      </c>
      <c r="O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3686.3500000000004</v>
      </c>
      <c r="P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3674.0400000000004</v>
      </c>
      <c r="Q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3691.4300000000003</v>
      </c>
      <c r="R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3682.4800000000005</v>
      </c>
      <c r="S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3702.15</v>
      </c>
      <c r="T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3774.4800000000005</v>
      </c>
      <c r="U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3732.28</v>
      </c>
      <c r="V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3693.6400000000003</v>
      </c>
      <c r="W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3712.4400000000005</v>
      </c>
      <c r="X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3822.96</v>
      </c>
      <c r="Y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РСО-А'!$N$6</f>
        <v>3712.4300000000003</v>
      </c>
    </row>
    <row r="497" spans="1:25" x14ac:dyDescent="0.2">
      <c r="A497" s="88">
        <f t="shared" si="14"/>
        <v>42039</v>
      </c>
      <c r="B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3658.1400000000003</v>
      </c>
      <c r="C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3663.6800000000003</v>
      </c>
      <c r="D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3676.28</v>
      </c>
      <c r="E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3682.6400000000003</v>
      </c>
      <c r="F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3682.92</v>
      </c>
      <c r="G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3673.1800000000003</v>
      </c>
      <c r="H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3643.1800000000003</v>
      </c>
      <c r="I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3720.4700000000003</v>
      </c>
      <c r="J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3711.0400000000004</v>
      </c>
      <c r="K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3663.0600000000004</v>
      </c>
      <c r="L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3646.4</v>
      </c>
      <c r="M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3680.76</v>
      </c>
      <c r="N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3659.61</v>
      </c>
      <c r="O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3652.11</v>
      </c>
      <c r="P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3645.04</v>
      </c>
      <c r="Q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3652</v>
      </c>
      <c r="R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3672.0400000000004</v>
      </c>
      <c r="S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3684.76</v>
      </c>
      <c r="T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3774.84</v>
      </c>
      <c r="U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3722.9700000000003</v>
      </c>
      <c r="V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3682.8500000000004</v>
      </c>
      <c r="W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3704</v>
      </c>
      <c r="X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3805.71</v>
      </c>
      <c r="Y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РСО-А'!$N$6</f>
        <v>3699.6400000000003</v>
      </c>
    </row>
    <row r="498" spans="1:25" x14ac:dyDescent="0.2">
      <c r="A498" s="88">
        <f t="shared" si="14"/>
        <v>42040</v>
      </c>
      <c r="B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3658.3100000000004</v>
      </c>
      <c r="C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3657.11</v>
      </c>
      <c r="D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3666.0600000000004</v>
      </c>
      <c r="E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3672.21</v>
      </c>
      <c r="F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3675.75</v>
      </c>
      <c r="G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3666.46</v>
      </c>
      <c r="H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3656.32</v>
      </c>
      <c r="I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3702.4900000000002</v>
      </c>
      <c r="J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3694.5</v>
      </c>
      <c r="K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3644.8500000000004</v>
      </c>
      <c r="L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3661.03</v>
      </c>
      <c r="M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3680.38</v>
      </c>
      <c r="N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3660.07</v>
      </c>
      <c r="O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3674.75</v>
      </c>
      <c r="P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3683.1900000000005</v>
      </c>
      <c r="Q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3668.76</v>
      </c>
      <c r="R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3672.44</v>
      </c>
      <c r="S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3687.6600000000003</v>
      </c>
      <c r="T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3763.75</v>
      </c>
      <c r="U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3723.2000000000003</v>
      </c>
      <c r="V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3681.2400000000002</v>
      </c>
      <c r="W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3702.2700000000004</v>
      </c>
      <c r="X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3794.57</v>
      </c>
      <c r="Y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РСО-А'!$N$6</f>
        <v>3697.29</v>
      </c>
    </row>
    <row r="499" spans="1:25" x14ac:dyDescent="0.2">
      <c r="A499" s="88">
        <f t="shared" si="14"/>
        <v>42041</v>
      </c>
      <c r="B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3650.9100000000003</v>
      </c>
      <c r="C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3682.4700000000003</v>
      </c>
      <c r="D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3689.1200000000003</v>
      </c>
      <c r="E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3695.17</v>
      </c>
      <c r="F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3698.79</v>
      </c>
      <c r="G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3681.92</v>
      </c>
      <c r="H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3648.1800000000003</v>
      </c>
      <c r="I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3719.38</v>
      </c>
      <c r="J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3734.05</v>
      </c>
      <c r="K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3658.4300000000003</v>
      </c>
      <c r="L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3663.0400000000004</v>
      </c>
      <c r="M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3685.26</v>
      </c>
      <c r="N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3661.4900000000002</v>
      </c>
      <c r="O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3679.03</v>
      </c>
      <c r="P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3686.3300000000004</v>
      </c>
      <c r="Q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3667.9100000000003</v>
      </c>
      <c r="R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3671.0600000000004</v>
      </c>
      <c r="S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3682.3</v>
      </c>
      <c r="T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3777.4700000000003</v>
      </c>
      <c r="U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3727.04</v>
      </c>
      <c r="V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3686.2700000000004</v>
      </c>
      <c r="W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3706.46</v>
      </c>
      <c r="X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3813.4900000000002</v>
      </c>
      <c r="Y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РСО-А'!$N$6</f>
        <v>3707.4300000000003</v>
      </c>
    </row>
    <row r="500" spans="1:25" x14ac:dyDescent="0.2">
      <c r="A500" s="88">
        <f t="shared" si="14"/>
        <v>42042</v>
      </c>
      <c r="B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3674.4500000000003</v>
      </c>
      <c r="C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3694.9100000000003</v>
      </c>
      <c r="D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3708.61</v>
      </c>
      <c r="E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3724.0800000000004</v>
      </c>
      <c r="F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3724.09</v>
      </c>
      <c r="G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3712.5</v>
      </c>
      <c r="H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3677.7000000000003</v>
      </c>
      <c r="I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3655.2200000000003</v>
      </c>
      <c r="J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3679.9900000000002</v>
      </c>
      <c r="K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3658.6000000000004</v>
      </c>
      <c r="L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3666.29</v>
      </c>
      <c r="M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3672.59</v>
      </c>
      <c r="N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3643.76</v>
      </c>
      <c r="O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3647.5600000000004</v>
      </c>
      <c r="P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3646.3100000000004</v>
      </c>
      <c r="Q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3643.2300000000005</v>
      </c>
      <c r="R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3665.34</v>
      </c>
      <c r="S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3682.36</v>
      </c>
      <c r="T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3697.87</v>
      </c>
      <c r="U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3673.1600000000003</v>
      </c>
      <c r="V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3686.8500000000004</v>
      </c>
      <c r="W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3668.6200000000003</v>
      </c>
      <c r="X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3690.59</v>
      </c>
      <c r="Y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РСО-А'!$N$6</f>
        <v>3667.79</v>
      </c>
    </row>
    <row r="501" spans="1:25" x14ac:dyDescent="0.2">
      <c r="A501" s="88">
        <f t="shared" si="14"/>
        <v>42043</v>
      </c>
      <c r="B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3662.53</v>
      </c>
      <c r="C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3647.04</v>
      </c>
      <c r="D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3672.61</v>
      </c>
      <c r="E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3700.86</v>
      </c>
      <c r="F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3700.92</v>
      </c>
      <c r="G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3712.1600000000003</v>
      </c>
      <c r="H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3663.25</v>
      </c>
      <c r="I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3660.21</v>
      </c>
      <c r="J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3667</v>
      </c>
      <c r="K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3706</v>
      </c>
      <c r="L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3665.59</v>
      </c>
      <c r="M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3656.21</v>
      </c>
      <c r="N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3671.8500000000004</v>
      </c>
      <c r="O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3668.63</v>
      </c>
      <c r="P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3671.76</v>
      </c>
      <c r="Q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3656.21</v>
      </c>
      <c r="R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3663.1400000000003</v>
      </c>
      <c r="S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3678.9300000000003</v>
      </c>
      <c r="T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3695.57</v>
      </c>
      <c r="U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3694.67</v>
      </c>
      <c r="V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3689.3700000000003</v>
      </c>
      <c r="W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3671.78</v>
      </c>
      <c r="X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3688.9900000000002</v>
      </c>
      <c r="Y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РСО-А'!$N$6</f>
        <v>3672.5</v>
      </c>
    </row>
    <row r="502" spans="1:25" x14ac:dyDescent="0.2">
      <c r="A502" s="88">
        <f t="shared" si="14"/>
        <v>42044</v>
      </c>
      <c r="B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3667.75</v>
      </c>
      <c r="C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3665.9900000000002</v>
      </c>
      <c r="D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3647.2000000000003</v>
      </c>
      <c r="E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3662.1000000000004</v>
      </c>
      <c r="F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3654.9700000000003</v>
      </c>
      <c r="G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3661.5</v>
      </c>
      <c r="H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3671.6000000000004</v>
      </c>
      <c r="I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3675.0200000000004</v>
      </c>
      <c r="J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3643.09</v>
      </c>
      <c r="K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3679.11</v>
      </c>
      <c r="L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3678.7000000000003</v>
      </c>
      <c r="M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3674.5600000000004</v>
      </c>
      <c r="N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3675.29</v>
      </c>
      <c r="O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3669.1800000000003</v>
      </c>
      <c r="P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3674.9100000000003</v>
      </c>
      <c r="Q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3663.57</v>
      </c>
      <c r="R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3668</v>
      </c>
      <c r="S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3683.11</v>
      </c>
      <c r="T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3676.84</v>
      </c>
      <c r="U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3685.83</v>
      </c>
      <c r="V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3682.8100000000004</v>
      </c>
      <c r="W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3673.4</v>
      </c>
      <c r="X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3765.5800000000004</v>
      </c>
      <c r="Y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РСО-А'!$N$6</f>
        <v>3668.79</v>
      </c>
    </row>
    <row r="503" spans="1:25" x14ac:dyDescent="0.2">
      <c r="A503" s="88">
        <f t="shared" si="14"/>
        <v>42045</v>
      </c>
      <c r="B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3666.57</v>
      </c>
      <c r="C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3664.3500000000004</v>
      </c>
      <c r="D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3646.4</v>
      </c>
      <c r="E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3660.6400000000003</v>
      </c>
      <c r="F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3653.9100000000003</v>
      </c>
      <c r="G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3661.2300000000005</v>
      </c>
      <c r="H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3678.54</v>
      </c>
      <c r="I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3677.03</v>
      </c>
      <c r="J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3642.9100000000003</v>
      </c>
      <c r="K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3684.46</v>
      </c>
      <c r="L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3685.9000000000005</v>
      </c>
      <c r="M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3682</v>
      </c>
      <c r="N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3680.3900000000003</v>
      </c>
      <c r="O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3675.3900000000003</v>
      </c>
      <c r="P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3683.2000000000003</v>
      </c>
      <c r="Q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3665.54</v>
      </c>
      <c r="R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3670.71</v>
      </c>
      <c r="S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3682.0400000000004</v>
      </c>
      <c r="T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3683.69</v>
      </c>
      <c r="U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3691.87</v>
      </c>
      <c r="V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3684.87</v>
      </c>
      <c r="W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3673.1200000000003</v>
      </c>
      <c r="X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3766.38</v>
      </c>
      <c r="Y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РСО-А'!$N$6</f>
        <v>3668.1600000000003</v>
      </c>
    </row>
    <row r="504" spans="1:25" x14ac:dyDescent="0.2">
      <c r="A504" s="88">
        <f t="shared" si="14"/>
        <v>42046</v>
      </c>
      <c r="B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3665.17</v>
      </c>
      <c r="C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3677.1400000000003</v>
      </c>
      <c r="D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3676.87</v>
      </c>
      <c r="E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3676.86</v>
      </c>
      <c r="F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3683.61</v>
      </c>
      <c r="G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3683.82</v>
      </c>
      <c r="H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3658.71</v>
      </c>
      <c r="I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3683.8</v>
      </c>
      <c r="J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3659.9500000000003</v>
      </c>
      <c r="K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3676.7000000000003</v>
      </c>
      <c r="L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3676.38</v>
      </c>
      <c r="M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3674.05</v>
      </c>
      <c r="N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3674.0800000000004</v>
      </c>
      <c r="O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3648.29</v>
      </c>
      <c r="P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3648.13</v>
      </c>
      <c r="Q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3647.88</v>
      </c>
      <c r="R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3648.9500000000003</v>
      </c>
      <c r="S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3681.01</v>
      </c>
      <c r="T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3750.9900000000002</v>
      </c>
      <c r="U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3699.6200000000003</v>
      </c>
      <c r="V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3686.05</v>
      </c>
      <c r="W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3673.15</v>
      </c>
      <c r="X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3771.69</v>
      </c>
      <c r="Y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РСО-А'!$N$6</f>
        <v>3718.7700000000004</v>
      </c>
    </row>
    <row r="505" spans="1:25" x14ac:dyDescent="0.2">
      <c r="A505" s="88">
        <f t="shared" si="14"/>
        <v>42047</v>
      </c>
      <c r="B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3655.96</v>
      </c>
      <c r="C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3677.42</v>
      </c>
      <c r="D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3677.2300000000005</v>
      </c>
      <c r="E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3693.96</v>
      </c>
      <c r="F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3704.4700000000003</v>
      </c>
      <c r="G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3684.07</v>
      </c>
      <c r="H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3658.8900000000003</v>
      </c>
      <c r="I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3710.92</v>
      </c>
      <c r="J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3696.51</v>
      </c>
      <c r="K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3677.6600000000003</v>
      </c>
      <c r="L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3677.1000000000004</v>
      </c>
      <c r="M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3674.7400000000002</v>
      </c>
      <c r="N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3675.4800000000005</v>
      </c>
      <c r="O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3668.83</v>
      </c>
      <c r="P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3674.9000000000005</v>
      </c>
      <c r="Q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3658.6000000000004</v>
      </c>
      <c r="R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3671.71</v>
      </c>
      <c r="S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3680.2700000000004</v>
      </c>
      <c r="T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3724.0600000000004</v>
      </c>
      <c r="U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3676.4300000000003</v>
      </c>
      <c r="V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3677.51</v>
      </c>
      <c r="W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3669.8900000000003</v>
      </c>
      <c r="X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3767.1600000000003</v>
      </c>
      <c r="Y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РСО-А'!$N$6</f>
        <v>3715.36</v>
      </c>
    </row>
    <row r="506" spans="1:25" x14ac:dyDescent="0.2">
      <c r="A506" s="88">
        <f t="shared" si="14"/>
        <v>42048</v>
      </c>
      <c r="B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3658.15</v>
      </c>
      <c r="C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3658.38</v>
      </c>
      <c r="D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3664.4300000000003</v>
      </c>
      <c r="E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3677.09</v>
      </c>
      <c r="F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3690.51</v>
      </c>
      <c r="G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3664.61</v>
      </c>
      <c r="H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3653.3</v>
      </c>
      <c r="I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3687.4500000000003</v>
      </c>
      <c r="J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3660.2000000000003</v>
      </c>
      <c r="K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3682.69</v>
      </c>
      <c r="L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3682.53</v>
      </c>
      <c r="M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3679.2700000000004</v>
      </c>
      <c r="N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3678.76</v>
      </c>
      <c r="O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3672.96</v>
      </c>
      <c r="P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3679.46</v>
      </c>
      <c r="Q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3661.9900000000002</v>
      </c>
      <c r="R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3675.9700000000003</v>
      </c>
      <c r="S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3688.75</v>
      </c>
      <c r="T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3741.7000000000003</v>
      </c>
      <c r="U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3714.17</v>
      </c>
      <c r="V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3682.69</v>
      </c>
      <c r="W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3673.32</v>
      </c>
      <c r="X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3795.0200000000004</v>
      </c>
      <c r="Y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РСО-А'!$N$6</f>
        <v>3752.04</v>
      </c>
    </row>
    <row r="507" spans="1:25" x14ac:dyDescent="0.2">
      <c r="A507" s="88">
        <f t="shared" si="14"/>
        <v>42049</v>
      </c>
      <c r="B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3656.28</v>
      </c>
      <c r="C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3667.0600000000004</v>
      </c>
      <c r="D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3687.75</v>
      </c>
      <c r="E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3702.1900000000005</v>
      </c>
      <c r="F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3702.44</v>
      </c>
      <c r="G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3687.9100000000003</v>
      </c>
      <c r="H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3657.9400000000005</v>
      </c>
      <c r="I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3682.6800000000003</v>
      </c>
      <c r="J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3746.21</v>
      </c>
      <c r="K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3673.15</v>
      </c>
      <c r="L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3674.4900000000002</v>
      </c>
      <c r="M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3674.8900000000003</v>
      </c>
      <c r="N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3668.25</v>
      </c>
      <c r="O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3674.86</v>
      </c>
      <c r="P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3690.1600000000003</v>
      </c>
      <c r="Q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3681.55</v>
      </c>
      <c r="R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3687.28</v>
      </c>
      <c r="S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3705.5600000000004</v>
      </c>
      <c r="T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3762.53</v>
      </c>
      <c r="U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3730.63</v>
      </c>
      <c r="V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3680.21</v>
      </c>
      <c r="W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3674.9800000000005</v>
      </c>
      <c r="X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3678.92</v>
      </c>
      <c r="Y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РСО-А'!$N$6</f>
        <v>3716.9300000000003</v>
      </c>
    </row>
    <row r="508" spans="1:25" x14ac:dyDescent="0.2">
      <c r="A508" s="88">
        <f t="shared" si="14"/>
        <v>42050</v>
      </c>
      <c r="B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3657.09</v>
      </c>
      <c r="C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3668.0400000000004</v>
      </c>
      <c r="D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3688.26</v>
      </c>
      <c r="E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3702.79</v>
      </c>
      <c r="F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3703.13</v>
      </c>
      <c r="G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3688.8100000000004</v>
      </c>
      <c r="H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3658.46</v>
      </c>
      <c r="I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3682.03</v>
      </c>
      <c r="J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3731.05</v>
      </c>
      <c r="K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3670.79</v>
      </c>
      <c r="L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3671.4100000000003</v>
      </c>
      <c r="M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3671.8500000000004</v>
      </c>
      <c r="N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3666.78</v>
      </c>
      <c r="O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3672.9400000000005</v>
      </c>
      <c r="P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3685.8100000000004</v>
      </c>
      <c r="Q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3678.58</v>
      </c>
      <c r="R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3682.0400000000004</v>
      </c>
      <c r="S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3715.7700000000004</v>
      </c>
      <c r="T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3760.25</v>
      </c>
      <c r="U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3744.4900000000002</v>
      </c>
      <c r="V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3716.36</v>
      </c>
      <c r="W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3673.38</v>
      </c>
      <c r="X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3677</v>
      </c>
      <c r="Y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РСО-А'!$N$6</f>
        <v>3714.9700000000003</v>
      </c>
    </row>
    <row r="509" spans="1:25" x14ac:dyDescent="0.2">
      <c r="A509" s="88">
        <f t="shared" si="14"/>
        <v>42051</v>
      </c>
      <c r="B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3655.3700000000003</v>
      </c>
      <c r="C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3645.8700000000003</v>
      </c>
      <c r="D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3667.28</v>
      </c>
      <c r="E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3654.6200000000003</v>
      </c>
      <c r="F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3676.84</v>
      </c>
      <c r="G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3664.32</v>
      </c>
      <c r="H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3658.61</v>
      </c>
      <c r="I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3696.75</v>
      </c>
      <c r="J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3660.07</v>
      </c>
      <c r="K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3717.59</v>
      </c>
      <c r="L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3675.9800000000005</v>
      </c>
      <c r="M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3734.69</v>
      </c>
      <c r="N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3728.9</v>
      </c>
      <c r="O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3735.36</v>
      </c>
      <c r="P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3741.6400000000003</v>
      </c>
      <c r="Q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3805.8700000000003</v>
      </c>
      <c r="R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3784.04</v>
      </c>
      <c r="S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3728.71</v>
      </c>
      <c r="T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3976.2700000000004</v>
      </c>
      <c r="U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3959.8</v>
      </c>
      <c r="V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3742.3100000000004</v>
      </c>
      <c r="W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3734.3700000000003</v>
      </c>
      <c r="X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3963.51</v>
      </c>
      <c r="Y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РСО-А'!$N$6</f>
        <v>3725.7400000000002</v>
      </c>
    </row>
    <row r="510" spans="1:25" x14ac:dyDescent="0.2">
      <c r="A510" s="88">
        <f t="shared" si="14"/>
        <v>42052</v>
      </c>
      <c r="B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3653.0200000000004</v>
      </c>
      <c r="C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3646.11</v>
      </c>
      <c r="D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3667.1600000000003</v>
      </c>
      <c r="E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3654.78</v>
      </c>
      <c r="F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3676.79</v>
      </c>
      <c r="G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3664.2200000000003</v>
      </c>
      <c r="H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3662.1800000000003</v>
      </c>
      <c r="I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3697.3300000000004</v>
      </c>
      <c r="J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3660.9900000000002</v>
      </c>
      <c r="K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3674.0800000000004</v>
      </c>
      <c r="L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3674.1900000000005</v>
      </c>
      <c r="M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3703.3900000000003</v>
      </c>
      <c r="N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3672.6800000000003</v>
      </c>
      <c r="O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3673.1200000000003</v>
      </c>
      <c r="P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3674.34</v>
      </c>
      <c r="Q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3682.3900000000003</v>
      </c>
      <c r="R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3678.86</v>
      </c>
      <c r="S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3682.15</v>
      </c>
      <c r="T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3971.44</v>
      </c>
      <c r="U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3887.5</v>
      </c>
      <c r="V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3761.1400000000003</v>
      </c>
      <c r="W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3751.07</v>
      </c>
      <c r="X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3903.6000000000004</v>
      </c>
      <c r="Y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РСО-А'!$N$6</f>
        <v>3725.36</v>
      </c>
    </row>
    <row r="511" spans="1:25" x14ac:dyDescent="0.2">
      <c r="A511" s="88">
        <f t="shared" si="14"/>
        <v>42053</v>
      </c>
      <c r="B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3667.88</v>
      </c>
      <c r="C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3646.04</v>
      </c>
      <c r="D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3667.1900000000005</v>
      </c>
      <c r="E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3654.7700000000004</v>
      </c>
      <c r="F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3676.84</v>
      </c>
      <c r="G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3664.26</v>
      </c>
      <c r="H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3663.28</v>
      </c>
      <c r="I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3696.78</v>
      </c>
      <c r="J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3660.0600000000004</v>
      </c>
      <c r="K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3677.4100000000003</v>
      </c>
      <c r="L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3678.9800000000005</v>
      </c>
      <c r="M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3747.5200000000004</v>
      </c>
      <c r="N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3733.2200000000003</v>
      </c>
      <c r="O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3755.8</v>
      </c>
      <c r="P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3780.8900000000003</v>
      </c>
      <c r="Q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3805.19</v>
      </c>
      <c r="R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3819.92</v>
      </c>
      <c r="S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3749.5200000000004</v>
      </c>
      <c r="T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4002.6000000000004</v>
      </c>
      <c r="U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3935.7200000000003</v>
      </c>
      <c r="V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3824.4300000000003</v>
      </c>
      <c r="W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3799.46</v>
      </c>
      <c r="X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3936.2000000000003</v>
      </c>
      <c r="Y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РСО-А'!$N$6</f>
        <v>3788.6400000000003</v>
      </c>
    </row>
    <row r="512" spans="1:25" x14ac:dyDescent="0.2">
      <c r="A512" s="88">
        <f t="shared" si="14"/>
        <v>42054</v>
      </c>
      <c r="B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3665.79</v>
      </c>
      <c r="C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3647.05</v>
      </c>
      <c r="D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3668.3</v>
      </c>
      <c r="E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3655.8500000000004</v>
      </c>
      <c r="F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3677.8700000000003</v>
      </c>
      <c r="G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3665.3700000000003</v>
      </c>
      <c r="H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3658.51</v>
      </c>
      <c r="I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3697.7200000000003</v>
      </c>
      <c r="J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3660.92</v>
      </c>
      <c r="K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3678.32</v>
      </c>
      <c r="L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3678.5600000000004</v>
      </c>
      <c r="M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3751.3900000000003</v>
      </c>
      <c r="N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3735.6000000000004</v>
      </c>
      <c r="O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3755.5600000000004</v>
      </c>
      <c r="P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3742.92</v>
      </c>
      <c r="Q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3768.12</v>
      </c>
      <c r="R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3810.2200000000003</v>
      </c>
      <c r="S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3755.8900000000003</v>
      </c>
      <c r="T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3861.2200000000003</v>
      </c>
      <c r="U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3921.75</v>
      </c>
      <c r="V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3865.32</v>
      </c>
      <c r="W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3786.96</v>
      </c>
      <c r="X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3926.96</v>
      </c>
      <c r="Y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РСО-А'!$N$6</f>
        <v>3792.53</v>
      </c>
    </row>
    <row r="513" spans="1:27" x14ac:dyDescent="0.2">
      <c r="A513" s="88">
        <f t="shared" si="14"/>
        <v>42055</v>
      </c>
      <c r="B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3667.07</v>
      </c>
      <c r="C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3659.25</v>
      </c>
      <c r="D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3681.4900000000002</v>
      </c>
      <c r="E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3702.07</v>
      </c>
      <c r="F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3698.4900000000002</v>
      </c>
      <c r="G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3685</v>
      </c>
      <c r="H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3650.6600000000003</v>
      </c>
      <c r="I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3732.8</v>
      </c>
      <c r="J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3692.5600000000004</v>
      </c>
      <c r="K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3677.26</v>
      </c>
      <c r="L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3677.76</v>
      </c>
      <c r="M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3742.9800000000005</v>
      </c>
      <c r="N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3730.3700000000003</v>
      </c>
      <c r="O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3705.9300000000003</v>
      </c>
      <c r="P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3734.83</v>
      </c>
      <c r="Q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3705.21</v>
      </c>
      <c r="R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3757.09</v>
      </c>
      <c r="S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3744.04</v>
      </c>
      <c r="T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3836.75</v>
      </c>
      <c r="U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3915.07</v>
      </c>
      <c r="V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3793.92</v>
      </c>
      <c r="W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3772.09</v>
      </c>
      <c r="X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3899.1800000000003</v>
      </c>
      <c r="Y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РСО-А'!$N$6</f>
        <v>3790.86</v>
      </c>
    </row>
    <row r="514" spans="1:27" x14ac:dyDescent="0.2">
      <c r="A514" s="88">
        <f t="shared" si="14"/>
        <v>42056</v>
      </c>
      <c r="B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3663.59</v>
      </c>
      <c r="C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3649.1600000000003</v>
      </c>
      <c r="D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3693.55</v>
      </c>
      <c r="E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3669.2000000000003</v>
      </c>
      <c r="F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3679.44</v>
      </c>
      <c r="G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3697.4100000000003</v>
      </c>
      <c r="H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3643.7000000000003</v>
      </c>
      <c r="I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3662.4800000000005</v>
      </c>
      <c r="J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3672.29</v>
      </c>
      <c r="K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3643.4700000000003</v>
      </c>
      <c r="L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3674.61</v>
      </c>
      <c r="M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3681.1900000000005</v>
      </c>
      <c r="N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3668.7000000000003</v>
      </c>
      <c r="O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3642.9900000000002</v>
      </c>
      <c r="P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3675.13</v>
      </c>
      <c r="Q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3643.2300000000005</v>
      </c>
      <c r="R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3686.79</v>
      </c>
      <c r="S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3674.75</v>
      </c>
      <c r="T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3763.26</v>
      </c>
      <c r="U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3735.7700000000004</v>
      </c>
      <c r="V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3705.25</v>
      </c>
      <c r="W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3678.82</v>
      </c>
      <c r="X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3679.03</v>
      </c>
      <c r="Y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РСО-А'!$N$6</f>
        <v>3742.34</v>
      </c>
    </row>
    <row r="515" spans="1:27" x14ac:dyDescent="0.2">
      <c r="A515" s="88">
        <f t="shared" si="14"/>
        <v>42057</v>
      </c>
      <c r="B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3660.8</v>
      </c>
      <c r="C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3656.21</v>
      </c>
      <c r="D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3697.21</v>
      </c>
      <c r="E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3693.32</v>
      </c>
      <c r="F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3693.6400000000003</v>
      </c>
      <c r="G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3697.1600000000003</v>
      </c>
      <c r="H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3658.7300000000005</v>
      </c>
      <c r="I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3658.1800000000003</v>
      </c>
      <c r="J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3676.63</v>
      </c>
      <c r="K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3660.8300000000004</v>
      </c>
      <c r="L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3662.46</v>
      </c>
      <c r="M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3681.36</v>
      </c>
      <c r="N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3668.9700000000003</v>
      </c>
      <c r="O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3643.0200000000004</v>
      </c>
      <c r="P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3655.9500000000003</v>
      </c>
      <c r="Q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3642.71</v>
      </c>
      <c r="R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3668.2700000000004</v>
      </c>
      <c r="S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3677.1900000000005</v>
      </c>
      <c r="T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3767.69</v>
      </c>
      <c r="U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3739.26</v>
      </c>
      <c r="V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3707.67</v>
      </c>
      <c r="W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3680.2200000000003</v>
      </c>
      <c r="X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3681.4300000000003</v>
      </c>
      <c r="Y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РСО-А'!$N$6</f>
        <v>3752.7200000000003</v>
      </c>
    </row>
    <row r="516" spans="1:27" x14ac:dyDescent="0.2">
      <c r="A516" s="88">
        <f t="shared" si="14"/>
        <v>42058</v>
      </c>
      <c r="B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3660.36</v>
      </c>
      <c r="C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3655.8300000000004</v>
      </c>
      <c r="D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3696.5</v>
      </c>
      <c r="E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3692.6800000000003</v>
      </c>
      <c r="F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3693.07</v>
      </c>
      <c r="G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3696.83</v>
      </c>
      <c r="H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3658.8</v>
      </c>
      <c r="I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3665.13</v>
      </c>
      <c r="J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3664.3700000000003</v>
      </c>
      <c r="K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3661.75</v>
      </c>
      <c r="L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3660.6000000000004</v>
      </c>
      <c r="M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3679.09</v>
      </c>
      <c r="N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3669.0800000000004</v>
      </c>
      <c r="O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3642.79</v>
      </c>
      <c r="P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3655.7000000000003</v>
      </c>
      <c r="Q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3642.9500000000003</v>
      </c>
      <c r="R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3665.75</v>
      </c>
      <c r="S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3675.2300000000005</v>
      </c>
      <c r="T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3765.08</v>
      </c>
      <c r="U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3737.7200000000003</v>
      </c>
      <c r="V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3699.4</v>
      </c>
      <c r="W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3673.4800000000005</v>
      </c>
      <c r="X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3674.2000000000003</v>
      </c>
      <c r="Y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РСО-А'!$N$6</f>
        <v>3711.75</v>
      </c>
    </row>
    <row r="517" spans="1:27" x14ac:dyDescent="0.2">
      <c r="A517" s="88">
        <f t="shared" si="14"/>
        <v>42059</v>
      </c>
      <c r="B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3658.7200000000003</v>
      </c>
      <c r="C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3655.6600000000003</v>
      </c>
      <c r="D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3681.07</v>
      </c>
      <c r="E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3691.0600000000004</v>
      </c>
      <c r="F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3677.51</v>
      </c>
      <c r="G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3684.36</v>
      </c>
      <c r="H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3650.2700000000004</v>
      </c>
      <c r="I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3690.6600000000003</v>
      </c>
      <c r="J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3660.07</v>
      </c>
      <c r="K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3682.57</v>
      </c>
      <c r="L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3682.3</v>
      </c>
      <c r="M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3756.25</v>
      </c>
      <c r="N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3743.26</v>
      </c>
      <c r="O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3716.13</v>
      </c>
      <c r="P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3750.4700000000003</v>
      </c>
      <c r="Q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3743.8</v>
      </c>
      <c r="R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3754.7700000000004</v>
      </c>
      <c r="S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3761.08</v>
      </c>
      <c r="T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3847.78</v>
      </c>
      <c r="U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3845.17</v>
      </c>
      <c r="V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3810.6800000000003</v>
      </c>
      <c r="W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3795.1200000000003</v>
      </c>
      <c r="X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3892.55</v>
      </c>
      <c r="Y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РСО-А'!$N$6</f>
        <v>3777.59</v>
      </c>
    </row>
    <row r="518" spans="1:27" x14ac:dyDescent="0.2">
      <c r="A518" s="88">
        <f t="shared" si="14"/>
        <v>42060</v>
      </c>
      <c r="B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3660.6000000000004</v>
      </c>
      <c r="C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3651.8100000000004</v>
      </c>
      <c r="D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3658.1600000000003</v>
      </c>
      <c r="E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3670.71</v>
      </c>
      <c r="F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3677.17</v>
      </c>
      <c r="G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3667.6800000000003</v>
      </c>
      <c r="H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3658.8</v>
      </c>
      <c r="I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3673.92</v>
      </c>
      <c r="J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3642.9500000000003</v>
      </c>
      <c r="K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3685.69</v>
      </c>
      <c r="L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3684.0200000000004</v>
      </c>
      <c r="M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3760.8100000000004</v>
      </c>
      <c r="N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3748.1500000000005</v>
      </c>
      <c r="O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3719.67</v>
      </c>
      <c r="P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3755.07</v>
      </c>
      <c r="Q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3748.1400000000003</v>
      </c>
      <c r="R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3761.17</v>
      </c>
      <c r="S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3765.4900000000002</v>
      </c>
      <c r="T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3841.6000000000004</v>
      </c>
      <c r="U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3844.65</v>
      </c>
      <c r="V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3806.3500000000004</v>
      </c>
      <c r="W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3794.4100000000003</v>
      </c>
      <c r="X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3892.86</v>
      </c>
      <c r="Y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РСО-А'!$N$6</f>
        <v>3779.79</v>
      </c>
    </row>
    <row r="519" spans="1:27" x14ac:dyDescent="0.2">
      <c r="A519" s="88">
        <f t="shared" si="14"/>
        <v>42061</v>
      </c>
      <c r="B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3665.1800000000003</v>
      </c>
      <c r="C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3645.8300000000004</v>
      </c>
      <c r="D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3667.1900000000005</v>
      </c>
      <c r="E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3670.1200000000003</v>
      </c>
      <c r="F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3676.5200000000004</v>
      </c>
      <c r="G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3666.9500000000003</v>
      </c>
      <c r="H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3661.57</v>
      </c>
      <c r="I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3702.38</v>
      </c>
      <c r="J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3695.01</v>
      </c>
      <c r="K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3687.1800000000003</v>
      </c>
      <c r="L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3682.6400000000003</v>
      </c>
      <c r="M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3681.0400000000004</v>
      </c>
      <c r="N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3682.0400000000004</v>
      </c>
      <c r="O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3682.2200000000003</v>
      </c>
      <c r="P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3682.2700000000004</v>
      </c>
      <c r="Q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3682.05</v>
      </c>
      <c r="R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3681.82</v>
      </c>
      <c r="S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3689.4300000000003</v>
      </c>
      <c r="T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3681.11</v>
      </c>
      <c r="U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3775.92</v>
      </c>
      <c r="V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3751.0200000000004</v>
      </c>
      <c r="W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3773.1400000000003</v>
      </c>
      <c r="X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3946.9700000000003</v>
      </c>
      <c r="Y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РСО-А'!$N$6</f>
        <v>3778.28</v>
      </c>
    </row>
    <row r="520" spans="1:27" x14ac:dyDescent="0.2">
      <c r="A520" s="88">
        <f t="shared" si="14"/>
        <v>42062</v>
      </c>
      <c r="B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3671.63</v>
      </c>
      <c r="C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3645.8700000000003</v>
      </c>
      <c r="D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3666.84</v>
      </c>
      <c r="E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3669.79</v>
      </c>
      <c r="F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3676.55</v>
      </c>
      <c r="G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3667.1200000000003</v>
      </c>
      <c r="H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3658.2300000000005</v>
      </c>
      <c r="I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3720.67</v>
      </c>
      <c r="J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3707.0400000000004</v>
      </c>
      <c r="K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3683.82</v>
      </c>
      <c r="L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3684.0200000000004</v>
      </c>
      <c r="M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3682.79</v>
      </c>
      <c r="N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3680.96</v>
      </c>
      <c r="O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3683.78</v>
      </c>
      <c r="P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3683.6800000000003</v>
      </c>
      <c r="Q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3681.34</v>
      </c>
      <c r="R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3679.7000000000003</v>
      </c>
      <c r="S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3691.53</v>
      </c>
      <c r="T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3684.8100000000004</v>
      </c>
      <c r="U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3780.3300000000004</v>
      </c>
      <c r="V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3753.2200000000003</v>
      </c>
      <c r="W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3751.6600000000003</v>
      </c>
      <c r="X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3854.5800000000004</v>
      </c>
      <c r="Y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РСО-А'!$N$6</f>
        <v>3729.76</v>
      </c>
    </row>
    <row r="521" spans="1:27" x14ac:dyDescent="0.2">
      <c r="A521" s="88">
        <f t="shared" si="14"/>
        <v>42063</v>
      </c>
      <c r="B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3653.6900000000005</v>
      </c>
      <c r="C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3655.51</v>
      </c>
      <c r="D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3660.1200000000003</v>
      </c>
      <c r="E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3666.46</v>
      </c>
      <c r="F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3672.9700000000003</v>
      </c>
      <c r="G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3666.7400000000002</v>
      </c>
      <c r="H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3643.9300000000003</v>
      </c>
      <c r="I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3665.0600000000004</v>
      </c>
      <c r="J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3673.9000000000005</v>
      </c>
      <c r="K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3686.09</v>
      </c>
      <c r="L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3644.59</v>
      </c>
      <c r="M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3651.4100000000003</v>
      </c>
      <c r="N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3647.71</v>
      </c>
      <c r="O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3656.7400000000002</v>
      </c>
      <c r="P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3669.2200000000003</v>
      </c>
      <c r="Q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3679.1400000000003</v>
      </c>
      <c r="R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3675.7700000000004</v>
      </c>
      <c r="S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3660</v>
      </c>
      <c r="T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3712.26</v>
      </c>
      <c r="U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3772.86</v>
      </c>
      <c r="V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3750.09</v>
      </c>
      <c r="W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3695.36</v>
      </c>
      <c r="X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3666.5</v>
      </c>
      <c r="Y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РСО-А'!$N$6</f>
        <v>3732.2700000000004</v>
      </c>
    </row>
    <row r="522" spans="1:27" x14ac:dyDescent="0.25">
      <c r="A522" s="103"/>
      <c r="B522" s="87"/>
      <c r="C522" s="87"/>
      <c r="D522" s="87"/>
    </row>
    <row r="523" spans="1:27" x14ac:dyDescent="0.25">
      <c r="A523" s="96" t="s">
        <v>159</v>
      </c>
      <c r="B523" s="87"/>
      <c r="C523" s="87"/>
      <c r="D523" s="87"/>
    </row>
    <row r="524" spans="1:27" ht="12.75" x14ac:dyDescent="0.2">
      <c r="A524" s="169" t="s">
        <v>49</v>
      </c>
      <c r="B524" s="180" t="s">
        <v>128</v>
      </c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2"/>
    </row>
    <row r="525" spans="1:27" ht="12.75" x14ac:dyDescent="0.2">
      <c r="A525" s="170"/>
      <c r="B525" s="183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5"/>
    </row>
    <row r="526" spans="1:27" s="122" customFormat="1" ht="12.75" customHeight="1" x14ac:dyDescent="0.2">
      <c r="A526" s="170"/>
      <c r="B526" s="172" t="s">
        <v>129</v>
      </c>
      <c r="C526" s="163" t="s">
        <v>130</v>
      </c>
      <c r="D526" s="163" t="s">
        <v>131</v>
      </c>
      <c r="E526" s="163" t="s">
        <v>132</v>
      </c>
      <c r="F526" s="163" t="s">
        <v>133</v>
      </c>
      <c r="G526" s="163" t="s">
        <v>134</v>
      </c>
      <c r="H526" s="163" t="s">
        <v>135</v>
      </c>
      <c r="I526" s="163" t="s">
        <v>136</v>
      </c>
      <c r="J526" s="163" t="s">
        <v>137</v>
      </c>
      <c r="K526" s="163" t="s">
        <v>138</v>
      </c>
      <c r="L526" s="163" t="s">
        <v>139</v>
      </c>
      <c r="M526" s="163" t="s">
        <v>140</v>
      </c>
      <c r="N526" s="174" t="s">
        <v>141</v>
      </c>
      <c r="O526" s="163" t="s">
        <v>142</v>
      </c>
      <c r="P526" s="163" t="s">
        <v>143</v>
      </c>
      <c r="Q526" s="163" t="s">
        <v>144</v>
      </c>
      <c r="R526" s="163" t="s">
        <v>145</v>
      </c>
      <c r="S526" s="163" t="s">
        <v>146</v>
      </c>
      <c r="T526" s="163" t="s">
        <v>147</v>
      </c>
      <c r="U526" s="163" t="s">
        <v>148</v>
      </c>
      <c r="V526" s="163" t="s">
        <v>149</v>
      </c>
      <c r="W526" s="163" t="s">
        <v>150</v>
      </c>
      <c r="X526" s="163" t="s">
        <v>151</v>
      </c>
      <c r="Y526" s="163" t="s">
        <v>152</v>
      </c>
    </row>
    <row r="527" spans="1:27" s="122" customFormat="1" ht="11.25" customHeight="1" x14ac:dyDescent="0.2">
      <c r="A527" s="171"/>
      <c r="B527" s="173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75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</row>
    <row r="528" spans="1:27" ht="15.75" customHeight="1" x14ac:dyDescent="0.2">
      <c r="A528" s="88">
        <f>A494</f>
        <v>42036</v>
      </c>
      <c r="B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3615.4300000000003</v>
      </c>
      <c r="C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3642.6600000000003</v>
      </c>
      <c r="D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3673.01</v>
      </c>
      <c r="E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3680.3</v>
      </c>
      <c r="F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3676.67</v>
      </c>
      <c r="G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3673.3500000000004</v>
      </c>
      <c r="H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3652.42</v>
      </c>
      <c r="I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3646.26</v>
      </c>
      <c r="J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3615.5200000000004</v>
      </c>
      <c r="K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3709.75</v>
      </c>
      <c r="L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3646.88</v>
      </c>
      <c r="M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3628.7400000000002</v>
      </c>
      <c r="N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3625.51</v>
      </c>
      <c r="O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3631.46</v>
      </c>
      <c r="P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3637.46</v>
      </c>
      <c r="Q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3640.53</v>
      </c>
      <c r="R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3618.07</v>
      </c>
      <c r="S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3751.2300000000005</v>
      </c>
      <c r="T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3790.38</v>
      </c>
      <c r="U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3752.2700000000004</v>
      </c>
      <c r="V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3709.6900000000005</v>
      </c>
      <c r="W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3655.9900000000002</v>
      </c>
      <c r="X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3635.46</v>
      </c>
      <c r="Y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РСО-А'!$N$6</f>
        <v>3696.4800000000005</v>
      </c>
      <c r="AA528" s="89"/>
    </row>
    <row r="529" spans="1:25" x14ac:dyDescent="0.2">
      <c r="A529" s="88">
        <f>A528+1</f>
        <v>42037</v>
      </c>
      <c r="B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3613.7700000000004</v>
      </c>
      <c r="C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3642.6600000000003</v>
      </c>
      <c r="D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3658.11</v>
      </c>
      <c r="E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3661.4100000000003</v>
      </c>
      <c r="F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3671.34</v>
      </c>
      <c r="G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3655.28</v>
      </c>
      <c r="H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3628.4300000000003</v>
      </c>
      <c r="I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3698.28</v>
      </c>
      <c r="J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3694.01</v>
      </c>
      <c r="K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3628.3300000000004</v>
      </c>
      <c r="L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3658.61</v>
      </c>
      <c r="M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3640.4400000000005</v>
      </c>
      <c r="N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3641.05</v>
      </c>
      <c r="O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3641.86</v>
      </c>
      <c r="P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3641.03</v>
      </c>
      <c r="Q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3640.76</v>
      </c>
      <c r="R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3624.75</v>
      </c>
      <c r="S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3672.42</v>
      </c>
      <c r="T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3739.9700000000003</v>
      </c>
      <c r="U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3705.8100000000004</v>
      </c>
      <c r="V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3664.8700000000003</v>
      </c>
      <c r="W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3685.75</v>
      </c>
      <c r="X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3782.2200000000003</v>
      </c>
      <c r="Y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РСО-А'!$N$6</f>
        <v>3679.38</v>
      </c>
    </row>
    <row r="530" spans="1:25" x14ac:dyDescent="0.2">
      <c r="A530" s="88">
        <f t="shared" ref="A530:A555" si="15">A529+1</f>
        <v>42038</v>
      </c>
      <c r="B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3632.2300000000005</v>
      </c>
      <c r="C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3627.34</v>
      </c>
      <c r="D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3635.9500000000003</v>
      </c>
      <c r="E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3642.11</v>
      </c>
      <c r="F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3644.96</v>
      </c>
      <c r="G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3636.3900000000003</v>
      </c>
      <c r="H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3620.4</v>
      </c>
      <c r="I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3679.46</v>
      </c>
      <c r="J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3655.19</v>
      </c>
      <c r="K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3628.07</v>
      </c>
      <c r="L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3657.09</v>
      </c>
      <c r="M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3658.98</v>
      </c>
      <c r="N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3647.51</v>
      </c>
      <c r="O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3654.42</v>
      </c>
      <c r="P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3642.75</v>
      </c>
      <c r="Q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3659.2300000000005</v>
      </c>
      <c r="R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3650.75</v>
      </c>
      <c r="S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3669.4100000000003</v>
      </c>
      <c r="T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3738</v>
      </c>
      <c r="U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3697.98</v>
      </c>
      <c r="V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3661.3300000000004</v>
      </c>
      <c r="W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3679.17</v>
      </c>
      <c r="X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3783.9700000000003</v>
      </c>
      <c r="Y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РСО-А'!$N$6</f>
        <v>3679.15</v>
      </c>
    </row>
    <row r="531" spans="1:25" x14ac:dyDescent="0.2">
      <c r="A531" s="88">
        <f t="shared" si="15"/>
        <v>42039</v>
      </c>
      <c r="B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3627.67</v>
      </c>
      <c r="C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3632.92</v>
      </c>
      <c r="D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3644.8700000000003</v>
      </c>
      <c r="E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3650.9</v>
      </c>
      <c r="F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3651.1600000000003</v>
      </c>
      <c r="G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3641.9300000000003</v>
      </c>
      <c r="H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3613.4800000000005</v>
      </c>
      <c r="I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3686.78</v>
      </c>
      <c r="J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3677.8300000000004</v>
      </c>
      <c r="K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3632.34</v>
      </c>
      <c r="L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3616.53</v>
      </c>
      <c r="M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3649.1200000000003</v>
      </c>
      <c r="N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3629.0600000000004</v>
      </c>
      <c r="O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3621.9500000000003</v>
      </c>
      <c r="P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3615.2400000000002</v>
      </c>
      <c r="Q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3621.84</v>
      </c>
      <c r="R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3640.8500000000004</v>
      </c>
      <c r="S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3652.9100000000003</v>
      </c>
      <c r="T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3738.34</v>
      </c>
      <c r="U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3689.15</v>
      </c>
      <c r="V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3651.1000000000004</v>
      </c>
      <c r="W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3671.1600000000003</v>
      </c>
      <c r="X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3767.61</v>
      </c>
      <c r="Y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РСО-А'!$N$6</f>
        <v>3667.0200000000004</v>
      </c>
    </row>
    <row r="532" spans="1:25" x14ac:dyDescent="0.2">
      <c r="A532" s="88">
        <f t="shared" si="15"/>
        <v>42040</v>
      </c>
      <c r="B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3627.83</v>
      </c>
      <c r="C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3626.6900000000005</v>
      </c>
      <c r="D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3635.17</v>
      </c>
      <c r="E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3641.01</v>
      </c>
      <c r="F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3644.3700000000003</v>
      </c>
      <c r="G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3635.55</v>
      </c>
      <c r="H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3625.94</v>
      </c>
      <c r="I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3669.7300000000005</v>
      </c>
      <c r="J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3662.15</v>
      </c>
      <c r="K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3615.0600000000004</v>
      </c>
      <c r="L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3630.4100000000003</v>
      </c>
      <c r="M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3648.76</v>
      </c>
      <c r="N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3629.5</v>
      </c>
      <c r="O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3643.42</v>
      </c>
      <c r="P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3651.42</v>
      </c>
      <c r="Q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3637.7400000000002</v>
      </c>
      <c r="R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3641.2300000000005</v>
      </c>
      <c r="S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3655.6600000000003</v>
      </c>
      <c r="T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3727.8300000000004</v>
      </c>
      <c r="U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3689.3700000000003</v>
      </c>
      <c r="V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3649.57</v>
      </c>
      <c r="W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3669.51</v>
      </c>
      <c r="X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3757.05</v>
      </c>
      <c r="Y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РСО-А'!$N$6</f>
        <v>3664.79</v>
      </c>
    </row>
    <row r="533" spans="1:25" x14ac:dyDescent="0.2">
      <c r="A533" s="88">
        <f t="shared" si="15"/>
        <v>42041</v>
      </c>
      <c r="B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3620.8100000000004</v>
      </c>
      <c r="C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3650.7400000000002</v>
      </c>
      <c r="D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3657.05</v>
      </c>
      <c r="E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3662.7900000000004</v>
      </c>
      <c r="F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3666.2200000000003</v>
      </c>
      <c r="G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3650.2200000000003</v>
      </c>
      <c r="H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3618.2200000000003</v>
      </c>
      <c r="I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3685.7400000000002</v>
      </c>
      <c r="J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3699.6600000000003</v>
      </c>
      <c r="K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3627.94</v>
      </c>
      <c r="L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3632.3100000000004</v>
      </c>
      <c r="M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3653.38</v>
      </c>
      <c r="N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3630.84</v>
      </c>
      <c r="O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3647.4800000000005</v>
      </c>
      <c r="P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3654.4000000000005</v>
      </c>
      <c r="Q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3636.9300000000003</v>
      </c>
      <c r="R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3639.92</v>
      </c>
      <c r="S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3650.58</v>
      </c>
      <c r="T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3740.84</v>
      </c>
      <c r="U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3693.01</v>
      </c>
      <c r="V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3654.3500000000004</v>
      </c>
      <c r="W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3673.4900000000002</v>
      </c>
      <c r="X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3774.9900000000002</v>
      </c>
      <c r="Y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РСО-А'!$N$6</f>
        <v>3674.4100000000003</v>
      </c>
    </row>
    <row r="534" spans="1:25" x14ac:dyDescent="0.2">
      <c r="A534" s="88">
        <f t="shared" si="15"/>
        <v>42042</v>
      </c>
      <c r="B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3643.1400000000003</v>
      </c>
      <c r="C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3662.5400000000004</v>
      </c>
      <c r="D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3675.53</v>
      </c>
      <c r="E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3690.2000000000003</v>
      </c>
      <c r="F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3690.21</v>
      </c>
      <c r="G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3679.2200000000003</v>
      </c>
      <c r="H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3646.21</v>
      </c>
      <c r="I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3624.8900000000003</v>
      </c>
      <c r="J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3648.3900000000003</v>
      </c>
      <c r="K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3628.1000000000004</v>
      </c>
      <c r="L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3635.3900000000003</v>
      </c>
      <c r="M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3641.3700000000003</v>
      </c>
      <c r="N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3614.03</v>
      </c>
      <c r="O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3617.6400000000003</v>
      </c>
      <c r="P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3616.4400000000005</v>
      </c>
      <c r="Q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3613.53</v>
      </c>
      <c r="R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3634.4900000000002</v>
      </c>
      <c r="S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3650.63</v>
      </c>
      <c r="T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3665.34</v>
      </c>
      <c r="U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3641.9100000000003</v>
      </c>
      <c r="V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3654.8900000000003</v>
      </c>
      <c r="W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3637.6000000000004</v>
      </c>
      <c r="X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3658.44</v>
      </c>
      <c r="Y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РСО-А'!$N$6</f>
        <v>3636.82</v>
      </c>
    </row>
    <row r="535" spans="1:25" x14ac:dyDescent="0.2">
      <c r="A535" s="88">
        <f t="shared" si="15"/>
        <v>42043</v>
      </c>
      <c r="B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3631.8300000000004</v>
      </c>
      <c r="C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3617.1400000000003</v>
      </c>
      <c r="D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3641.3900000000003</v>
      </c>
      <c r="E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3668.1800000000003</v>
      </c>
      <c r="F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3668.2400000000002</v>
      </c>
      <c r="G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3678.8900000000003</v>
      </c>
      <c r="H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3632.51</v>
      </c>
      <c r="I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3629.63</v>
      </c>
      <c r="J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3636.07</v>
      </c>
      <c r="K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3673.0600000000004</v>
      </c>
      <c r="L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3634.7300000000005</v>
      </c>
      <c r="M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3625.84</v>
      </c>
      <c r="N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3640.67</v>
      </c>
      <c r="O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3637.61</v>
      </c>
      <c r="P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3640.5800000000004</v>
      </c>
      <c r="Q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3625.84</v>
      </c>
      <c r="R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3632.4100000000003</v>
      </c>
      <c r="S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3647.38</v>
      </c>
      <c r="T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3663.17</v>
      </c>
      <c r="U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3662.3100000000004</v>
      </c>
      <c r="V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3657.28</v>
      </c>
      <c r="W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3640.6000000000004</v>
      </c>
      <c r="X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3656.9300000000003</v>
      </c>
      <c r="Y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РСО-А'!$N$6</f>
        <v>3641.28</v>
      </c>
    </row>
    <row r="536" spans="1:25" x14ac:dyDescent="0.2">
      <c r="A536" s="88">
        <f t="shared" si="15"/>
        <v>42044</v>
      </c>
      <c r="B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3636.78</v>
      </c>
      <c r="C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3635.11</v>
      </c>
      <c r="D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3617.29</v>
      </c>
      <c r="E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3631.4300000000003</v>
      </c>
      <c r="F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3624.6600000000003</v>
      </c>
      <c r="G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3630.8500000000004</v>
      </c>
      <c r="H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3640.4300000000003</v>
      </c>
      <c r="I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3643.6800000000003</v>
      </c>
      <c r="J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3613.3900000000003</v>
      </c>
      <c r="K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3647.5600000000004</v>
      </c>
      <c r="L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3647.17</v>
      </c>
      <c r="M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3643.2300000000005</v>
      </c>
      <c r="N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3643.9300000000003</v>
      </c>
      <c r="O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3638.13</v>
      </c>
      <c r="P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3643.57</v>
      </c>
      <c r="Q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3632.8100000000004</v>
      </c>
      <c r="R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3637.0200000000004</v>
      </c>
      <c r="S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3651.3500000000004</v>
      </c>
      <c r="T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3645.4</v>
      </c>
      <c r="U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3653.9300000000003</v>
      </c>
      <c r="V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3651.07</v>
      </c>
      <c r="W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3642.1400000000003</v>
      </c>
      <c r="X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3729.5600000000004</v>
      </c>
      <c r="Y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РСО-А'!$N$6</f>
        <v>3637.76</v>
      </c>
    </row>
    <row r="537" spans="1:25" x14ac:dyDescent="0.2">
      <c r="A537" s="88">
        <f t="shared" si="15"/>
        <v>42045</v>
      </c>
      <c r="B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3635.6600000000003</v>
      </c>
      <c r="C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3633.5600000000004</v>
      </c>
      <c r="D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3616.53</v>
      </c>
      <c r="E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3630.0400000000004</v>
      </c>
      <c r="F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3623.6600000000003</v>
      </c>
      <c r="G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3630.59</v>
      </c>
      <c r="H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3647.01</v>
      </c>
      <c r="I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3645.5800000000004</v>
      </c>
      <c r="J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3613.2300000000005</v>
      </c>
      <c r="K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3652.63</v>
      </c>
      <c r="L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3653.9900000000002</v>
      </c>
      <c r="M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3650.3</v>
      </c>
      <c r="N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3648.7700000000004</v>
      </c>
      <c r="O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3644.0200000000004</v>
      </c>
      <c r="P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3651.4300000000003</v>
      </c>
      <c r="Q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3634.6900000000005</v>
      </c>
      <c r="R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3639.58</v>
      </c>
      <c r="S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3650.3300000000004</v>
      </c>
      <c r="T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3651.9</v>
      </c>
      <c r="U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3659.6600000000003</v>
      </c>
      <c r="V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3653.0200000000004</v>
      </c>
      <c r="W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3641.8700000000003</v>
      </c>
      <c r="X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3730.32</v>
      </c>
      <c r="Y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РСО-А'!$N$6</f>
        <v>3637.17</v>
      </c>
    </row>
    <row r="538" spans="1:25" x14ac:dyDescent="0.2">
      <c r="A538" s="88">
        <f t="shared" si="15"/>
        <v>42046</v>
      </c>
      <c r="B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3634.33</v>
      </c>
      <c r="C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3645.6800000000003</v>
      </c>
      <c r="D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3645.4300000000003</v>
      </c>
      <c r="E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3645.42</v>
      </c>
      <c r="F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3651.82</v>
      </c>
      <c r="G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3652.0200000000004</v>
      </c>
      <c r="H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3628.21</v>
      </c>
      <c r="I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3652</v>
      </c>
      <c r="J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3629.38</v>
      </c>
      <c r="K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3645.2700000000004</v>
      </c>
      <c r="L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3644.9700000000003</v>
      </c>
      <c r="M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3642.76</v>
      </c>
      <c r="N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3642.78</v>
      </c>
      <c r="O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3618.33</v>
      </c>
      <c r="P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3618.1800000000003</v>
      </c>
      <c r="Q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3617.9400000000005</v>
      </c>
      <c r="R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3618.9500000000003</v>
      </c>
      <c r="S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3649.3500000000004</v>
      </c>
      <c r="T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3715.7300000000005</v>
      </c>
      <c r="U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3667</v>
      </c>
      <c r="V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3654.13</v>
      </c>
      <c r="W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3641.9</v>
      </c>
      <c r="X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3735.3500000000004</v>
      </c>
      <c r="Y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РСО-А'!$N$6</f>
        <v>3685.17</v>
      </c>
    </row>
    <row r="539" spans="1:25" x14ac:dyDescent="0.2">
      <c r="A539" s="88">
        <f t="shared" si="15"/>
        <v>42047</v>
      </c>
      <c r="B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3625.6000000000004</v>
      </c>
      <c r="C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3645.9500000000003</v>
      </c>
      <c r="D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3645.7700000000004</v>
      </c>
      <c r="E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3661.6400000000003</v>
      </c>
      <c r="F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3671.6000000000004</v>
      </c>
      <c r="G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3652.26</v>
      </c>
      <c r="H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3628.38</v>
      </c>
      <c r="I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3677.7200000000003</v>
      </c>
      <c r="J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3664.05</v>
      </c>
      <c r="K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3646.1800000000003</v>
      </c>
      <c r="L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3645.65</v>
      </c>
      <c r="M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3643.4100000000003</v>
      </c>
      <c r="N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3644.11</v>
      </c>
      <c r="O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3637.8100000000004</v>
      </c>
      <c r="P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3643.5600000000004</v>
      </c>
      <c r="Q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3628.1000000000004</v>
      </c>
      <c r="R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3640.54</v>
      </c>
      <c r="S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3648.65</v>
      </c>
      <c r="T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3690.1800000000003</v>
      </c>
      <c r="U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3645.01</v>
      </c>
      <c r="V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3646.04</v>
      </c>
      <c r="W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3638.8100000000004</v>
      </c>
      <c r="X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3731.05</v>
      </c>
      <c r="Y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РСО-А'!$N$6</f>
        <v>3681.9300000000003</v>
      </c>
    </row>
    <row r="540" spans="1:25" x14ac:dyDescent="0.2">
      <c r="A540" s="88">
        <f t="shared" si="15"/>
        <v>42048</v>
      </c>
      <c r="B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3627.6800000000003</v>
      </c>
      <c r="C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3627.8900000000003</v>
      </c>
      <c r="D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3633.6400000000003</v>
      </c>
      <c r="E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3645.6400000000003</v>
      </c>
      <c r="F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3658.3700000000003</v>
      </c>
      <c r="G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3633.8</v>
      </c>
      <c r="H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3623.07</v>
      </c>
      <c r="I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3655.46</v>
      </c>
      <c r="J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3629.6200000000003</v>
      </c>
      <c r="K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3650.9500000000003</v>
      </c>
      <c r="L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3650.79</v>
      </c>
      <c r="M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3647.71</v>
      </c>
      <c r="N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3647.2200000000003</v>
      </c>
      <c r="O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3641.7200000000003</v>
      </c>
      <c r="P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3647.88</v>
      </c>
      <c r="Q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3631.32</v>
      </c>
      <c r="R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3644.5800000000004</v>
      </c>
      <c r="S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3656.7000000000003</v>
      </c>
      <c r="T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3706.9100000000003</v>
      </c>
      <c r="U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3680.8</v>
      </c>
      <c r="V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3650.9500000000003</v>
      </c>
      <c r="W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3642.0600000000004</v>
      </c>
      <c r="X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3757.4700000000003</v>
      </c>
      <c r="Y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РСО-А'!$N$6</f>
        <v>3716.7200000000003</v>
      </c>
    </row>
    <row r="541" spans="1:25" x14ac:dyDescent="0.2">
      <c r="A541" s="88">
        <f t="shared" si="15"/>
        <v>42049</v>
      </c>
      <c r="B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3625.9</v>
      </c>
      <c r="C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3636.13</v>
      </c>
      <c r="D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3655.75</v>
      </c>
      <c r="E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3669.4400000000005</v>
      </c>
      <c r="F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3669.6800000000003</v>
      </c>
      <c r="G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3655.9000000000005</v>
      </c>
      <c r="H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3627.4700000000003</v>
      </c>
      <c r="I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3650.9400000000005</v>
      </c>
      <c r="J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3711.1900000000005</v>
      </c>
      <c r="K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3641.9</v>
      </c>
      <c r="L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3643.17</v>
      </c>
      <c r="M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3643.55</v>
      </c>
      <c r="N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3637.25</v>
      </c>
      <c r="O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3643.53</v>
      </c>
      <c r="P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3658.03</v>
      </c>
      <c r="Q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3649.86</v>
      </c>
      <c r="R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3655.3</v>
      </c>
      <c r="S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3672.63</v>
      </c>
      <c r="T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3726.67</v>
      </c>
      <c r="U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3696.4100000000003</v>
      </c>
      <c r="V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3648.6000000000004</v>
      </c>
      <c r="W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3643.63</v>
      </c>
      <c r="X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3647.3700000000003</v>
      </c>
      <c r="Y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РСО-А'!$N$6</f>
        <v>3683.42</v>
      </c>
    </row>
    <row r="542" spans="1:25" x14ac:dyDescent="0.2">
      <c r="A542" s="88">
        <f t="shared" si="15"/>
        <v>42050</v>
      </c>
      <c r="B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3626.67</v>
      </c>
      <c r="C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3637.0600000000004</v>
      </c>
      <c r="D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3656.2300000000005</v>
      </c>
      <c r="E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3670.01</v>
      </c>
      <c r="F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3670.34</v>
      </c>
      <c r="G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3656.75</v>
      </c>
      <c r="H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3627.9700000000003</v>
      </c>
      <c r="I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3650.32</v>
      </c>
      <c r="J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3696.8100000000004</v>
      </c>
      <c r="K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3639.6600000000003</v>
      </c>
      <c r="L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3640.25</v>
      </c>
      <c r="M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3640.67</v>
      </c>
      <c r="N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3635.86</v>
      </c>
      <c r="O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3641.71</v>
      </c>
      <c r="P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3653.9</v>
      </c>
      <c r="Q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3647.05</v>
      </c>
      <c r="R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3650.3300000000004</v>
      </c>
      <c r="S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3682.32</v>
      </c>
      <c r="T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3724.5</v>
      </c>
      <c r="U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3709.5600000000004</v>
      </c>
      <c r="V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3682.88</v>
      </c>
      <c r="W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3642.1200000000003</v>
      </c>
      <c r="X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3645.55</v>
      </c>
      <c r="Y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РСО-А'!$N$6</f>
        <v>3681.5600000000004</v>
      </c>
    </row>
    <row r="543" spans="1:25" x14ac:dyDescent="0.2">
      <c r="A543" s="88">
        <f t="shared" si="15"/>
        <v>42051</v>
      </c>
      <c r="B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3625.03</v>
      </c>
      <c r="C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3616.03</v>
      </c>
      <c r="D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3636.33</v>
      </c>
      <c r="E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3624.3300000000004</v>
      </c>
      <c r="F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3645.4</v>
      </c>
      <c r="G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3633.53</v>
      </c>
      <c r="H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3628.11</v>
      </c>
      <c r="I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3664.28</v>
      </c>
      <c r="J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3629.5</v>
      </c>
      <c r="K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3684.05</v>
      </c>
      <c r="L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3644.59</v>
      </c>
      <c r="M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3700.2700000000004</v>
      </c>
      <c r="N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3694.78</v>
      </c>
      <c r="O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3700.9</v>
      </c>
      <c r="P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3706.8500000000004</v>
      </c>
      <c r="Q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3767.7700000000004</v>
      </c>
      <c r="R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3747.0600000000004</v>
      </c>
      <c r="S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3694.59</v>
      </c>
      <c r="T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3929.3700000000003</v>
      </c>
      <c r="U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3913.75</v>
      </c>
      <c r="V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3707.4900000000002</v>
      </c>
      <c r="W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3699.96</v>
      </c>
      <c r="X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3917.2700000000004</v>
      </c>
      <c r="Y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РСО-А'!$N$6</f>
        <v>3691.7700000000004</v>
      </c>
    </row>
    <row r="544" spans="1:25" x14ac:dyDescent="0.2">
      <c r="A544" s="88">
        <f t="shared" si="15"/>
        <v>42052</v>
      </c>
      <c r="B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3622.8100000000004</v>
      </c>
      <c r="C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3616.26</v>
      </c>
      <c r="D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3636.2200000000003</v>
      </c>
      <c r="E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3624.4800000000005</v>
      </c>
      <c r="F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3645.36</v>
      </c>
      <c r="G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3633.4300000000003</v>
      </c>
      <c r="H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3631.5</v>
      </c>
      <c r="I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3664.8300000000004</v>
      </c>
      <c r="J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3630.36</v>
      </c>
      <c r="K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3642.78</v>
      </c>
      <c r="L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3642.8900000000003</v>
      </c>
      <c r="M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3670.5800000000004</v>
      </c>
      <c r="N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3641.46</v>
      </c>
      <c r="O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3641.8700000000003</v>
      </c>
      <c r="P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3643.03</v>
      </c>
      <c r="Q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3650.6600000000003</v>
      </c>
      <c r="R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3647.32</v>
      </c>
      <c r="S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3650.44</v>
      </c>
      <c r="T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3924.78</v>
      </c>
      <c r="U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3845.1900000000005</v>
      </c>
      <c r="V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3725.34</v>
      </c>
      <c r="W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3715.8</v>
      </c>
      <c r="X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3860.4500000000003</v>
      </c>
      <c r="Y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РСО-А'!$N$6</f>
        <v>3691.42</v>
      </c>
    </row>
    <row r="545" spans="1:25" x14ac:dyDescent="0.2">
      <c r="A545" s="88">
        <f t="shared" si="15"/>
        <v>42053</v>
      </c>
      <c r="B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3636.9100000000003</v>
      </c>
      <c r="C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3616.2000000000003</v>
      </c>
      <c r="D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3636.25</v>
      </c>
      <c r="E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3624.4700000000003</v>
      </c>
      <c r="F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3645.4</v>
      </c>
      <c r="G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3633.4700000000003</v>
      </c>
      <c r="H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3632.54</v>
      </c>
      <c r="I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3664.3100000000004</v>
      </c>
      <c r="J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3629.4900000000002</v>
      </c>
      <c r="K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3645.94</v>
      </c>
      <c r="L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3647.4300000000003</v>
      </c>
      <c r="M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3712.4300000000003</v>
      </c>
      <c r="N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3698.8700000000003</v>
      </c>
      <c r="O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3720.29</v>
      </c>
      <c r="P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3744.07</v>
      </c>
      <c r="Q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3767.13</v>
      </c>
      <c r="R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3781.09</v>
      </c>
      <c r="S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3714.33</v>
      </c>
      <c r="T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3954.34</v>
      </c>
      <c r="U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3890.9100000000003</v>
      </c>
      <c r="V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3785.3700000000003</v>
      </c>
      <c r="W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3761.6900000000005</v>
      </c>
      <c r="X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3891.3700000000003</v>
      </c>
      <c r="Y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РСО-А'!$N$6</f>
        <v>3751.4300000000003</v>
      </c>
    </row>
    <row r="546" spans="1:25" x14ac:dyDescent="0.2">
      <c r="A546" s="88">
        <f t="shared" si="15"/>
        <v>42054</v>
      </c>
      <c r="B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3634.92</v>
      </c>
      <c r="C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3617.15</v>
      </c>
      <c r="D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3637.3</v>
      </c>
      <c r="E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3625.4900000000002</v>
      </c>
      <c r="F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3646.38</v>
      </c>
      <c r="G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3634.5200000000004</v>
      </c>
      <c r="H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3628.01</v>
      </c>
      <c r="I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3665.2000000000003</v>
      </c>
      <c r="J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3630.3</v>
      </c>
      <c r="K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3646.8100000000004</v>
      </c>
      <c r="L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3647.04</v>
      </c>
      <c r="M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3716.1000000000004</v>
      </c>
      <c r="N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3701.1200000000003</v>
      </c>
      <c r="O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3720.0600000000004</v>
      </c>
      <c r="P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3708.07</v>
      </c>
      <c r="Q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3731.96</v>
      </c>
      <c r="R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3771.8900000000003</v>
      </c>
      <c r="S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3720.3700000000003</v>
      </c>
      <c r="T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3820.26</v>
      </c>
      <c r="U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3877.6600000000003</v>
      </c>
      <c r="V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3824.15</v>
      </c>
      <c r="W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3749.84</v>
      </c>
      <c r="X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3882.6000000000004</v>
      </c>
      <c r="Y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РСО-А'!$N$6</f>
        <v>3755.11</v>
      </c>
    </row>
    <row r="547" spans="1:25" x14ac:dyDescent="0.2">
      <c r="A547" s="88">
        <f t="shared" si="15"/>
        <v>42055</v>
      </c>
      <c r="B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3636.1400000000003</v>
      </c>
      <c r="C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3628.7200000000003</v>
      </c>
      <c r="D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3649.8100000000004</v>
      </c>
      <c r="E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3669.3300000000004</v>
      </c>
      <c r="F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3665.9300000000003</v>
      </c>
      <c r="G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3653.13</v>
      </c>
      <c r="H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3620.57</v>
      </c>
      <c r="I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3698.4700000000003</v>
      </c>
      <c r="J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3660.3100000000004</v>
      </c>
      <c r="K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3645.8</v>
      </c>
      <c r="L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3646.28</v>
      </c>
      <c r="M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3708.1200000000003</v>
      </c>
      <c r="N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3696.1600000000003</v>
      </c>
      <c r="O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3672.9900000000002</v>
      </c>
      <c r="P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3700.4</v>
      </c>
      <c r="Q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3672.3100000000004</v>
      </c>
      <c r="R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3721.51</v>
      </c>
      <c r="S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3709.13</v>
      </c>
      <c r="T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3797.0600000000004</v>
      </c>
      <c r="U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3871.3300000000004</v>
      </c>
      <c r="V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3756.4300000000003</v>
      </c>
      <c r="W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3735.7300000000005</v>
      </c>
      <c r="X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3856.26</v>
      </c>
      <c r="Y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РСО-А'!$N$6</f>
        <v>3753.53</v>
      </c>
    </row>
    <row r="548" spans="1:25" x14ac:dyDescent="0.2">
      <c r="A548" s="88">
        <f t="shared" si="15"/>
        <v>42056</v>
      </c>
      <c r="B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3632.83</v>
      </c>
      <c r="C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3619.15</v>
      </c>
      <c r="D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3661.25</v>
      </c>
      <c r="E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3638.1500000000005</v>
      </c>
      <c r="F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3647.8700000000003</v>
      </c>
      <c r="G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3664.9100000000003</v>
      </c>
      <c r="H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3613.9700000000003</v>
      </c>
      <c r="I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3631.78</v>
      </c>
      <c r="J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3641.09</v>
      </c>
      <c r="K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3613.76</v>
      </c>
      <c r="L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3643.2900000000004</v>
      </c>
      <c r="M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3649.53</v>
      </c>
      <c r="N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3637.6800000000003</v>
      </c>
      <c r="O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3613.3</v>
      </c>
      <c r="P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3643.78</v>
      </c>
      <c r="Q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3613.53</v>
      </c>
      <c r="R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3654.84</v>
      </c>
      <c r="S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3643.42</v>
      </c>
      <c r="T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3727.36</v>
      </c>
      <c r="U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3701.29</v>
      </c>
      <c r="V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3672.34</v>
      </c>
      <c r="W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3647.2700000000004</v>
      </c>
      <c r="X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3647.4800000000005</v>
      </c>
      <c r="Y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РСО-А'!$N$6</f>
        <v>3707.51</v>
      </c>
    </row>
    <row r="549" spans="1:25" x14ac:dyDescent="0.2">
      <c r="A549" s="88">
        <f t="shared" si="15"/>
        <v>42057</v>
      </c>
      <c r="B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3630.1900000000005</v>
      </c>
      <c r="C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3625.84</v>
      </c>
      <c r="D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3664.71</v>
      </c>
      <c r="E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3661.03</v>
      </c>
      <c r="F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3661.3300000000004</v>
      </c>
      <c r="G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3664.67</v>
      </c>
      <c r="H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3628.2300000000005</v>
      </c>
      <c r="I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3627.7000000000003</v>
      </c>
      <c r="J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3645.21</v>
      </c>
      <c r="K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3630.21</v>
      </c>
      <c r="L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3631.76</v>
      </c>
      <c r="M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3649.6900000000005</v>
      </c>
      <c r="N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3637.9400000000005</v>
      </c>
      <c r="O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3613.32</v>
      </c>
      <c r="P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3625.59</v>
      </c>
      <c r="Q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3613.03</v>
      </c>
      <c r="R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3637.28</v>
      </c>
      <c r="S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3645.7400000000002</v>
      </c>
      <c r="T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3731.5600000000004</v>
      </c>
      <c r="U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3704.6000000000004</v>
      </c>
      <c r="V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3674.6400000000003</v>
      </c>
      <c r="W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3648.61</v>
      </c>
      <c r="X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3649.75</v>
      </c>
      <c r="Y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РСО-А'!$N$6</f>
        <v>3717.36</v>
      </c>
    </row>
    <row r="550" spans="1:25" x14ac:dyDescent="0.2">
      <c r="A550" s="88">
        <f t="shared" si="15"/>
        <v>42058</v>
      </c>
      <c r="B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3629.7700000000004</v>
      </c>
      <c r="C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3625.4800000000005</v>
      </c>
      <c r="D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3664.04</v>
      </c>
      <c r="E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3660.42</v>
      </c>
      <c r="F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3660.79</v>
      </c>
      <c r="G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3664.36</v>
      </c>
      <c r="H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3628.3</v>
      </c>
      <c r="I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3634.3</v>
      </c>
      <c r="J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3633.57</v>
      </c>
      <c r="K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3631.09</v>
      </c>
      <c r="L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3630</v>
      </c>
      <c r="M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3647.53</v>
      </c>
      <c r="N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3638.04</v>
      </c>
      <c r="O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3613.11</v>
      </c>
      <c r="P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3625.3500000000004</v>
      </c>
      <c r="Q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3613.26</v>
      </c>
      <c r="R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3634.88</v>
      </c>
      <c r="S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3643.8700000000003</v>
      </c>
      <c r="T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3729.08</v>
      </c>
      <c r="U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3703.1400000000003</v>
      </c>
      <c r="V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3666.79</v>
      </c>
      <c r="W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3642.2200000000003</v>
      </c>
      <c r="X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3642.9000000000005</v>
      </c>
      <c r="Y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РСО-А'!$N$6</f>
        <v>3678.5</v>
      </c>
    </row>
    <row r="551" spans="1:25" x14ac:dyDescent="0.2">
      <c r="A551" s="88">
        <f t="shared" si="15"/>
        <v>42059</v>
      </c>
      <c r="B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3628.2200000000003</v>
      </c>
      <c r="C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3625.32</v>
      </c>
      <c r="D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3649.4100000000003</v>
      </c>
      <c r="E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3658.8900000000003</v>
      </c>
      <c r="F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3646.04</v>
      </c>
      <c r="G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3652.53</v>
      </c>
      <c r="H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3620.2000000000003</v>
      </c>
      <c r="I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3658.51</v>
      </c>
      <c r="J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3629.5</v>
      </c>
      <c r="K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3650.84</v>
      </c>
      <c r="L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3650.58</v>
      </c>
      <c r="M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3720.71</v>
      </c>
      <c r="N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3708.3900000000003</v>
      </c>
      <c r="O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3682.6600000000003</v>
      </c>
      <c r="P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3715.2300000000005</v>
      </c>
      <c r="Q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3708.9</v>
      </c>
      <c r="R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3719.3100000000004</v>
      </c>
      <c r="S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3725.29</v>
      </c>
      <c r="T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3807.51</v>
      </c>
      <c r="U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3805.04</v>
      </c>
      <c r="V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3772.3300000000004</v>
      </c>
      <c r="W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3757.57</v>
      </c>
      <c r="X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3849.9700000000003</v>
      </c>
      <c r="Y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РСО-А'!$N$6</f>
        <v>3740.9400000000005</v>
      </c>
    </row>
    <row r="552" spans="1:25" x14ac:dyDescent="0.2">
      <c r="A552" s="88">
        <f t="shared" si="15"/>
        <v>42060</v>
      </c>
      <c r="B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3630</v>
      </c>
      <c r="C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3621.67</v>
      </c>
      <c r="D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3627.69</v>
      </c>
      <c r="E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3639.58</v>
      </c>
      <c r="F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3645.71</v>
      </c>
      <c r="G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3636.71</v>
      </c>
      <c r="H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3628.3</v>
      </c>
      <c r="I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3642.63</v>
      </c>
      <c r="J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3613.26</v>
      </c>
      <c r="K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3653.8</v>
      </c>
      <c r="L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3652.21</v>
      </c>
      <c r="M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3725.03</v>
      </c>
      <c r="N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3713.03</v>
      </c>
      <c r="O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3686.0200000000004</v>
      </c>
      <c r="P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3719.59</v>
      </c>
      <c r="Q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3713.0200000000004</v>
      </c>
      <c r="R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3725.38</v>
      </c>
      <c r="S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3729.4700000000003</v>
      </c>
      <c r="T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3801.65</v>
      </c>
      <c r="U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3804.54</v>
      </c>
      <c r="V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3768.2200000000003</v>
      </c>
      <c r="W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3756.9000000000005</v>
      </c>
      <c r="X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3850.2700000000004</v>
      </c>
      <c r="Y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РСО-А'!$N$6</f>
        <v>3743.03</v>
      </c>
    </row>
    <row r="553" spans="1:25" x14ac:dyDescent="0.2">
      <c r="A553" s="88">
        <f t="shared" si="15"/>
        <v>42061</v>
      </c>
      <c r="B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3634.34</v>
      </c>
      <c r="C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3615.9900000000002</v>
      </c>
      <c r="D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3636.25</v>
      </c>
      <c r="E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3639.03</v>
      </c>
      <c r="F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3645.1000000000004</v>
      </c>
      <c r="G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3636.0200000000004</v>
      </c>
      <c r="H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3630.92</v>
      </c>
      <c r="I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3669.6200000000003</v>
      </c>
      <c r="J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3662.63</v>
      </c>
      <c r="K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3655.2000000000003</v>
      </c>
      <c r="L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3650.9</v>
      </c>
      <c r="M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3649.3900000000003</v>
      </c>
      <c r="N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3650.3300000000004</v>
      </c>
      <c r="O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3650.5</v>
      </c>
      <c r="P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3650.55</v>
      </c>
      <c r="Q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3650.34</v>
      </c>
      <c r="R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3650.1200000000003</v>
      </c>
      <c r="S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3657.34</v>
      </c>
      <c r="T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3649.4500000000003</v>
      </c>
      <c r="U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3739.36</v>
      </c>
      <c r="V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3715.75</v>
      </c>
      <c r="W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3736.7300000000005</v>
      </c>
      <c r="X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3901.58</v>
      </c>
      <c r="Y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РСО-А'!$N$6</f>
        <v>3741.6000000000004</v>
      </c>
    </row>
    <row r="554" spans="1:25" x14ac:dyDescent="0.2">
      <c r="A554" s="88">
        <f t="shared" si="15"/>
        <v>42062</v>
      </c>
      <c r="B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3640.46</v>
      </c>
      <c r="C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3616.03</v>
      </c>
      <c r="D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3635.92</v>
      </c>
      <c r="E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3638.7200000000003</v>
      </c>
      <c r="F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3645.13</v>
      </c>
      <c r="G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3636.1800000000003</v>
      </c>
      <c r="H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3627.75</v>
      </c>
      <c r="I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3686.96</v>
      </c>
      <c r="J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3674.0400000000004</v>
      </c>
      <c r="K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3652.0200000000004</v>
      </c>
      <c r="L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3652.21</v>
      </c>
      <c r="M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3651.04</v>
      </c>
      <c r="N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3649.3100000000004</v>
      </c>
      <c r="O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3651.9900000000002</v>
      </c>
      <c r="P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3651.8900000000003</v>
      </c>
      <c r="Q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3649.67</v>
      </c>
      <c r="R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3648.11</v>
      </c>
      <c r="S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3659.3300000000004</v>
      </c>
      <c r="T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3652.96</v>
      </c>
      <c r="U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3743.54</v>
      </c>
      <c r="V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3717.84</v>
      </c>
      <c r="W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3716.3500000000004</v>
      </c>
      <c r="X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3813.9700000000003</v>
      </c>
      <c r="Y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РСО-А'!$N$6</f>
        <v>3695.59</v>
      </c>
    </row>
    <row r="555" spans="1:25" x14ac:dyDescent="0.2">
      <c r="A555" s="88">
        <f t="shared" si="15"/>
        <v>42063</v>
      </c>
      <c r="B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3623.4400000000005</v>
      </c>
      <c r="C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3625.1800000000003</v>
      </c>
      <c r="D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3629.54</v>
      </c>
      <c r="E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3635.55</v>
      </c>
      <c r="F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3641.7300000000005</v>
      </c>
      <c r="G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3635.82</v>
      </c>
      <c r="H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3614.19</v>
      </c>
      <c r="I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3634.2300000000005</v>
      </c>
      <c r="J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3642.6200000000003</v>
      </c>
      <c r="K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3654.17</v>
      </c>
      <c r="L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3614.82</v>
      </c>
      <c r="M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3621.29</v>
      </c>
      <c r="N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3617.78</v>
      </c>
      <c r="O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3626.33</v>
      </c>
      <c r="P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3638.17</v>
      </c>
      <c r="Q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3647.58</v>
      </c>
      <c r="R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3644.38</v>
      </c>
      <c r="S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3629.4300000000003</v>
      </c>
      <c r="T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3678.9900000000002</v>
      </c>
      <c r="U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3736.46</v>
      </c>
      <c r="V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3714.8700000000003</v>
      </c>
      <c r="W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3662.96</v>
      </c>
      <c r="X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3635.6000000000004</v>
      </c>
      <c r="Y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РСО-А'!$N$6</f>
        <v>3697.9700000000003</v>
      </c>
    </row>
    <row r="557" spans="1:25" x14ac:dyDescent="0.25">
      <c r="A557" s="96" t="s">
        <v>156</v>
      </c>
      <c r="B557" s="87"/>
      <c r="C557" s="87"/>
      <c r="D557" s="87"/>
    </row>
    <row r="558" spans="1:25" ht="12.75" customHeight="1" x14ac:dyDescent="0.2">
      <c r="A558" s="169" t="s">
        <v>49</v>
      </c>
      <c r="B558" s="180" t="s">
        <v>160</v>
      </c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2"/>
    </row>
    <row r="559" spans="1:25" ht="12.75" customHeight="1" x14ac:dyDescent="0.2">
      <c r="A559" s="170"/>
      <c r="B559" s="183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5"/>
    </row>
    <row r="560" spans="1:25" s="121" customFormat="1" ht="12.75" customHeight="1" x14ac:dyDescent="0.2">
      <c r="A560" s="170"/>
      <c r="B560" s="216" t="s">
        <v>129</v>
      </c>
      <c r="C560" s="204" t="s">
        <v>130</v>
      </c>
      <c r="D560" s="204" t="s">
        <v>131</v>
      </c>
      <c r="E560" s="204" t="s">
        <v>132</v>
      </c>
      <c r="F560" s="204" t="s">
        <v>133</v>
      </c>
      <c r="G560" s="204" t="s">
        <v>134</v>
      </c>
      <c r="H560" s="204" t="s">
        <v>135</v>
      </c>
      <c r="I560" s="204" t="s">
        <v>136</v>
      </c>
      <c r="J560" s="204" t="s">
        <v>137</v>
      </c>
      <c r="K560" s="204" t="s">
        <v>138</v>
      </c>
      <c r="L560" s="204" t="s">
        <v>139</v>
      </c>
      <c r="M560" s="204" t="s">
        <v>140</v>
      </c>
      <c r="N560" s="214" t="s">
        <v>141</v>
      </c>
      <c r="O560" s="204" t="s">
        <v>142</v>
      </c>
      <c r="P560" s="204" t="s">
        <v>143</v>
      </c>
      <c r="Q560" s="204" t="s">
        <v>144</v>
      </c>
      <c r="R560" s="204" t="s">
        <v>145</v>
      </c>
      <c r="S560" s="204" t="s">
        <v>146</v>
      </c>
      <c r="T560" s="204" t="s">
        <v>147</v>
      </c>
      <c r="U560" s="204" t="s">
        <v>148</v>
      </c>
      <c r="V560" s="204" t="s">
        <v>149</v>
      </c>
      <c r="W560" s="204" t="s">
        <v>150</v>
      </c>
      <c r="X560" s="204" t="s">
        <v>151</v>
      </c>
      <c r="Y560" s="204" t="s">
        <v>152</v>
      </c>
    </row>
    <row r="561" spans="1:27" s="121" customFormat="1" ht="11.25" customHeight="1" x14ac:dyDescent="0.2">
      <c r="A561" s="171"/>
      <c r="B561" s="217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05"/>
      <c r="N561" s="215"/>
      <c r="O561" s="205"/>
      <c r="P561" s="205"/>
      <c r="Q561" s="205"/>
      <c r="R561" s="205"/>
      <c r="S561" s="205"/>
      <c r="T561" s="205"/>
      <c r="U561" s="205"/>
      <c r="V561" s="205"/>
      <c r="W561" s="205"/>
      <c r="X561" s="205"/>
      <c r="Y561" s="205"/>
    </row>
    <row r="562" spans="1:27" ht="15.75" customHeight="1" x14ac:dyDescent="0.2">
      <c r="A562" s="88">
        <f>A528</f>
        <v>42036</v>
      </c>
      <c r="B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C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D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E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F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G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H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I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J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K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L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M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N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O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P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Q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R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S562" s="108">
        <f>VLOOKUP($A562+ROUND((COLUMN()-2)/24,5),АТС!$A$41:$F$712,4)+VLOOKUP($A562+ROUND((COLUMN()-2)/24,5),'Расчет сбытовых надбавок'!$B$1537:'Расчет сбытовых надбавок'!$G$2280,3)</f>
        <v>1799.6299999999999</v>
      </c>
      <c r="T562" s="108">
        <f>VLOOKUP($A562+ROUND((COLUMN()-2)/24,5),АТС!$A$41:$F$712,4)+VLOOKUP($A562+ROUND((COLUMN()-2)/24,5),'Расчет сбытовых надбавок'!$B$1537:'Расчет сбытовых надбавок'!$G$2280,3)</f>
        <v>1775.4499999999998</v>
      </c>
      <c r="U562" s="108">
        <f>VLOOKUP($A562+ROUND((COLUMN()-2)/24,5),АТС!$A$41:$F$712,4)+VLOOKUP($A562+ROUND((COLUMN()-2)/24,5),'Расчет сбытовых надбавок'!$B$1537:'Расчет сбытовых надбавок'!$G$2280,3)</f>
        <v>1433.94</v>
      </c>
      <c r="V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W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X562" s="108">
        <f>VLOOKUP($A562+ROUND((COLUMN()-2)/24,5),АТС!$A$41:$F$712,4)+VLOOKUP($A562+ROUND((COLUMN()-2)/24,5),'Расчет сбытовых надбавок'!$B$1537:'Расчет сбытовых надбавок'!$G$2280,3)</f>
        <v>55.73</v>
      </c>
      <c r="Y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AA562" s="89"/>
    </row>
    <row r="563" spans="1:27" x14ac:dyDescent="0.2">
      <c r="A563" s="88">
        <f>A562+1</f>
        <v>42037</v>
      </c>
      <c r="B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C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D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E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F563" s="108">
        <f>VLOOKUP($A563+ROUND((COLUMN()-2)/24,5),АТС!$A$41:$F$712,4)+VLOOKUP($A563+ROUND((COLUMN()-2)/24,5),'Расчет сбытовых надбавок'!$B$1537:'Расчет сбытовых надбавок'!$G$2280,3)</f>
        <v>453.43</v>
      </c>
      <c r="G563" s="108">
        <f>VLOOKUP($A563+ROUND((COLUMN()-2)/24,5),АТС!$A$41:$F$712,4)+VLOOKUP($A563+ROUND((COLUMN()-2)/24,5),'Расчет сбытовых надбавок'!$B$1537:'Расчет сбытовых надбавок'!$G$2280,3)</f>
        <v>81.569999999999993</v>
      </c>
      <c r="H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I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J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K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L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M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N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O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P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Q563" s="108">
        <f>VLOOKUP($A563+ROUND((COLUMN()-2)/24,5),АТС!$A$41:$F$712,4)+VLOOKUP($A563+ROUND((COLUMN()-2)/24,5),'Расчет сбытовых надбавок'!$B$1537:'Расчет сбытовых надбавок'!$G$2280,3)</f>
        <v>0.01</v>
      </c>
      <c r="R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S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T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U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V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W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X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Y563" s="108">
        <f>VLOOKUP($A563+ROUND((COLUMN()-2)/24,5),АТС!$A$41:$F$712,4)+VLOOKUP($A563+ROUND((COLUMN()-2)/24,5),'Расчет сбытовых надбавок'!$B$1537:'Расчет сбытовых надбавок'!$G$2280,3)</f>
        <v>0</v>
      </c>
    </row>
    <row r="564" spans="1:27" x14ac:dyDescent="0.2">
      <c r="A564" s="88">
        <f t="shared" ref="A564:A589" si="16">A563+1</f>
        <v>42038</v>
      </c>
      <c r="B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C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D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E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F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G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H564" s="108">
        <f>VLOOKUP($A564+ROUND((COLUMN()-2)/24,5),АТС!$A$41:$F$712,4)+VLOOKUP($A564+ROUND((COLUMN()-2)/24,5),'Расчет сбытовых надбавок'!$B$1537:'Расчет сбытовых надбавок'!$G$2280,3)</f>
        <v>187.67999999999998</v>
      </c>
      <c r="I564" s="108">
        <f>VLOOKUP($A564+ROUND((COLUMN()-2)/24,5),АТС!$A$41:$F$712,4)+VLOOKUP($A564+ROUND((COLUMN()-2)/24,5),'Расчет сбытовых надбавок'!$B$1537:'Расчет сбытовых надбавок'!$G$2280,3)</f>
        <v>0.01</v>
      </c>
      <c r="J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K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L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M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N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O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P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Q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R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S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T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U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V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W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X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Y564" s="108">
        <f>VLOOKUP($A564+ROUND((COLUMN()-2)/24,5),АТС!$A$41:$F$712,4)+VLOOKUP($A564+ROUND((COLUMN()-2)/24,5),'Расчет сбытовых надбавок'!$B$1537:'Расчет сбытовых надбавок'!$G$2280,3)</f>
        <v>0</v>
      </c>
    </row>
    <row r="565" spans="1:27" x14ac:dyDescent="0.2">
      <c r="A565" s="88">
        <f t="shared" si="16"/>
        <v>42039</v>
      </c>
      <c r="B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C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D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E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F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G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H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I565" s="108">
        <f>VLOOKUP($A565+ROUND((COLUMN()-2)/24,5),АТС!$A$41:$F$712,4)+VLOOKUP($A565+ROUND((COLUMN()-2)/24,5),'Расчет сбытовых надбавок'!$B$1537:'Расчет сбытовых надбавок'!$G$2280,3)</f>
        <v>0.01</v>
      </c>
      <c r="J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K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L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M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N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O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P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Q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R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S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T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U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V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W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X565" s="108">
        <f>VLOOKUP($A565+ROUND((COLUMN()-2)/24,5),АТС!$A$41:$F$712,4)+VLOOKUP($A565+ROUND((COLUMN()-2)/24,5),'Расчет сбытовых надбавок'!$B$1537:'Расчет сбытовых надбавок'!$G$2280,3)</f>
        <v>0.01</v>
      </c>
      <c r="Y565" s="108">
        <f>VLOOKUP($A565+ROUND((COLUMN()-2)/24,5),АТС!$A$41:$F$712,4)+VLOOKUP($A565+ROUND((COLUMN()-2)/24,5),'Расчет сбытовых надбавок'!$B$1537:'Расчет сбытовых надбавок'!$G$2280,3)</f>
        <v>0</v>
      </c>
    </row>
    <row r="566" spans="1:27" x14ac:dyDescent="0.2">
      <c r="A566" s="88">
        <f t="shared" si="16"/>
        <v>42040</v>
      </c>
      <c r="B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C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D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E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F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G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H566" s="108">
        <f>VLOOKUP($A566+ROUND((COLUMN()-2)/24,5),АТС!$A$41:$F$712,4)+VLOOKUP($A566+ROUND((COLUMN()-2)/24,5),'Расчет сбытовых надбавок'!$B$1537:'Расчет сбытовых надбавок'!$G$2280,3)</f>
        <v>37.700000000000003</v>
      </c>
      <c r="I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J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K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L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M566" s="108">
        <f>VLOOKUP($A566+ROUND((COLUMN()-2)/24,5),АТС!$A$41:$F$712,4)+VLOOKUP($A566+ROUND((COLUMN()-2)/24,5),'Расчет сбытовых надбавок'!$B$1537:'Расчет сбытовых надбавок'!$G$2280,3)</f>
        <v>0.01</v>
      </c>
      <c r="N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O566" s="108">
        <f>VLOOKUP($A566+ROUND((COLUMN()-2)/24,5),АТС!$A$41:$F$712,4)+VLOOKUP($A566+ROUND((COLUMN()-2)/24,5),'Расчет сбытовых надбавок'!$B$1537:'Расчет сбытовых надбавок'!$G$2280,3)</f>
        <v>0.01</v>
      </c>
      <c r="P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Q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R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S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T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U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V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W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X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Y566" s="108">
        <f>VLOOKUP($A566+ROUND((COLUMN()-2)/24,5),АТС!$A$41:$F$712,4)+VLOOKUP($A566+ROUND((COLUMN()-2)/24,5),'Расчет сбытовых надбавок'!$B$1537:'Расчет сбытовых надбавок'!$G$2280,3)</f>
        <v>0</v>
      </c>
    </row>
    <row r="567" spans="1:27" x14ac:dyDescent="0.2">
      <c r="A567" s="88">
        <f t="shared" si="16"/>
        <v>42041</v>
      </c>
      <c r="B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C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D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E567" s="108">
        <f>VLOOKUP($A567+ROUND((COLUMN()-2)/24,5),АТС!$A$41:$F$712,4)+VLOOKUP($A567+ROUND((COLUMN()-2)/24,5),'Расчет сбытовых надбавок'!$B$1537:'Расчет сбытовых надбавок'!$G$2280,3)</f>
        <v>0.01</v>
      </c>
      <c r="F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G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H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I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J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K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L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M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N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O567" s="108">
        <f>VLOOKUP($A567+ROUND((COLUMN()-2)/24,5),АТС!$A$41:$F$712,4)+VLOOKUP($A567+ROUND((COLUMN()-2)/24,5),'Расчет сбытовых надбавок'!$B$1537:'Расчет сбытовых надбавок'!$G$2280,3)</f>
        <v>0.01</v>
      </c>
      <c r="P567" s="108">
        <f>VLOOKUP($A567+ROUND((COLUMN()-2)/24,5),АТС!$A$41:$F$712,4)+VLOOKUP($A567+ROUND((COLUMN()-2)/24,5),'Расчет сбытовых надбавок'!$B$1537:'Расчет сбытовых надбавок'!$G$2280,3)</f>
        <v>0.01</v>
      </c>
      <c r="Q567" s="108">
        <f>VLOOKUP($A567+ROUND((COLUMN()-2)/24,5),АТС!$A$41:$F$712,4)+VLOOKUP($A567+ROUND((COLUMN()-2)/24,5),'Расчет сбытовых надбавок'!$B$1537:'Расчет сбытовых надбавок'!$G$2280,3)</f>
        <v>0.01</v>
      </c>
      <c r="R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S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T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U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V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W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X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Y567" s="108">
        <f>VLOOKUP($A567+ROUND((COLUMN()-2)/24,5),АТС!$A$41:$F$712,4)+VLOOKUP($A567+ROUND((COLUMN()-2)/24,5),'Расчет сбытовых надбавок'!$B$1537:'Расчет сбытовых надбавок'!$G$2280,3)</f>
        <v>0.01</v>
      </c>
    </row>
    <row r="568" spans="1:27" x14ac:dyDescent="0.2">
      <c r="A568" s="88">
        <f t="shared" si="16"/>
        <v>42042</v>
      </c>
      <c r="B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C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D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E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F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G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H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I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J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K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L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M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N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O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P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Q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R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S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T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U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V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W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X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Y568" s="108">
        <f>VLOOKUP($A568+ROUND((COLUMN()-2)/24,5),АТС!$A$41:$F$712,4)+VLOOKUP($A568+ROUND((COLUMN()-2)/24,5),'Расчет сбытовых надбавок'!$B$1537:'Расчет сбытовых надбавок'!$G$2280,3)</f>
        <v>0</v>
      </c>
    </row>
    <row r="569" spans="1:27" x14ac:dyDescent="0.2">
      <c r="A569" s="88">
        <f t="shared" si="16"/>
        <v>42043</v>
      </c>
      <c r="B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C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D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E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F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G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H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I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J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K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L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M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N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O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P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Q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R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S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T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U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V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W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X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Y569" s="108">
        <f>VLOOKUP($A569+ROUND((COLUMN()-2)/24,5),АТС!$A$41:$F$712,4)+VLOOKUP($A569+ROUND((COLUMN()-2)/24,5),'Расчет сбытовых надбавок'!$B$1537:'Расчет сбытовых надбавок'!$G$2280,3)</f>
        <v>0</v>
      </c>
    </row>
    <row r="570" spans="1:27" x14ac:dyDescent="0.2">
      <c r="A570" s="88">
        <f t="shared" si="16"/>
        <v>42044</v>
      </c>
      <c r="B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C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D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E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F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G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H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I570" s="108">
        <f>VLOOKUP($A570+ROUND((COLUMN()-2)/24,5),АТС!$A$41:$F$712,4)+VLOOKUP($A570+ROUND((COLUMN()-2)/24,5),'Расчет сбытовых надбавок'!$B$1537:'Расчет сбытовых надбавок'!$G$2280,3)</f>
        <v>0.01</v>
      </c>
      <c r="J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K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L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M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N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O570" s="108">
        <f>VLOOKUP($A570+ROUND((COLUMN()-2)/24,5),АТС!$A$41:$F$712,4)+VLOOKUP($A570+ROUND((COLUMN()-2)/24,5),'Расчет сбытовых надбавок'!$B$1537:'Расчет сбытовых надбавок'!$G$2280,3)</f>
        <v>44.93</v>
      </c>
      <c r="P570" s="108">
        <f>VLOOKUP($A570+ROUND((COLUMN()-2)/24,5),АТС!$A$41:$F$712,4)+VLOOKUP($A570+ROUND((COLUMN()-2)/24,5),'Расчет сбытовых надбавок'!$B$1537:'Расчет сбытовых надбавок'!$G$2280,3)</f>
        <v>19.579999999999998</v>
      </c>
      <c r="Q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R570" s="108">
        <f>VLOOKUP($A570+ROUND((COLUMN()-2)/24,5),АТС!$A$41:$F$712,4)+VLOOKUP($A570+ROUND((COLUMN()-2)/24,5),'Расчет сбытовых надбавок'!$B$1537:'Расчет сбытовых надбавок'!$G$2280,3)</f>
        <v>0.01</v>
      </c>
      <c r="S570" s="108">
        <f>VLOOKUP($A570+ROUND((COLUMN()-2)/24,5),АТС!$A$41:$F$712,4)+VLOOKUP($A570+ROUND((COLUMN()-2)/24,5),'Расчет сбытовых надбавок'!$B$1537:'Расчет сбытовых надбавок'!$G$2280,3)</f>
        <v>12.319999999999999</v>
      </c>
      <c r="T570" s="108">
        <f>VLOOKUP($A570+ROUND((COLUMN()-2)/24,5),АТС!$A$41:$F$712,4)+VLOOKUP($A570+ROUND((COLUMN()-2)/24,5),'Расчет сбытовых надбавок'!$B$1537:'Расчет сбытовых надбавок'!$G$2280,3)</f>
        <v>1.31</v>
      </c>
      <c r="U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V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W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X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Y570" s="108">
        <f>VLOOKUP($A570+ROUND((COLUMN()-2)/24,5),АТС!$A$41:$F$712,4)+VLOOKUP($A570+ROUND((COLUMN()-2)/24,5),'Расчет сбытовых надбавок'!$B$1537:'Расчет сбытовых надбавок'!$G$2280,3)</f>
        <v>0</v>
      </c>
    </row>
    <row r="571" spans="1:27" x14ac:dyDescent="0.2">
      <c r="A571" s="88">
        <f t="shared" si="16"/>
        <v>42045</v>
      </c>
      <c r="B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C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D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E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F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G571" s="108">
        <f>VLOOKUP($A571+ROUND((COLUMN()-2)/24,5),АТС!$A$41:$F$712,4)+VLOOKUP($A571+ROUND((COLUMN()-2)/24,5),'Расчет сбытовых надбавок'!$B$1537:'Расчет сбытовых надбавок'!$G$2280,3)</f>
        <v>255.41</v>
      </c>
      <c r="H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I571" s="108">
        <f>VLOOKUP($A571+ROUND((COLUMN()-2)/24,5),АТС!$A$41:$F$712,4)+VLOOKUP($A571+ROUND((COLUMN()-2)/24,5),'Расчет сбытовых надбавок'!$B$1537:'Расчет сбытовых надбавок'!$G$2280,3)</f>
        <v>0.01</v>
      </c>
      <c r="J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K571" s="108">
        <f>VLOOKUP($A571+ROUND((COLUMN()-2)/24,5),АТС!$A$41:$F$712,4)+VLOOKUP($A571+ROUND((COLUMN()-2)/24,5),'Расчет сбытовых надбавок'!$B$1537:'Расчет сбытовых надбавок'!$G$2280,3)</f>
        <v>15.379999999999999</v>
      </c>
      <c r="L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M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N571" s="108">
        <f>VLOOKUP($A571+ROUND((COLUMN()-2)/24,5),АТС!$A$41:$F$712,4)+VLOOKUP($A571+ROUND((COLUMN()-2)/24,5),'Расчет сбытовых надбавок'!$B$1537:'Расчет сбытовых надбавок'!$G$2280,3)</f>
        <v>342.81</v>
      </c>
      <c r="O571" s="108">
        <f>VLOOKUP($A571+ROUND((COLUMN()-2)/24,5),АТС!$A$41:$F$712,4)+VLOOKUP($A571+ROUND((COLUMN()-2)/24,5),'Расчет сбытовых надбавок'!$B$1537:'Расчет сбытовых надбавок'!$G$2280,3)</f>
        <v>74.22999999999999</v>
      </c>
      <c r="P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Q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R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S571" s="108">
        <f>VLOOKUP($A571+ROUND((COLUMN()-2)/24,5),АТС!$A$41:$F$712,4)+VLOOKUP($A571+ROUND((COLUMN()-2)/24,5),'Расчет сбытовых надбавок'!$B$1537:'Расчет сбытовых надбавок'!$G$2280,3)</f>
        <v>1.1200000000000001</v>
      </c>
      <c r="T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U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V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W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X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Y571" s="108">
        <f>VLOOKUP($A571+ROUND((COLUMN()-2)/24,5),АТС!$A$41:$F$712,4)+VLOOKUP($A571+ROUND((COLUMN()-2)/24,5),'Расчет сбытовых надбавок'!$B$1537:'Расчет сбытовых надбавок'!$G$2280,3)</f>
        <v>0</v>
      </c>
    </row>
    <row r="572" spans="1:27" x14ac:dyDescent="0.2">
      <c r="A572" s="88">
        <f t="shared" si="16"/>
        <v>42046</v>
      </c>
      <c r="B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C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D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E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F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G572" s="108">
        <f>VLOOKUP($A572+ROUND((COLUMN()-2)/24,5),АТС!$A$41:$F$712,4)+VLOOKUP($A572+ROUND((COLUMN()-2)/24,5),'Расчет сбытовых надбавок'!$B$1537:'Расчет сбытовых надбавок'!$G$2280,3)</f>
        <v>65.97</v>
      </c>
      <c r="H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I572" s="108">
        <f>VLOOKUP($A572+ROUND((COLUMN()-2)/24,5),АТС!$A$41:$F$712,4)+VLOOKUP($A572+ROUND((COLUMN()-2)/24,5),'Расчет сбытовых надбавок'!$B$1537:'Расчет сбытовых надбавок'!$G$2280,3)</f>
        <v>0.01</v>
      </c>
      <c r="J572" s="108">
        <f>VLOOKUP($A572+ROUND((COLUMN()-2)/24,5),АТС!$A$41:$F$712,4)+VLOOKUP($A572+ROUND((COLUMN()-2)/24,5),'Расчет сбытовых надбавок'!$B$1537:'Расчет сбытовых надбавок'!$G$2280,3)</f>
        <v>126.83</v>
      </c>
      <c r="K572" s="108">
        <f>VLOOKUP($A572+ROUND((COLUMN()-2)/24,5),АТС!$A$41:$F$712,4)+VLOOKUP($A572+ROUND((COLUMN()-2)/24,5),'Расчет сбытовых надбавок'!$B$1537:'Расчет сбытовых надбавок'!$G$2280,3)</f>
        <v>11.920000000000002</v>
      </c>
      <c r="L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M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N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O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P572" s="108">
        <f>VLOOKUP($A572+ROUND((COLUMN()-2)/24,5),АТС!$A$41:$F$712,4)+VLOOKUP($A572+ROUND((COLUMN()-2)/24,5),'Расчет сбытовых надбавок'!$B$1537:'Расчет сбытовых надбавок'!$G$2280,3)</f>
        <v>13.32</v>
      </c>
      <c r="Q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R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S572" s="108">
        <f>VLOOKUP($A572+ROUND((COLUMN()-2)/24,5),АТС!$A$41:$F$712,4)+VLOOKUP($A572+ROUND((COLUMN()-2)/24,5),'Расчет сбытовых надбавок'!$B$1537:'Расчет сбытовых надбавок'!$G$2280,3)</f>
        <v>3.69</v>
      </c>
      <c r="T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U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V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W572" s="108">
        <f>VLOOKUP($A572+ROUND((COLUMN()-2)/24,5),АТС!$A$41:$F$712,4)+VLOOKUP($A572+ROUND((COLUMN()-2)/24,5),'Расчет сбытовых надбавок'!$B$1537:'Расчет сбытовых надбавок'!$G$2280,3)</f>
        <v>0.01</v>
      </c>
      <c r="X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Y572" s="108">
        <f>VLOOKUP($A572+ROUND((COLUMN()-2)/24,5),АТС!$A$41:$F$712,4)+VLOOKUP($A572+ROUND((COLUMN()-2)/24,5),'Расчет сбытовых надбавок'!$B$1537:'Расчет сбытовых надбавок'!$G$2280,3)</f>
        <v>0</v>
      </c>
    </row>
    <row r="573" spans="1:27" x14ac:dyDescent="0.2">
      <c r="A573" s="88">
        <f t="shared" si="16"/>
        <v>42047</v>
      </c>
      <c r="B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C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D573" s="108">
        <f>VLOOKUP($A573+ROUND((COLUMN()-2)/24,5),АТС!$A$41:$F$712,4)+VLOOKUP($A573+ROUND((COLUMN()-2)/24,5),'Расчет сбытовых надбавок'!$B$1537:'Расчет сбытовых надбавок'!$G$2280,3)</f>
        <v>0.01</v>
      </c>
      <c r="E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F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G573" s="108">
        <f>VLOOKUP($A573+ROUND((COLUMN()-2)/24,5),АТС!$A$41:$F$712,4)+VLOOKUP($A573+ROUND((COLUMN()-2)/24,5),'Расчет сбытовых надбавок'!$B$1537:'Расчет сбытовых надбавок'!$G$2280,3)</f>
        <v>232.75</v>
      </c>
      <c r="H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I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J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K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L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M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N573" s="108">
        <f>VLOOKUP($A573+ROUND((COLUMN()-2)/24,5),АТС!$A$41:$F$712,4)+VLOOKUP($A573+ROUND((COLUMN()-2)/24,5),'Расчет сбытовых надбавок'!$B$1537:'Расчет сбытовых надбавок'!$G$2280,3)</f>
        <v>0.01</v>
      </c>
      <c r="O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P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Q573" s="108">
        <f>VLOOKUP($A573+ROUND((COLUMN()-2)/24,5),АТС!$A$41:$F$712,4)+VLOOKUP($A573+ROUND((COLUMN()-2)/24,5),'Расчет сбытовых надбавок'!$B$1537:'Расчет сбытовых надбавок'!$G$2280,3)</f>
        <v>0.01</v>
      </c>
      <c r="R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S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T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U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V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W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X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Y573" s="108">
        <f>VLOOKUP($A573+ROUND((COLUMN()-2)/24,5),АТС!$A$41:$F$712,4)+VLOOKUP($A573+ROUND((COLUMN()-2)/24,5),'Расчет сбытовых надбавок'!$B$1537:'Расчет сбытовых надбавок'!$G$2280,3)</f>
        <v>0</v>
      </c>
    </row>
    <row r="574" spans="1:27" x14ac:dyDescent="0.2">
      <c r="A574" s="88">
        <f t="shared" si="16"/>
        <v>42048</v>
      </c>
      <c r="B574" s="108">
        <f>VLOOKUP($A574+ROUND((COLUMN()-2)/24,5),АТС!$A$41:$F$712,4)+VLOOKUP($A574+ROUND((COLUMN()-2)/24,5),'Расчет сбытовых надбавок'!$B$1537:'Расчет сбытовых надбавок'!$G$2280,3)</f>
        <v>0.01</v>
      </c>
      <c r="C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D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E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F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G574" s="108">
        <f>VLOOKUP($A574+ROUND((COLUMN()-2)/24,5),АТС!$A$41:$F$712,4)+VLOOKUP($A574+ROUND((COLUMN()-2)/24,5),'Расчет сбытовых надбавок'!$B$1537:'Расчет сбытовых надбавок'!$G$2280,3)</f>
        <v>243.17999999999998</v>
      </c>
      <c r="H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I574" s="108">
        <f>VLOOKUP($A574+ROUND((COLUMN()-2)/24,5),АТС!$A$41:$F$712,4)+VLOOKUP($A574+ROUND((COLUMN()-2)/24,5),'Расчет сбытовых надбавок'!$B$1537:'Расчет сбытовых надбавок'!$G$2280,3)</f>
        <v>0.01</v>
      </c>
      <c r="J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K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L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M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N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O574" s="108">
        <f>VLOOKUP($A574+ROUND((COLUMN()-2)/24,5),АТС!$A$41:$F$712,4)+VLOOKUP($A574+ROUND((COLUMN()-2)/24,5),'Расчет сбытовых надбавок'!$B$1537:'Расчет сбытовых надбавок'!$G$2280,3)</f>
        <v>0.01</v>
      </c>
      <c r="P574" s="108">
        <f>VLOOKUP($A574+ROUND((COLUMN()-2)/24,5),АТС!$A$41:$F$712,4)+VLOOKUP($A574+ROUND((COLUMN()-2)/24,5),'Расчет сбытовых надбавок'!$B$1537:'Расчет сбытовых надбавок'!$G$2280,3)</f>
        <v>0.01</v>
      </c>
      <c r="Q574" s="108">
        <f>VLOOKUP($A574+ROUND((COLUMN()-2)/24,5),АТС!$A$41:$F$712,4)+VLOOKUP($A574+ROUND((COLUMN()-2)/24,5),'Расчет сбытовых надбавок'!$B$1537:'Расчет сбытовых надбавок'!$G$2280,3)</f>
        <v>0.01</v>
      </c>
      <c r="R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S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T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U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V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W574" s="108">
        <f>VLOOKUP($A574+ROUND((COLUMN()-2)/24,5),АТС!$A$41:$F$712,4)+VLOOKUP($A574+ROUND((COLUMN()-2)/24,5),'Расчет сбытовых надбавок'!$B$1537:'Расчет сбытовых надбавок'!$G$2280,3)</f>
        <v>0.01</v>
      </c>
      <c r="X574" s="108">
        <f>VLOOKUP($A574+ROUND((COLUMN()-2)/24,5),АТС!$A$41:$F$712,4)+VLOOKUP($A574+ROUND((COLUMN()-2)/24,5),'Расчет сбытовых надбавок'!$B$1537:'Расчет сбытовых надбавок'!$G$2280,3)</f>
        <v>0.01</v>
      </c>
      <c r="Y574" s="108">
        <f>VLOOKUP($A574+ROUND((COLUMN()-2)/24,5),АТС!$A$41:$F$712,4)+VLOOKUP($A574+ROUND((COLUMN()-2)/24,5),'Расчет сбытовых надбавок'!$B$1537:'Расчет сбытовых надбавок'!$G$2280,3)</f>
        <v>0</v>
      </c>
    </row>
    <row r="575" spans="1:27" x14ac:dyDescent="0.2">
      <c r="A575" s="88">
        <f t="shared" si="16"/>
        <v>42049</v>
      </c>
      <c r="B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C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D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E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F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G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H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I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J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K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L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M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N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O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P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Q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R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S575" s="108">
        <f>VLOOKUP($A575+ROUND((COLUMN()-2)/24,5),АТС!$A$41:$F$712,4)+VLOOKUP($A575+ROUND((COLUMN()-2)/24,5),'Расчет сбытовых надбавок'!$B$1537:'Расчет сбытовых надбавок'!$G$2280,3)</f>
        <v>17.990000000000002</v>
      </c>
      <c r="T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U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V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W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X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Y575" s="108">
        <f>VLOOKUP($A575+ROUND((COLUMN()-2)/24,5),АТС!$A$41:$F$712,4)+VLOOKUP($A575+ROUND((COLUMN()-2)/24,5),'Расчет сбытовых надбавок'!$B$1537:'Расчет сбытовых надбавок'!$G$2280,3)</f>
        <v>0</v>
      </c>
    </row>
    <row r="576" spans="1:27" x14ac:dyDescent="0.2">
      <c r="A576" s="88">
        <f t="shared" si="16"/>
        <v>42050</v>
      </c>
      <c r="B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C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D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E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F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G576" s="108">
        <f>VLOOKUP($A576+ROUND((COLUMN()-2)/24,5),АТС!$A$41:$F$712,4)+VLOOKUP($A576+ROUND((COLUMN()-2)/24,5),'Расчет сбытовых надбавок'!$B$1537:'Расчет сбытовых надбавок'!$G$2280,3)</f>
        <v>198.87</v>
      </c>
      <c r="H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I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J576" s="108">
        <f>VLOOKUP($A576+ROUND((COLUMN()-2)/24,5),АТС!$A$41:$F$712,4)+VLOOKUP($A576+ROUND((COLUMN()-2)/24,5),'Расчет сбытовых надбавок'!$B$1537:'Расчет сбытовых надбавок'!$G$2280,3)</f>
        <v>116.67</v>
      </c>
      <c r="K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L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M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N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O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P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Q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R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S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T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U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V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W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X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Y576" s="108">
        <f>VLOOKUP($A576+ROUND((COLUMN()-2)/24,5),АТС!$A$41:$F$712,4)+VLOOKUP($A576+ROUND((COLUMN()-2)/24,5),'Расчет сбытовых надбавок'!$B$1537:'Расчет сбытовых надбавок'!$G$2280,3)</f>
        <v>0</v>
      </c>
    </row>
    <row r="577" spans="1:25" x14ac:dyDescent="0.2">
      <c r="A577" s="88">
        <f t="shared" si="16"/>
        <v>42051</v>
      </c>
      <c r="B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C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D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E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F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G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H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I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J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K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L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M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N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O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P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Q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R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S577" s="108">
        <f>VLOOKUP($A577+ROUND((COLUMN()-2)/24,5),АТС!$A$41:$F$712,4)+VLOOKUP($A577+ROUND((COLUMN()-2)/24,5),'Расчет сбытовых надбавок'!$B$1537:'Расчет сбытовых надбавок'!$G$2280,3)</f>
        <v>2093.08</v>
      </c>
      <c r="T577" s="108">
        <f>VLOOKUP($A577+ROUND((COLUMN()-2)/24,5),АТС!$A$41:$F$712,4)+VLOOKUP($A577+ROUND((COLUMN()-2)/24,5),'Расчет сбытовых надбавок'!$B$1537:'Расчет сбытовых надбавок'!$G$2280,3)</f>
        <v>496.67</v>
      </c>
      <c r="U577" s="108">
        <f>VLOOKUP($A577+ROUND((COLUMN()-2)/24,5),АТС!$A$41:$F$712,4)+VLOOKUP($A577+ROUND((COLUMN()-2)/24,5),'Расчет сбытовых надбавок'!$B$1537:'Расчет сбытовых надбавок'!$G$2280,3)</f>
        <v>99.55</v>
      </c>
      <c r="V577" s="108">
        <f>VLOOKUP($A577+ROUND((COLUMN()-2)/24,5),АТС!$A$41:$F$712,4)+VLOOKUP($A577+ROUND((COLUMN()-2)/24,5),'Расчет сбытовых надбавок'!$B$1537:'Расчет сбытовых надбавок'!$G$2280,3)</f>
        <v>2007.6799999999998</v>
      </c>
      <c r="W577" s="108">
        <f>VLOOKUP($A577+ROUND((COLUMN()-2)/24,5),АТС!$A$41:$F$712,4)+VLOOKUP($A577+ROUND((COLUMN()-2)/24,5),'Расчет сбытовых надбавок'!$B$1537:'Расчет сбытовых надбавок'!$G$2280,3)</f>
        <v>1007.3000000000001</v>
      </c>
      <c r="X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Y577" s="108">
        <f>VLOOKUP($A577+ROUND((COLUMN()-2)/24,5),АТС!$A$41:$F$712,4)+VLOOKUP($A577+ROUND((COLUMN()-2)/24,5),'Расчет сбытовых надбавок'!$B$1537:'Расчет сбытовых надбавок'!$G$2280,3)</f>
        <v>93.07</v>
      </c>
    </row>
    <row r="578" spans="1:25" x14ac:dyDescent="0.2">
      <c r="A578" s="88">
        <f t="shared" si="16"/>
        <v>42052</v>
      </c>
      <c r="B578" s="108">
        <f>VLOOKUP($A578+ROUND((COLUMN()-2)/24,5),АТС!$A$41:$F$712,4)+VLOOKUP($A578+ROUND((COLUMN()-2)/24,5),'Расчет сбытовых надбавок'!$B$1537:'Расчет сбытовых надбавок'!$G$2280,3)</f>
        <v>329.41999999999996</v>
      </c>
      <c r="C578" s="108">
        <f>VLOOKUP($A578+ROUND((COLUMN()-2)/24,5),АТС!$A$41:$F$712,4)+VLOOKUP($A578+ROUND((COLUMN()-2)/24,5),'Расчет сбытовых надбавок'!$B$1537:'Расчет сбытовых надбавок'!$G$2280,3)</f>
        <v>225.39</v>
      </c>
      <c r="D578" s="108">
        <f>VLOOKUP($A578+ROUND((COLUMN()-2)/24,5),АТС!$A$41:$F$712,4)+VLOOKUP($A578+ROUND((COLUMN()-2)/24,5),'Расчет сбытовых надбавок'!$B$1537:'Расчет сбытовых надбавок'!$G$2280,3)</f>
        <v>39.15</v>
      </c>
      <c r="E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F578" s="108">
        <f>VLOOKUP($A578+ROUND((COLUMN()-2)/24,5),АТС!$A$41:$F$712,4)+VLOOKUP($A578+ROUND((COLUMN()-2)/24,5),'Расчет сбытовых надбавок'!$B$1537:'Расчет сбытовых надбавок'!$G$2280,3)</f>
        <v>208</v>
      </c>
      <c r="G578" s="108">
        <f>VLOOKUP($A578+ROUND((COLUMN()-2)/24,5),АТС!$A$41:$F$712,4)+VLOOKUP($A578+ROUND((COLUMN()-2)/24,5),'Расчет сбытовых надбавок'!$B$1537:'Расчет сбытовых надбавок'!$G$2280,3)</f>
        <v>277.43</v>
      </c>
      <c r="H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I578" s="108">
        <f>VLOOKUP($A578+ROUND((COLUMN()-2)/24,5),АТС!$A$41:$F$712,4)+VLOOKUP($A578+ROUND((COLUMN()-2)/24,5),'Расчет сбытовых надбавок'!$B$1537:'Расчет сбытовых надбавок'!$G$2280,3)</f>
        <v>0.01</v>
      </c>
      <c r="J578" s="108">
        <f>VLOOKUP($A578+ROUND((COLUMN()-2)/24,5),АТС!$A$41:$F$712,4)+VLOOKUP($A578+ROUND((COLUMN()-2)/24,5),'Расчет сбытовых надбавок'!$B$1537:'Расчет сбытовых надбавок'!$G$2280,3)</f>
        <v>28.990000000000002</v>
      </c>
      <c r="K578" s="108">
        <f>VLOOKUP($A578+ROUND((COLUMN()-2)/24,5),АТС!$A$41:$F$712,4)+VLOOKUP($A578+ROUND((COLUMN()-2)/24,5),'Расчет сбытовых надбавок'!$B$1537:'Расчет сбытовых надбавок'!$G$2280,3)</f>
        <v>2.09</v>
      </c>
      <c r="L578" s="108">
        <f>VLOOKUP($A578+ROUND((COLUMN()-2)/24,5),АТС!$A$41:$F$712,4)+VLOOKUP($A578+ROUND((COLUMN()-2)/24,5),'Расчет сбытовых надбавок'!$B$1537:'Расчет сбытовых надбавок'!$G$2280,3)</f>
        <v>0.39</v>
      </c>
      <c r="M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N578" s="108">
        <f>VLOOKUP($A578+ROUND((COLUMN()-2)/24,5),АТС!$A$41:$F$712,4)+VLOOKUP($A578+ROUND((COLUMN()-2)/24,5),'Расчет сбытовых надбавок'!$B$1537:'Расчет сбытовых надбавок'!$G$2280,3)</f>
        <v>8.1999999999999993</v>
      </c>
      <c r="O578" s="108">
        <f>VLOOKUP($A578+ROUND((COLUMN()-2)/24,5),АТС!$A$41:$F$712,4)+VLOOKUP($A578+ROUND((COLUMN()-2)/24,5),'Расчет сбытовых надбавок'!$B$1537:'Расчет сбытовых надбавок'!$G$2280,3)</f>
        <v>4.0999999999999996</v>
      </c>
      <c r="P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Q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R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S578" s="108">
        <f>VLOOKUP($A578+ROUND((COLUMN()-2)/24,5),АТС!$A$41:$F$712,4)+VLOOKUP($A578+ROUND((COLUMN()-2)/24,5),'Расчет сбытовых надбавок'!$B$1537:'Расчет сбытовых надбавок'!$G$2280,3)</f>
        <v>20.61</v>
      </c>
      <c r="T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U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V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W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X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Y578" s="108">
        <f>VLOOKUP($A578+ROUND((COLUMN()-2)/24,5),АТС!$A$41:$F$712,4)+VLOOKUP($A578+ROUND((COLUMN()-2)/24,5),'Расчет сбытовых надбавок'!$B$1537:'Расчет сбытовых надбавок'!$G$2280,3)</f>
        <v>0</v>
      </c>
    </row>
    <row r="579" spans="1:25" x14ac:dyDescent="0.2">
      <c r="A579" s="88">
        <f t="shared" si="16"/>
        <v>42053</v>
      </c>
      <c r="B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C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D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E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F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G579" s="108">
        <f>VLOOKUP($A579+ROUND((COLUMN()-2)/24,5),АТС!$A$41:$F$712,4)+VLOOKUP($A579+ROUND((COLUMN()-2)/24,5),'Расчет сбытовых надбавок'!$B$1537:'Расчет сбытовых надбавок'!$G$2280,3)</f>
        <v>167.16</v>
      </c>
      <c r="H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I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J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K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L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M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N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O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P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Q579" s="108">
        <f>VLOOKUP($A579+ROUND((COLUMN()-2)/24,5),АТС!$A$41:$F$712,4)+VLOOKUP($A579+ROUND((COLUMN()-2)/24,5),'Расчет сбытовых надбавок'!$B$1537:'Расчет сбытовых надбавок'!$G$2280,3)</f>
        <v>1286.6299999999999</v>
      </c>
      <c r="R579" s="108">
        <f>VLOOKUP($A579+ROUND((COLUMN()-2)/24,5),АТС!$A$41:$F$712,4)+VLOOKUP($A579+ROUND((COLUMN()-2)/24,5),'Расчет сбытовых надбавок'!$B$1537:'Расчет сбытовых надбавок'!$G$2280,3)</f>
        <v>1273.93</v>
      </c>
      <c r="S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T579" s="108">
        <f>VLOOKUP($A579+ROUND((COLUMN()-2)/24,5),АТС!$A$41:$F$712,4)+VLOOKUP($A579+ROUND((COLUMN()-2)/24,5),'Расчет сбытовых надбавок'!$B$1537:'Расчет сбытовых надбавок'!$G$2280,3)</f>
        <v>643.89</v>
      </c>
      <c r="U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V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W579" s="108">
        <f>VLOOKUP($A579+ROUND((COLUMN()-2)/24,5),АТС!$A$41:$F$712,4)+VLOOKUP($A579+ROUND((COLUMN()-2)/24,5),'Расчет сбытовых надбавок'!$B$1537:'Расчет сбытовых надбавок'!$G$2280,3)</f>
        <v>0.01</v>
      </c>
      <c r="X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Y579" s="108">
        <f>VLOOKUP($A579+ROUND((COLUMN()-2)/24,5),АТС!$A$41:$F$712,4)+VLOOKUP($A579+ROUND((COLUMN()-2)/24,5),'Расчет сбытовых надбавок'!$B$1537:'Расчет сбытовых надбавок'!$G$2280,3)</f>
        <v>0</v>
      </c>
    </row>
    <row r="580" spans="1:25" x14ac:dyDescent="0.2">
      <c r="A580" s="88">
        <f t="shared" si="16"/>
        <v>42054</v>
      </c>
      <c r="B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C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D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E580" s="108">
        <f>VLOOKUP($A580+ROUND((COLUMN()-2)/24,5),АТС!$A$41:$F$712,4)+VLOOKUP($A580+ROUND((COLUMN()-2)/24,5),'Расчет сбытовых надбавок'!$B$1537:'Расчет сбытовых надбавок'!$G$2280,3)</f>
        <v>11.41</v>
      </c>
      <c r="F580" s="108">
        <f>VLOOKUP($A580+ROUND((COLUMN()-2)/24,5),АТС!$A$41:$F$712,4)+VLOOKUP($A580+ROUND((COLUMN()-2)/24,5),'Расчет сбытовых надбавок'!$B$1537:'Расчет сбытовых надбавок'!$G$2280,3)</f>
        <v>2.96</v>
      </c>
      <c r="G580" s="108">
        <f>VLOOKUP($A580+ROUND((COLUMN()-2)/24,5),АТС!$A$41:$F$712,4)+VLOOKUP($A580+ROUND((COLUMN()-2)/24,5),'Расчет сбытовых надбавок'!$B$1537:'Расчет сбытовых надбавок'!$G$2280,3)</f>
        <v>15.969999999999999</v>
      </c>
      <c r="H580" s="108">
        <f>VLOOKUP($A580+ROUND((COLUMN()-2)/24,5),АТС!$A$41:$F$712,4)+VLOOKUP($A580+ROUND((COLUMN()-2)/24,5),'Расчет сбытовых надбавок'!$B$1537:'Расчет сбытовых надбавок'!$G$2280,3)</f>
        <v>8.7899999999999991</v>
      </c>
      <c r="I580" s="108">
        <f>VLOOKUP($A580+ROUND((COLUMN()-2)/24,5),АТС!$A$41:$F$712,4)+VLOOKUP($A580+ROUND((COLUMN()-2)/24,5),'Расчет сбытовых надбавок'!$B$1537:'Расчет сбытовых надбавок'!$G$2280,3)</f>
        <v>9.34</v>
      </c>
      <c r="J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K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L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M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N580" s="108">
        <f>VLOOKUP($A580+ROUND((COLUMN()-2)/24,5),АТС!$A$41:$F$712,4)+VLOOKUP($A580+ROUND((COLUMN()-2)/24,5),'Расчет сбытовых надбавок'!$B$1537:'Расчет сбытовых надбавок'!$G$2280,3)</f>
        <v>0.01</v>
      </c>
      <c r="O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P580" s="108">
        <f>VLOOKUP($A580+ROUND((COLUMN()-2)/24,5),АТС!$A$41:$F$712,4)+VLOOKUP($A580+ROUND((COLUMN()-2)/24,5),'Расчет сбытовых надбавок'!$B$1537:'Расчет сбытовых надбавок'!$G$2280,3)</f>
        <v>0.01</v>
      </c>
      <c r="Q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R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S580" s="108">
        <f>VLOOKUP($A580+ROUND((COLUMN()-2)/24,5),АТС!$A$41:$F$712,4)+VLOOKUP($A580+ROUND((COLUMN()-2)/24,5),'Расчет сбытовых надбавок'!$B$1537:'Расчет сбытовых надбавок'!$G$2280,3)</f>
        <v>343.92</v>
      </c>
      <c r="T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U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V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W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X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Y580" s="108">
        <f>VLOOKUP($A580+ROUND((COLUMN()-2)/24,5),АТС!$A$41:$F$712,4)+VLOOKUP($A580+ROUND((COLUMN()-2)/24,5),'Расчет сбытовых надбавок'!$B$1537:'Расчет сбытовых надбавок'!$G$2280,3)</f>
        <v>0</v>
      </c>
    </row>
    <row r="581" spans="1:25" x14ac:dyDescent="0.2">
      <c r="A581" s="88">
        <f t="shared" si="16"/>
        <v>42055</v>
      </c>
      <c r="B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C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D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E581" s="108">
        <f>VLOOKUP($A581+ROUND((COLUMN()-2)/24,5),АТС!$A$41:$F$712,4)+VLOOKUP($A581+ROUND((COLUMN()-2)/24,5),'Расчет сбытовых надбавок'!$B$1537:'Расчет сбытовых надбавок'!$G$2280,3)</f>
        <v>0.01</v>
      </c>
      <c r="F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G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H581" s="108">
        <f>VLOOKUP($A581+ROUND((COLUMN()-2)/24,5),АТС!$A$41:$F$712,4)+VLOOKUP($A581+ROUND((COLUMN()-2)/24,5),'Расчет сбытовых надбавок'!$B$1537:'Расчет сбытовых надбавок'!$G$2280,3)</f>
        <v>0.14000000000000001</v>
      </c>
      <c r="I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J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K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L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M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N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O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P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Q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R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S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T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U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V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W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X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Y581" s="108">
        <f>VLOOKUP($A581+ROUND((COLUMN()-2)/24,5),АТС!$A$41:$F$712,4)+VLOOKUP($A581+ROUND((COLUMN()-2)/24,5),'Расчет сбытовых надбавок'!$B$1537:'Расчет сбытовых надбавок'!$G$2280,3)</f>
        <v>0</v>
      </c>
    </row>
    <row r="582" spans="1:25" x14ac:dyDescent="0.2">
      <c r="A582" s="88">
        <f t="shared" si="16"/>
        <v>42056</v>
      </c>
      <c r="B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C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D582" s="108">
        <f>VLOOKUP($A582+ROUND((COLUMN()-2)/24,5),АТС!$A$41:$F$712,4)+VLOOKUP($A582+ROUND((COLUMN()-2)/24,5),'Расчет сбытовых надбавок'!$B$1537:'Расчет сбытовых надбавок'!$G$2280,3)</f>
        <v>59.8</v>
      </c>
      <c r="E582" s="108">
        <f>VLOOKUP($A582+ROUND((COLUMN()-2)/24,5),АТС!$A$41:$F$712,4)+VLOOKUP($A582+ROUND((COLUMN()-2)/24,5),'Расчет сбытовых надбавок'!$B$1537:'Расчет сбытовых надбавок'!$G$2280,3)</f>
        <v>54.330000000000005</v>
      </c>
      <c r="F582" s="108">
        <f>VLOOKUP($A582+ROUND((COLUMN()-2)/24,5),АТС!$A$41:$F$712,4)+VLOOKUP($A582+ROUND((COLUMN()-2)/24,5),'Расчет сбытовых надбавок'!$B$1537:'Расчет сбытовых надбавок'!$G$2280,3)</f>
        <v>118.08</v>
      </c>
      <c r="G582" s="108">
        <f>VLOOKUP($A582+ROUND((COLUMN()-2)/24,5),АТС!$A$41:$F$712,4)+VLOOKUP($A582+ROUND((COLUMN()-2)/24,5),'Расчет сбытовых надбавок'!$B$1537:'Расчет сбытовых надбавок'!$G$2280,3)</f>
        <v>202.65</v>
      </c>
      <c r="H582" s="108">
        <f>VLOOKUP($A582+ROUND((COLUMN()-2)/24,5),АТС!$A$41:$F$712,4)+VLOOKUP($A582+ROUND((COLUMN()-2)/24,5),'Расчет сбытовых надбавок'!$B$1537:'Расчет сбытовых надбавок'!$G$2280,3)</f>
        <v>254.76</v>
      </c>
      <c r="I582" s="108">
        <f>VLOOKUP($A582+ROUND((COLUMN()-2)/24,5),АТС!$A$41:$F$712,4)+VLOOKUP($A582+ROUND((COLUMN()-2)/24,5),'Расчет сбытовых надбавок'!$B$1537:'Расчет сбытовых надбавок'!$G$2280,3)</f>
        <v>326.18</v>
      </c>
      <c r="J582" s="108">
        <f>VLOOKUP($A582+ROUND((COLUMN()-2)/24,5),АТС!$A$41:$F$712,4)+VLOOKUP($A582+ROUND((COLUMN()-2)/24,5),'Расчет сбытовых надбавок'!$B$1537:'Расчет сбытовых надбавок'!$G$2280,3)</f>
        <v>225.72</v>
      </c>
      <c r="K582" s="108">
        <f>VLOOKUP($A582+ROUND((COLUMN()-2)/24,5),АТС!$A$41:$F$712,4)+VLOOKUP($A582+ROUND((COLUMN()-2)/24,5),'Расчет сбытовых надбавок'!$B$1537:'Расчет сбытовых надбавок'!$G$2280,3)</f>
        <v>89.47</v>
      </c>
      <c r="L582" s="108">
        <f>VLOOKUP($A582+ROUND((COLUMN()-2)/24,5),АТС!$A$41:$F$712,4)+VLOOKUP($A582+ROUND((COLUMN()-2)/24,5),'Расчет сбытовых надбавок'!$B$1537:'Расчет сбытовых надбавок'!$G$2280,3)</f>
        <v>0.53</v>
      </c>
      <c r="M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N582" s="108">
        <f>VLOOKUP($A582+ROUND((COLUMN()-2)/24,5),АТС!$A$41:$F$712,4)+VLOOKUP($A582+ROUND((COLUMN()-2)/24,5),'Расчет сбытовых надбавок'!$B$1537:'Расчет сбытовых надбавок'!$G$2280,3)</f>
        <v>0.01</v>
      </c>
      <c r="O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P582" s="108">
        <f>VLOOKUP($A582+ROUND((COLUMN()-2)/24,5),АТС!$A$41:$F$712,4)+VLOOKUP($A582+ROUND((COLUMN()-2)/24,5),'Расчет сбытовых надбавок'!$B$1537:'Расчет сбытовых надбавок'!$G$2280,3)</f>
        <v>16.86</v>
      </c>
      <c r="Q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R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S582" s="108">
        <f>VLOOKUP($A582+ROUND((COLUMN()-2)/24,5),АТС!$A$41:$F$712,4)+VLOOKUP($A582+ROUND((COLUMN()-2)/24,5),'Расчет сбытовых надбавок'!$B$1537:'Расчет сбытовых надбавок'!$G$2280,3)</f>
        <v>100.33</v>
      </c>
      <c r="T582" s="108">
        <f>VLOOKUP($A582+ROUND((COLUMN()-2)/24,5),АТС!$A$41:$F$712,4)+VLOOKUP($A582+ROUND((COLUMN()-2)/24,5),'Расчет сбытовых надбавок'!$B$1537:'Расчет сбытовых надбавок'!$G$2280,3)</f>
        <v>1957.73</v>
      </c>
      <c r="U582" s="108">
        <f>VLOOKUP($A582+ROUND((COLUMN()-2)/24,5),АТС!$A$41:$F$712,4)+VLOOKUP($A582+ROUND((COLUMN()-2)/24,5),'Расчет сбытовых надбавок'!$B$1537:'Расчет сбытовых надбавок'!$G$2280,3)</f>
        <v>1970.99</v>
      </c>
      <c r="V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W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X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Y582" s="108">
        <f>VLOOKUP($A582+ROUND((COLUMN()-2)/24,5),АТС!$A$41:$F$712,4)+VLOOKUP($A582+ROUND((COLUMN()-2)/24,5),'Расчет сбытовых надбавок'!$B$1537:'Расчет сбытовых надбавок'!$G$2280,3)</f>
        <v>0</v>
      </c>
    </row>
    <row r="583" spans="1:25" x14ac:dyDescent="0.2">
      <c r="A583" s="88">
        <f t="shared" si="16"/>
        <v>42057</v>
      </c>
      <c r="B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C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D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E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F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G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H583" s="108">
        <f>VLOOKUP($A583+ROUND((COLUMN()-2)/24,5),АТС!$A$41:$F$712,4)+VLOOKUP($A583+ROUND((COLUMN()-2)/24,5),'Расчет сбытовых надбавок'!$B$1537:'Расчет сбытовых надбавок'!$G$2280,3)</f>
        <v>48.550000000000004</v>
      </c>
      <c r="I583" s="108">
        <f>VLOOKUP($A583+ROUND((COLUMN()-2)/24,5),АТС!$A$41:$F$712,4)+VLOOKUP($A583+ROUND((COLUMN()-2)/24,5),'Расчет сбытовых надбавок'!$B$1537:'Расчет сбытовых надбавок'!$G$2280,3)</f>
        <v>340.83</v>
      </c>
      <c r="J583" s="108">
        <f>VLOOKUP($A583+ROUND((COLUMN()-2)/24,5),АТС!$A$41:$F$712,4)+VLOOKUP($A583+ROUND((COLUMN()-2)/24,5),'Расчет сбытовых надбавок'!$B$1537:'Расчет сбытовых надбавок'!$G$2280,3)</f>
        <v>2.4500000000000002</v>
      </c>
      <c r="K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L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M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N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O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P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Q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R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S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T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U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V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W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X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Y583" s="108">
        <f>VLOOKUP($A583+ROUND((COLUMN()-2)/24,5),АТС!$A$41:$F$712,4)+VLOOKUP($A583+ROUND((COLUMN()-2)/24,5),'Расчет сбытовых надбавок'!$B$1537:'Расчет сбытовых надбавок'!$G$2280,3)</f>
        <v>0</v>
      </c>
    </row>
    <row r="584" spans="1:25" x14ac:dyDescent="0.2">
      <c r="A584" s="88">
        <f t="shared" si="16"/>
        <v>42058</v>
      </c>
      <c r="B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C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D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E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F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G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H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I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J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K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L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M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N584" s="108">
        <f>VLOOKUP($A584+ROUND((COLUMN()-2)/24,5),АТС!$A$41:$F$712,4)+VLOOKUP($A584+ROUND((COLUMN()-2)/24,5),'Расчет сбытовых надбавок'!$B$1537:'Расчет сбытовых надбавок'!$G$2280,3)</f>
        <v>42.940000000000005</v>
      </c>
      <c r="O584" s="108">
        <f>VLOOKUP($A584+ROUND((COLUMN()-2)/24,5),АТС!$A$41:$F$712,4)+VLOOKUP($A584+ROUND((COLUMN()-2)/24,5),'Расчет сбытовых надбавок'!$B$1537:'Расчет сбытовых надбавок'!$G$2280,3)</f>
        <v>65.8</v>
      </c>
      <c r="P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Q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R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S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T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U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V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W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X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Y584" s="108">
        <f>VLOOKUP($A584+ROUND((COLUMN()-2)/24,5),АТС!$A$41:$F$712,4)+VLOOKUP($A584+ROUND((COLUMN()-2)/24,5),'Расчет сбытовых надбавок'!$B$1537:'Расчет сбытовых надбавок'!$G$2280,3)</f>
        <v>0</v>
      </c>
    </row>
    <row r="585" spans="1:25" x14ac:dyDescent="0.2">
      <c r="A585" s="88">
        <f t="shared" si="16"/>
        <v>42059</v>
      </c>
      <c r="B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C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D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E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F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G585" s="108">
        <f>VLOOKUP($A585+ROUND((COLUMN()-2)/24,5),АТС!$A$41:$F$712,4)+VLOOKUP($A585+ROUND((COLUMN()-2)/24,5),'Расчет сбытовых надбавок'!$B$1537:'Расчет сбытовых надбавок'!$G$2280,3)</f>
        <v>49.120000000000005</v>
      </c>
      <c r="H585" s="108">
        <f>VLOOKUP($A585+ROUND((COLUMN()-2)/24,5),АТС!$A$41:$F$712,4)+VLOOKUP($A585+ROUND((COLUMN()-2)/24,5),'Расчет сбытовых надбавок'!$B$1537:'Расчет сбытовых надбавок'!$G$2280,3)</f>
        <v>148.69999999999999</v>
      </c>
      <c r="I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J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K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L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M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N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O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P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Q585" s="108">
        <f>VLOOKUP($A585+ROUND((COLUMN()-2)/24,5),АТС!$A$41:$F$712,4)+VLOOKUP($A585+ROUND((COLUMN()-2)/24,5),'Расчет сбытовых надбавок'!$B$1537:'Расчет сбытовых надбавок'!$G$2280,3)</f>
        <v>0.01</v>
      </c>
      <c r="R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S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T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U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V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W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X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Y585" s="108">
        <f>VLOOKUP($A585+ROUND((COLUMN()-2)/24,5),АТС!$A$41:$F$712,4)+VLOOKUP($A585+ROUND((COLUMN()-2)/24,5),'Расчет сбытовых надбавок'!$B$1537:'Расчет сбытовых надбавок'!$G$2280,3)</f>
        <v>0</v>
      </c>
    </row>
    <row r="586" spans="1:25" x14ac:dyDescent="0.2">
      <c r="A586" s="88">
        <f t="shared" si="16"/>
        <v>42060</v>
      </c>
      <c r="B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C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D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E586" s="108">
        <f>VLOOKUP($A586+ROUND((COLUMN()-2)/24,5),АТС!$A$41:$F$712,4)+VLOOKUP($A586+ROUND((COLUMN()-2)/24,5),'Расчет сбытовых надбавок'!$B$1537:'Расчет сбытовых надбавок'!$G$2280,3)</f>
        <v>0.01</v>
      </c>
      <c r="F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G586" s="108">
        <f>VLOOKUP($A586+ROUND((COLUMN()-2)/24,5),АТС!$A$41:$F$712,4)+VLOOKUP($A586+ROUND((COLUMN()-2)/24,5),'Расчет сбытовых надбавок'!$B$1537:'Расчет сбытовых надбавок'!$G$2280,3)</f>
        <v>46.55</v>
      </c>
      <c r="H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I586" s="108">
        <f>VLOOKUP($A586+ROUND((COLUMN()-2)/24,5),АТС!$A$41:$F$712,4)+VLOOKUP($A586+ROUND((COLUMN()-2)/24,5),'Расчет сбытовых надбавок'!$B$1537:'Расчет сбытовых надбавок'!$G$2280,3)</f>
        <v>0.01</v>
      </c>
      <c r="J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K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L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M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N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O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P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Q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R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S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T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U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V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W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X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Y586" s="108">
        <f>VLOOKUP($A586+ROUND((COLUMN()-2)/24,5),АТС!$A$41:$F$712,4)+VLOOKUP($A586+ROUND((COLUMN()-2)/24,5),'Расчет сбытовых надбавок'!$B$1537:'Расчет сбытовых надбавок'!$G$2280,3)</f>
        <v>0</v>
      </c>
    </row>
    <row r="587" spans="1:25" x14ac:dyDescent="0.2">
      <c r="A587" s="88">
        <f t="shared" si="16"/>
        <v>42061</v>
      </c>
      <c r="B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C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D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E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F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G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H587" s="108">
        <f>VLOOKUP($A587+ROUND((COLUMN()-2)/24,5),АТС!$A$41:$F$712,4)+VLOOKUP($A587+ROUND((COLUMN()-2)/24,5),'Расчет сбытовых надбавок'!$B$1537:'Расчет сбытовых надбавок'!$G$2280,3)</f>
        <v>0.01</v>
      </c>
      <c r="I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J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K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L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M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N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O587" s="108">
        <f>VLOOKUP($A587+ROUND((COLUMN()-2)/24,5),АТС!$A$41:$F$712,4)+VLOOKUP($A587+ROUND((COLUMN()-2)/24,5),'Расчет сбытовых надбавок'!$B$1537:'Расчет сбытовых надбавок'!$G$2280,3)</f>
        <v>0.01</v>
      </c>
      <c r="P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Q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R587" s="108">
        <f>VLOOKUP($A587+ROUND((COLUMN()-2)/24,5),АТС!$A$41:$F$712,4)+VLOOKUP($A587+ROUND((COLUMN()-2)/24,5),'Расчет сбытовых надбавок'!$B$1537:'Расчет сбытовых надбавок'!$G$2280,3)</f>
        <v>0.01</v>
      </c>
      <c r="S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T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U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V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W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X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Y587" s="108">
        <f>VLOOKUP($A587+ROUND((COLUMN()-2)/24,5),АТС!$A$41:$F$712,4)+VLOOKUP($A587+ROUND((COLUMN()-2)/24,5),'Расчет сбытовых надбавок'!$B$1537:'Расчет сбытовых надбавок'!$G$2280,3)</f>
        <v>0</v>
      </c>
    </row>
    <row r="588" spans="1:25" x14ac:dyDescent="0.2">
      <c r="A588" s="88">
        <f t="shared" si="16"/>
        <v>42062</v>
      </c>
      <c r="B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C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D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E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F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G588" s="108">
        <f>VLOOKUP($A588+ROUND((COLUMN()-2)/24,5),АТС!$A$41:$F$712,4)+VLOOKUP($A588+ROUND((COLUMN()-2)/24,5),'Расчет сбытовых надбавок'!$B$1537:'Расчет сбытовых надбавок'!$G$2280,3)</f>
        <v>263.09000000000003</v>
      </c>
      <c r="H588" s="108">
        <f>VLOOKUP($A588+ROUND((COLUMN()-2)/24,5),АТС!$A$41:$F$712,4)+VLOOKUP($A588+ROUND((COLUMN()-2)/24,5),'Расчет сбытовых надбавок'!$B$1537:'Расчет сбытовых надбавок'!$G$2280,3)</f>
        <v>210.59</v>
      </c>
      <c r="I588" s="108">
        <f>VLOOKUP($A588+ROUND((COLUMN()-2)/24,5),АТС!$A$41:$F$712,4)+VLOOKUP($A588+ROUND((COLUMN()-2)/24,5),'Расчет сбытовых надбавок'!$B$1537:'Расчет сбытовых надбавок'!$G$2280,3)</f>
        <v>29.380000000000003</v>
      </c>
      <c r="J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K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L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M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N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O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P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Q588" s="108">
        <f>VLOOKUP($A588+ROUND((COLUMN()-2)/24,5),АТС!$A$41:$F$712,4)+VLOOKUP($A588+ROUND((COLUMN()-2)/24,5),'Расчет сбытовых надбавок'!$B$1537:'Расчет сбытовых надбавок'!$G$2280,3)</f>
        <v>0.01</v>
      </c>
      <c r="R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S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T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U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V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W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X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Y588" s="108">
        <f>VLOOKUP($A588+ROUND((COLUMN()-2)/24,5),АТС!$A$41:$F$712,4)+VLOOKUP($A588+ROUND((COLUMN()-2)/24,5),'Расчет сбытовых надбавок'!$B$1537:'Расчет сбытовых надбавок'!$G$2280,3)</f>
        <v>0</v>
      </c>
    </row>
    <row r="589" spans="1:25" x14ac:dyDescent="0.2">
      <c r="A589" s="88">
        <f t="shared" si="16"/>
        <v>42063</v>
      </c>
      <c r="B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C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D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E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F589" s="108">
        <f>VLOOKUP($A589+ROUND((COLUMN()-2)/24,5),АТС!$A$41:$F$712,4)+VLOOKUP($A589+ROUND((COLUMN()-2)/24,5),'Расчет сбытовых надбавок'!$B$1537:'Расчет сбытовых надбавок'!$G$2280,3)</f>
        <v>4.0299999999999994</v>
      </c>
      <c r="G589" s="108">
        <f>VLOOKUP($A589+ROUND((COLUMN()-2)/24,5),АТС!$A$41:$F$712,4)+VLOOKUP($A589+ROUND((COLUMN()-2)/24,5),'Расчет сбытовых надбавок'!$B$1537:'Расчет сбытовых надбавок'!$G$2280,3)</f>
        <v>29.19</v>
      </c>
      <c r="H589" s="108">
        <f>VLOOKUP($A589+ROUND((COLUMN()-2)/24,5),АТС!$A$41:$F$712,4)+VLOOKUP($A589+ROUND((COLUMN()-2)/24,5),'Расчет сбытовых надбавок'!$B$1537:'Расчет сбытовых надбавок'!$G$2280,3)</f>
        <v>19.75</v>
      </c>
      <c r="I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J589" s="108">
        <f>VLOOKUP($A589+ROUND((COLUMN()-2)/24,5),АТС!$A$41:$F$712,4)+VLOOKUP($A589+ROUND((COLUMN()-2)/24,5),'Расчет сбытовых надбавок'!$B$1537:'Расчет сбытовых надбавок'!$G$2280,3)</f>
        <v>9.41</v>
      </c>
      <c r="K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L589" s="108">
        <f>VLOOKUP($A589+ROUND((COLUMN()-2)/24,5),АТС!$A$41:$F$712,4)+VLOOKUP($A589+ROUND((COLUMN()-2)/24,5),'Расчет сбытовых надбавок'!$B$1537:'Расчет сбытовых надбавок'!$G$2280,3)</f>
        <v>0.37</v>
      </c>
      <c r="M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N589" s="108">
        <f>VLOOKUP($A589+ROUND((COLUMN()-2)/24,5),АТС!$A$41:$F$712,4)+VLOOKUP($A589+ROUND((COLUMN()-2)/24,5),'Расчет сбытовых надбавок'!$B$1537:'Расчет сбытовых надбавок'!$G$2280,3)</f>
        <v>40.07</v>
      </c>
      <c r="O589" s="108">
        <f>VLOOKUP($A589+ROUND((COLUMN()-2)/24,5),АТС!$A$41:$F$712,4)+VLOOKUP($A589+ROUND((COLUMN()-2)/24,5),'Расчет сбытовых надбавок'!$B$1537:'Расчет сбытовых надбавок'!$G$2280,3)</f>
        <v>46.71</v>
      </c>
      <c r="P589" s="108">
        <f>VLOOKUP($A589+ROUND((COLUMN()-2)/24,5),АТС!$A$41:$F$712,4)+VLOOKUP($A589+ROUND((COLUMN()-2)/24,5),'Расчет сбытовых надбавок'!$B$1537:'Расчет сбытовых надбавок'!$G$2280,3)</f>
        <v>49.74</v>
      </c>
      <c r="Q589" s="108">
        <f>VLOOKUP($A589+ROUND((COLUMN()-2)/24,5),АТС!$A$41:$F$712,4)+VLOOKUP($A589+ROUND((COLUMN()-2)/24,5),'Расчет сбытовых надбавок'!$B$1537:'Расчет сбытовых надбавок'!$G$2280,3)</f>
        <v>71.52000000000001</v>
      </c>
      <c r="R589" s="108">
        <f>VLOOKUP($A589+ROUND((COLUMN()-2)/24,5),АТС!$A$41:$F$712,4)+VLOOKUP($A589+ROUND((COLUMN()-2)/24,5),'Расчет сбытовых надбавок'!$B$1537:'Расчет сбытовых надбавок'!$G$2280,3)</f>
        <v>91.72</v>
      </c>
      <c r="S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T589" s="108">
        <f>VLOOKUP($A589+ROUND((COLUMN()-2)/24,5),АТС!$A$41:$F$712,4)+VLOOKUP($A589+ROUND((COLUMN()-2)/24,5),'Расчет сбытовых надбавок'!$B$1537:'Расчет сбытовых надбавок'!$G$2280,3)</f>
        <v>0.55000000000000004</v>
      </c>
      <c r="U589" s="108">
        <f>VLOOKUP($A589+ROUND((COLUMN()-2)/24,5),АТС!$A$41:$F$712,4)+VLOOKUP($A589+ROUND((COLUMN()-2)/24,5),'Расчет сбытовых надбавок'!$B$1537:'Расчет сбытовых надбавок'!$G$2280,3)</f>
        <v>9.0000000000000011E-2</v>
      </c>
      <c r="V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W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X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Y589" s="108">
        <f>VLOOKUP($A589+ROUND((COLUMN()-2)/24,5),АТС!$A$41:$F$712,4)+VLOOKUP($A589+ROUND((COLUMN()-2)/24,5),'Расчет сбытовых надбавок'!$B$1537:'Расчет сбытовых надбавок'!$G$2280,3)</f>
        <v>0</v>
      </c>
    </row>
    <row r="590" spans="1:25" x14ac:dyDescent="0.2">
      <c r="A590" s="100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101"/>
    </row>
    <row r="591" spans="1:25" x14ac:dyDescent="0.25">
      <c r="A591" s="96" t="s">
        <v>157</v>
      </c>
      <c r="B591" s="87"/>
      <c r="C591" s="87"/>
      <c r="D591" s="87"/>
    </row>
    <row r="592" spans="1:25" ht="12.75" customHeight="1" x14ac:dyDescent="0.2">
      <c r="A592" s="169" t="s">
        <v>49</v>
      </c>
      <c r="B592" s="180" t="s">
        <v>160</v>
      </c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2"/>
    </row>
    <row r="593" spans="1:27" ht="12.75" customHeight="1" x14ac:dyDescent="0.2">
      <c r="A593" s="170"/>
      <c r="B593" s="183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5"/>
    </row>
    <row r="594" spans="1:27" s="121" customFormat="1" ht="12.75" customHeight="1" x14ac:dyDescent="0.2">
      <c r="A594" s="170"/>
      <c r="B594" s="216" t="s">
        <v>129</v>
      </c>
      <c r="C594" s="204" t="s">
        <v>130</v>
      </c>
      <c r="D594" s="204" t="s">
        <v>131</v>
      </c>
      <c r="E594" s="204" t="s">
        <v>132</v>
      </c>
      <c r="F594" s="204" t="s">
        <v>133</v>
      </c>
      <c r="G594" s="204" t="s">
        <v>134</v>
      </c>
      <c r="H594" s="204" t="s">
        <v>135</v>
      </c>
      <c r="I594" s="204" t="s">
        <v>136</v>
      </c>
      <c r="J594" s="204" t="s">
        <v>137</v>
      </c>
      <c r="K594" s="204" t="s">
        <v>138</v>
      </c>
      <c r="L594" s="204" t="s">
        <v>139</v>
      </c>
      <c r="M594" s="204" t="s">
        <v>140</v>
      </c>
      <c r="N594" s="214" t="s">
        <v>141</v>
      </c>
      <c r="O594" s="204" t="s">
        <v>142</v>
      </c>
      <c r="P594" s="204" t="s">
        <v>143</v>
      </c>
      <c r="Q594" s="204" t="s">
        <v>144</v>
      </c>
      <c r="R594" s="204" t="s">
        <v>145</v>
      </c>
      <c r="S594" s="204" t="s">
        <v>146</v>
      </c>
      <c r="T594" s="204" t="s">
        <v>147</v>
      </c>
      <c r="U594" s="204" t="s">
        <v>148</v>
      </c>
      <c r="V594" s="204" t="s">
        <v>149</v>
      </c>
      <c r="W594" s="204" t="s">
        <v>150</v>
      </c>
      <c r="X594" s="204" t="s">
        <v>151</v>
      </c>
      <c r="Y594" s="204" t="s">
        <v>152</v>
      </c>
    </row>
    <row r="595" spans="1:27" s="121" customFormat="1" ht="11.25" customHeight="1" x14ac:dyDescent="0.2">
      <c r="A595" s="171"/>
      <c r="B595" s="217"/>
      <c r="C595" s="205"/>
      <c r="D595" s="205"/>
      <c r="E595" s="205"/>
      <c r="F595" s="205"/>
      <c r="G595" s="205"/>
      <c r="H595" s="205"/>
      <c r="I595" s="205"/>
      <c r="J595" s="205"/>
      <c r="K595" s="205"/>
      <c r="L595" s="205"/>
      <c r="M595" s="205"/>
      <c r="N595" s="215"/>
      <c r="O595" s="205"/>
      <c r="P595" s="205"/>
      <c r="Q595" s="205"/>
      <c r="R595" s="205"/>
      <c r="S595" s="205"/>
      <c r="T595" s="205"/>
      <c r="U595" s="205"/>
      <c r="V595" s="205"/>
      <c r="W595" s="205"/>
      <c r="X595" s="205"/>
      <c r="Y595" s="205"/>
    </row>
    <row r="596" spans="1:27" ht="15.75" customHeight="1" x14ac:dyDescent="0.2">
      <c r="A596" s="88">
        <f>A562</f>
        <v>42036</v>
      </c>
      <c r="B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C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D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E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F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G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H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I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J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K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L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M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N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O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P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Q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R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S596" s="108">
        <f>VLOOKUP($A596+ROUND((COLUMN()-2)/24,5),АТС!$A$41:$F$712,4)+VLOOKUP($A596+ROUND((COLUMN()-2)/24,5),'Расчет сбытовых надбавок'!$B$1537:'Расчет сбытовых надбавок'!$G$2280,4)</f>
        <v>1772.55</v>
      </c>
      <c r="T596" s="108">
        <f>VLOOKUP($A596+ROUND((COLUMN()-2)/24,5),АТС!$A$41:$F$712,4)+VLOOKUP($A596+ROUND((COLUMN()-2)/24,5),'Расчет сбытовых надбавок'!$B$1537:'Расчет сбытовых надбавок'!$G$2280,4)</f>
        <v>1748.7399999999998</v>
      </c>
      <c r="U596" s="108">
        <f>VLOOKUP($A596+ROUND((COLUMN()-2)/24,5),АТС!$A$41:$F$712,4)+VLOOKUP($A596+ROUND((COLUMN()-2)/24,5),'Расчет сбытовых надбавок'!$B$1537:'Расчет сбытовых надбавок'!$G$2280,4)</f>
        <v>1412.36</v>
      </c>
      <c r="V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W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X596" s="108">
        <f>VLOOKUP($A596+ROUND((COLUMN()-2)/24,5),АТС!$A$41:$F$712,4)+VLOOKUP($A596+ROUND((COLUMN()-2)/24,5),'Расчет сбытовых надбавок'!$B$1537:'Расчет сбытовых надбавок'!$G$2280,4)</f>
        <v>54.89</v>
      </c>
      <c r="Y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AA596" s="89"/>
    </row>
    <row r="597" spans="1:27" x14ac:dyDescent="0.2">
      <c r="A597" s="88">
        <f>A596+1</f>
        <v>42037</v>
      </c>
      <c r="B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C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D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E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F597" s="108">
        <f>VLOOKUP($A597+ROUND((COLUMN()-2)/24,5),АТС!$A$41:$F$712,4)+VLOOKUP($A597+ROUND((COLUMN()-2)/24,5),'Расчет сбытовых надбавок'!$B$1537:'Расчет сбытовых надбавок'!$G$2280,4)</f>
        <v>446.61</v>
      </c>
      <c r="G597" s="108">
        <f>VLOOKUP($A597+ROUND((COLUMN()-2)/24,5),АТС!$A$41:$F$712,4)+VLOOKUP($A597+ROUND((COLUMN()-2)/24,5),'Расчет сбытовых надбавок'!$B$1537:'Расчет сбытовых надбавок'!$G$2280,4)</f>
        <v>80.339999999999989</v>
      </c>
      <c r="H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I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J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K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L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M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N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O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P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Q597" s="108">
        <f>VLOOKUP($A597+ROUND((COLUMN()-2)/24,5),АТС!$A$41:$F$712,4)+VLOOKUP($A597+ROUND((COLUMN()-2)/24,5),'Расчет сбытовых надбавок'!$B$1537:'Расчет сбытовых надбавок'!$G$2280,4)</f>
        <v>0.01</v>
      </c>
      <c r="R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S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T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U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V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W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X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Y597" s="108">
        <f>VLOOKUP($A597+ROUND((COLUMN()-2)/24,5),АТС!$A$41:$F$712,4)+VLOOKUP($A597+ROUND((COLUMN()-2)/24,5),'Расчет сбытовых надбавок'!$B$1537:'Расчет сбытовых надбавок'!$G$2280,4)</f>
        <v>0</v>
      </c>
    </row>
    <row r="598" spans="1:27" x14ac:dyDescent="0.2">
      <c r="A598" s="88">
        <f t="shared" ref="A598:A623" si="17">A597+1</f>
        <v>42038</v>
      </c>
      <c r="B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C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D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E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F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G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H598" s="108">
        <f>VLOOKUP($A598+ROUND((COLUMN()-2)/24,5),АТС!$A$41:$F$712,4)+VLOOKUP($A598+ROUND((COLUMN()-2)/24,5),'Расчет сбытовых надбавок'!$B$1537:'Расчет сбытовых надбавок'!$G$2280,4)</f>
        <v>184.85999999999999</v>
      </c>
      <c r="I598" s="108">
        <f>VLOOKUP($A598+ROUND((COLUMN()-2)/24,5),АТС!$A$41:$F$712,4)+VLOOKUP($A598+ROUND((COLUMN()-2)/24,5),'Расчет сбытовых надбавок'!$B$1537:'Расчет сбытовых надбавок'!$G$2280,4)</f>
        <v>0.01</v>
      </c>
      <c r="J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K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L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M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N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O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P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Q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R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S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T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U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V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W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X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Y598" s="108">
        <f>VLOOKUP($A598+ROUND((COLUMN()-2)/24,5),АТС!$A$41:$F$712,4)+VLOOKUP($A598+ROUND((COLUMN()-2)/24,5),'Расчет сбытовых надбавок'!$B$1537:'Расчет сбытовых надбавок'!$G$2280,4)</f>
        <v>0</v>
      </c>
    </row>
    <row r="599" spans="1:27" x14ac:dyDescent="0.2">
      <c r="A599" s="88">
        <f t="shared" si="17"/>
        <v>42039</v>
      </c>
      <c r="B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C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D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E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F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G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H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I599" s="108">
        <f>VLOOKUP($A599+ROUND((COLUMN()-2)/24,5),АТС!$A$41:$F$712,4)+VLOOKUP($A599+ROUND((COLUMN()-2)/24,5),'Расчет сбытовых надбавок'!$B$1537:'Расчет сбытовых надбавок'!$G$2280,4)</f>
        <v>0.01</v>
      </c>
      <c r="J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K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L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M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N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O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P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Q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R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S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T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U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V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W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X599" s="108">
        <f>VLOOKUP($A599+ROUND((COLUMN()-2)/24,5),АТС!$A$41:$F$712,4)+VLOOKUP($A599+ROUND((COLUMN()-2)/24,5),'Расчет сбытовых надбавок'!$B$1537:'Расчет сбытовых надбавок'!$G$2280,4)</f>
        <v>0.01</v>
      </c>
      <c r="Y599" s="108">
        <f>VLOOKUP($A599+ROUND((COLUMN()-2)/24,5),АТС!$A$41:$F$712,4)+VLOOKUP($A599+ROUND((COLUMN()-2)/24,5),'Расчет сбытовых надбавок'!$B$1537:'Расчет сбытовых надбавок'!$G$2280,4)</f>
        <v>0</v>
      </c>
    </row>
    <row r="600" spans="1:27" x14ac:dyDescent="0.2">
      <c r="A600" s="88">
        <f t="shared" si="17"/>
        <v>42040</v>
      </c>
      <c r="B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C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D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E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F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G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H600" s="108">
        <f>VLOOKUP($A600+ROUND((COLUMN()-2)/24,5),АТС!$A$41:$F$712,4)+VLOOKUP($A600+ROUND((COLUMN()-2)/24,5),'Расчет сбытовых надбавок'!$B$1537:'Расчет сбытовых надбавок'!$G$2280,4)</f>
        <v>37.14</v>
      </c>
      <c r="I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J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K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L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M600" s="108">
        <f>VLOOKUP($A600+ROUND((COLUMN()-2)/24,5),АТС!$A$41:$F$712,4)+VLOOKUP($A600+ROUND((COLUMN()-2)/24,5),'Расчет сбытовых надбавок'!$B$1537:'Расчет сбытовых надбавок'!$G$2280,4)</f>
        <v>0.01</v>
      </c>
      <c r="N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O600" s="108">
        <f>VLOOKUP($A600+ROUND((COLUMN()-2)/24,5),АТС!$A$41:$F$712,4)+VLOOKUP($A600+ROUND((COLUMN()-2)/24,5),'Расчет сбытовых надбавок'!$B$1537:'Расчет сбытовых надбавок'!$G$2280,4)</f>
        <v>0.01</v>
      </c>
      <c r="P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Q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R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S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T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U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V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W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X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Y600" s="108">
        <f>VLOOKUP($A600+ROUND((COLUMN()-2)/24,5),АТС!$A$41:$F$712,4)+VLOOKUP($A600+ROUND((COLUMN()-2)/24,5),'Расчет сбытовых надбавок'!$B$1537:'Расчет сбытовых надбавок'!$G$2280,4)</f>
        <v>0</v>
      </c>
    </row>
    <row r="601" spans="1:27" x14ac:dyDescent="0.2">
      <c r="A601" s="88">
        <f t="shared" si="17"/>
        <v>42041</v>
      </c>
      <c r="B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C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D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E601" s="108">
        <f>VLOOKUP($A601+ROUND((COLUMN()-2)/24,5),АТС!$A$41:$F$712,4)+VLOOKUP($A601+ROUND((COLUMN()-2)/24,5),'Расчет сбытовых надбавок'!$B$1537:'Расчет сбытовых надбавок'!$G$2280,4)</f>
        <v>0.01</v>
      </c>
      <c r="F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G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H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I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J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K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L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M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N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O601" s="108">
        <f>VLOOKUP($A601+ROUND((COLUMN()-2)/24,5),АТС!$A$41:$F$712,4)+VLOOKUP($A601+ROUND((COLUMN()-2)/24,5),'Расчет сбытовых надбавок'!$B$1537:'Расчет сбытовых надбавок'!$G$2280,4)</f>
        <v>0.01</v>
      </c>
      <c r="P601" s="108">
        <f>VLOOKUP($A601+ROUND((COLUMN()-2)/24,5),АТС!$A$41:$F$712,4)+VLOOKUP($A601+ROUND((COLUMN()-2)/24,5),'Расчет сбытовых надбавок'!$B$1537:'Расчет сбытовых надбавок'!$G$2280,4)</f>
        <v>0.01</v>
      </c>
      <c r="Q601" s="108">
        <f>VLOOKUP($A601+ROUND((COLUMN()-2)/24,5),АТС!$A$41:$F$712,4)+VLOOKUP($A601+ROUND((COLUMN()-2)/24,5),'Расчет сбытовых надбавок'!$B$1537:'Расчет сбытовых надбавок'!$G$2280,4)</f>
        <v>0.01</v>
      </c>
      <c r="R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S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T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U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V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W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X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Y601" s="108">
        <f>VLOOKUP($A601+ROUND((COLUMN()-2)/24,5),АТС!$A$41:$F$712,4)+VLOOKUP($A601+ROUND((COLUMN()-2)/24,5),'Расчет сбытовых надбавок'!$B$1537:'Расчет сбытовых надбавок'!$G$2280,4)</f>
        <v>0.01</v>
      </c>
    </row>
    <row r="602" spans="1:27" x14ac:dyDescent="0.2">
      <c r="A602" s="88">
        <f t="shared" si="17"/>
        <v>42042</v>
      </c>
      <c r="B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C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D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E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F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G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H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I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J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K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L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M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N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O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P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Q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R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S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T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U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V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W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X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Y602" s="108">
        <f>VLOOKUP($A602+ROUND((COLUMN()-2)/24,5),АТС!$A$41:$F$712,4)+VLOOKUP($A602+ROUND((COLUMN()-2)/24,5),'Расчет сбытовых надбавок'!$B$1537:'Расчет сбытовых надбавок'!$G$2280,4)</f>
        <v>0</v>
      </c>
    </row>
    <row r="603" spans="1:27" x14ac:dyDescent="0.2">
      <c r="A603" s="88">
        <f t="shared" si="17"/>
        <v>42043</v>
      </c>
      <c r="B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C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D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E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F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G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H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I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J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K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L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M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N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O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P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Q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R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S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T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U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V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W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X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Y603" s="108">
        <f>VLOOKUP($A603+ROUND((COLUMN()-2)/24,5),АТС!$A$41:$F$712,4)+VLOOKUP($A603+ROUND((COLUMN()-2)/24,5),'Расчет сбытовых надбавок'!$B$1537:'Расчет сбытовых надбавок'!$G$2280,4)</f>
        <v>0</v>
      </c>
    </row>
    <row r="604" spans="1:27" x14ac:dyDescent="0.2">
      <c r="A604" s="88">
        <f t="shared" si="17"/>
        <v>42044</v>
      </c>
      <c r="B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C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D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E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F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G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H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I604" s="108">
        <f>VLOOKUP($A604+ROUND((COLUMN()-2)/24,5),АТС!$A$41:$F$712,4)+VLOOKUP($A604+ROUND((COLUMN()-2)/24,5),'Расчет сбытовых надбавок'!$B$1537:'Расчет сбытовых надбавок'!$G$2280,4)</f>
        <v>0.01</v>
      </c>
      <c r="J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K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L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M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N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O604" s="108">
        <f>VLOOKUP($A604+ROUND((COLUMN()-2)/24,5),АТС!$A$41:$F$712,4)+VLOOKUP($A604+ROUND((COLUMN()-2)/24,5),'Расчет сбытовых надбавок'!$B$1537:'Расчет сбытовых надбавок'!$G$2280,4)</f>
        <v>44.26</v>
      </c>
      <c r="P604" s="108">
        <f>VLOOKUP($A604+ROUND((COLUMN()-2)/24,5),АТС!$A$41:$F$712,4)+VLOOKUP($A604+ROUND((COLUMN()-2)/24,5),'Расчет сбытовых надбавок'!$B$1537:'Расчет сбытовых надбавок'!$G$2280,4)</f>
        <v>19.28</v>
      </c>
      <c r="Q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R604" s="108">
        <f>VLOOKUP($A604+ROUND((COLUMN()-2)/24,5),АТС!$A$41:$F$712,4)+VLOOKUP($A604+ROUND((COLUMN()-2)/24,5),'Расчет сбытовых надбавок'!$B$1537:'Расчет сбытовых надбавок'!$G$2280,4)</f>
        <v>0.01</v>
      </c>
      <c r="S604" s="108">
        <f>VLOOKUP($A604+ROUND((COLUMN()-2)/24,5),АТС!$A$41:$F$712,4)+VLOOKUP($A604+ROUND((COLUMN()-2)/24,5),'Расчет сбытовых надбавок'!$B$1537:'Расчет сбытовых надбавок'!$G$2280,4)</f>
        <v>12.139999999999999</v>
      </c>
      <c r="T604" s="108">
        <f>VLOOKUP($A604+ROUND((COLUMN()-2)/24,5),АТС!$A$41:$F$712,4)+VLOOKUP($A604+ROUND((COLUMN()-2)/24,5),'Расчет сбытовых надбавок'!$B$1537:'Расчет сбытовых надбавок'!$G$2280,4)</f>
        <v>1.29</v>
      </c>
      <c r="U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V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W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X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Y604" s="108">
        <f>VLOOKUP($A604+ROUND((COLUMN()-2)/24,5),АТС!$A$41:$F$712,4)+VLOOKUP($A604+ROUND((COLUMN()-2)/24,5),'Расчет сбытовых надбавок'!$B$1537:'Расчет сбытовых надбавок'!$G$2280,4)</f>
        <v>0</v>
      </c>
    </row>
    <row r="605" spans="1:27" x14ac:dyDescent="0.2">
      <c r="A605" s="88">
        <f t="shared" si="17"/>
        <v>42045</v>
      </c>
      <c r="B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C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D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E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F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G605" s="108">
        <f>VLOOKUP($A605+ROUND((COLUMN()-2)/24,5),АТС!$A$41:$F$712,4)+VLOOKUP($A605+ROUND((COLUMN()-2)/24,5),'Расчет сбытовых надбавок'!$B$1537:'Расчет сбытовых надбавок'!$G$2280,4)</f>
        <v>251.57</v>
      </c>
      <c r="H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I605" s="108">
        <f>VLOOKUP($A605+ROUND((COLUMN()-2)/24,5),АТС!$A$41:$F$712,4)+VLOOKUP($A605+ROUND((COLUMN()-2)/24,5),'Расчет сбытовых надбавок'!$B$1537:'Расчет сбытовых надбавок'!$G$2280,4)</f>
        <v>0.01</v>
      </c>
      <c r="J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K605" s="108">
        <f>VLOOKUP($A605+ROUND((COLUMN()-2)/24,5),АТС!$A$41:$F$712,4)+VLOOKUP($A605+ROUND((COLUMN()-2)/24,5),'Расчет сбытовых надбавок'!$B$1537:'Расчет сбытовых надбавок'!$G$2280,4)</f>
        <v>15.149999999999999</v>
      </c>
      <c r="L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M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N605" s="108">
        <f>VLOOKUP($A605+ROUND((COLUMN()-2)/24,5),АТС!$A$41:$F$712,4)+VLOOKUP($A605+ROUND((COLUMN()-2)/24,5),'Расчет сбытовых надбавок'!$B$1537:'Расчет сбытовых надбавок'!$G$2280,4)</f>
        <v>337.65</v>
      </c>
      <c r="O605" s="108">
        <f>VLOOKUP($A605+ROUND((COLUMN()-2)/24,5),АТС!$A$41:$F$712,4)+VLOOKUP($A605+ROUND((COLUMN()-2)/24,5),'Расчет сбытовых надбавок'!$B$1537:'Расчет сбытовых надбавок'!$G$2280,4)</f>
        <v>73.11</v>
      </c>
      <c r="P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Q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R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S605" s="108">
        <f>VLOOKUP($A605+ROUND((COLUMN()-2)/24,5),АТС!$A$41:$F$712,4)+VLOOKUP($A605+ROUND((COLUMN()-2)/24,5),'Расчет сбытовых надбавок'!$B$1537:'Расчет сбытовых надбавок'!$G$2280,4)</f>
        <v>1.1000000000000001</v>
      </c>
      <c r="T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U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V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W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X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Y605" s="108">
        <f>VLOOKUP($A605+ROUND((COLUMN()-2)/24,5),АТС!$A$41:$F$712,4)+VLOOKUP($A605+ROUND((COLUMN()-2)/24,5),'Расчет сбытовых надбавок'!$B$1537:'Расчет сбытовых надбавок'!$G$2280,4)</f>
        <v>0</v>
      </c>
    </row>
    <row r="606" spans="1:27" x14ac:dyDescent="0.2">
      <c r="A606" s="88">
        <f t="shared" si="17"/>
        <v>42046</v>
      </c>
      <c r="B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C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D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E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F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G606" s="108">
        <f>VLOOKUP($A606+ROUND((COLUMN()-2)/24,5),АТС!$A$41:$F$712,4)+VLOOKUP($A606+ROUND((COLUMN()-2)/24,5),'Расчет сбытовых надбавок'!$B$1537:'Расчет сбытовых надбавок'!$G$2280,4)</f>
        <v>64.98</v>
      </c>
      <c r="H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I606" s="108">
        <f>VLOOKUP($A606+ROUND((COLUMN()-2)/24,5),АТС!$A$41:$F$712,4)+VLOOKUP($A606+ROUND((COLUMN()-2)/24,5),'Расчет сбытовых надбавок'!$B$1537:'Расчет сбытовых надбавок'!$G$2280,4)</f>
        <v>0.01</v>
      </c>
      <c r="J606" s="108">
        <f>VLOOKUP($A606+ROUND((COLUMN()-2)/24,5),АТС!$A$41:$F$712,4)+VLOOKUP($A606+ROUND((COLUMN()-2)/24,5),'Расчет сбытовых надбавок'!$B$1537:'Расчет сбытовых надбавок'!$G$2280,4)</f>
        <v>124.92</v>
      </c>
      <c r="K606" s="108">
        <f>VLOOKUP($A606+ROUND((COLUMN()-2)/24,5),АТС!$A$41:$F$712,4)+VLOOKUP($A606+ROUND((COLUMN()-2)/24,5),'Расчет сбытовых надбавок'!$B$1537:'Расчет сбытовых надбавок'!$G$2280,4)</f>
        <v>11.74</v>
      </c>
      <c r="L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M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N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O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P606" s="108">
        <f>VLOOKUP($A606+ROUND((COLUMN()-2)/24,5),АТС!$A$41:$F$712,4)+VLOOKUP($A606+ROUND((COLUMN()-2)/24,5),'Расчет сбытовых надбавок'!$B$1537:'Расчет сбытовых надбавок'!$G$2280,4)</f>
        <v>13.12</v>
      </c>
      <c r="Q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R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S606" s="108">
        <f>VLOOKUP($A606+ROUND((COLUMN()-2)/24,5),АТС!$A$41:$F$712,4)+VLOOKUP($A606+ROUND((COLUMN()-2)/24,5),'Расчет сбытовых надбавок'!$B$1537:'Расчет сбытовых надбавок'!$G$2280,4)</f>
        <v>3.6399999999999997</v>
      </c>
      <c r="T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U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V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W606" s="108">
        <f>VLOOKUP($A606+ROUND((COLUMN()-2)/24,5),АТС!$A$41:$F$712,4)+VLOOKUP($A606+ROUND((COLUMN()-2)/24,5),'Расчет сбытовых надбавок'!$B$1537:'Расчет сбытовых надбавок'!$G$2280,4)</f>
        <v>0.01</v>
      </c>
      <c r="X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Y606" s="108">
        <f>VLOOKUP($A606+ROUND((COLUMN()-2)/24,5),АТС!$A$41:$F$712,4)+VLOOKUP($A606+ROUND((COLUMN()-2)/24,5),'Расчет сбытовых надбавок'!$B$1537:'Расчет сбытовых надбавок'!$G$2280,4)</f>
        <v>0</v>
      </c>
    </row>
    <row r="607" spans="1:27" x14ac:dyDescent="0.2">
      <c r="A607" s="88">
        <f t="shared" si="17"/>
        <v>42047</v>
      </c>
      <c r="B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C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D607" s="108">
        <f>VLOOKUP($A607+ROUND((COLUMN()-2)/24,5),АТС!$A$41:$F$712,4)+VLOOKUP($A607+ROUND((COLUMN()-2)/24,5),'Расчет сбытовых надбавок'!$B$1537:'Расчет сбытовых надбавок'!$G$2280,4)</f>
        <v>0.01</v>
      </c>
      <c r="E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F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G607" s="108">
        <f>VLOOKUP($A607+ROUND((COLUMN()-2)/24,5),АТС!$A$41:$F$712,4)+VLOOKUP($A607+ROUND((COLUMN()-2)/24,5),'Расчет сбытовых надбавок'!$B$1537:'Расчет сбытовых надбавок'!$G$2280,4)</f>
        <v>229.25</v>
      </c>
      <c r="H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I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J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K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L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M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N607" s="108">
        <f>VLOOKUP($A607+ROUND((COLUMN()-2)/24,5),АТС!$A$41:$F$712,4)+VLOOKUP($A607+ROUND((COLUMN()-2)/24,5),'Расчет сбытовых надбавок'!$B$1537:'Расчет сбытовых надбавок'!$G$2280,4)</f>
        <v>0.01</v>
      </c>
      <c r="O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P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Q607" s="108">
        <f>VLOOKUP($A607+ROUND((COLUMN()-2)/24,5),АТС!$A$41:$F$712,4)+VLOOKUP($A607+ROUND((COLUMN()-2)/24,5),'Расчет сбытовых надбавок'!$B$1537:'Расчет сбытовых надбавок'!$G$2280,4)</f>
        <v>0.01</v>
      </c>
      <c r="R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S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T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U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V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W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X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Y607" s="108">
        <f>VLOOKUP($A607+ROUND((COLUMN()-2)/24,5),АТС!$A$41:$F$712,4)+VLOOKUP($A607+ROUND((COLUMN()-2)/24,5),'Расчет сбытовых надбавок'!$B$1537:'Расчет сбытовых надбавок'!$G$2280,4)</f>
        <v>0</v>
      </c>
    </row>
    <row r="608" spans="1:27" x14ac:dyDescent="0.2">
      <c r="A608" s="88">
        <f t="shared" si="17"/>
        <v>42048</v>
      </c>
      <c r="B608" s="108">
        <f>VLOOKUP($A608+ROUND((COLUMN()-2)/24,5),АТС!$A$41:$F$712,4)+VLOOKUP($A608+ROUND((COLUMN()-2)/24,5),'Расчет сбытовых надбавок'!$B$1537:'Расчет сбытовых надбавок'!$G$2280,4)</f>
        <v>0.01</v>
      </c>
      <c r="C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D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E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F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G608" s="108">
        <f>VLOOKUP($A608+ROUND((COLUMN()-2)/24,5),АТС!$A$41:$F$712,4)+VLOOKUP($A608+ROUND((COLUMN()-2)/24,5),'Расчет сбытовых надбавок'!$B$1537:'Расчет сбытовых надбавок'!$G$2280,4)</f>
        <v>239.52999999999997</v>
      </c>
      <c r="H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I608" s="108">
        <f>VLOOKUP($A608+ROUND((COLUMN()-2)/24,5),АТС!$A$41:$F$712,4)+VLOOKUP($A608+ROUND((COLUMN()-2)/24,5),'Расчет сбытовых надбавок'!$B$1537:'Расчет сбытовых надбавок'!$G$2280,4)</f>
        <v>0.01</v>
      </c>
      <c r="J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K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L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M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N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O608" s="108">
        <f>VLOOKUP($A608+ROUND((COLUMN()-2)/24,5),АТС!$A$41:$F$712,4)+VLOOKUP($A608+ROUND((COLUMN()-2)/24,5),'Расчет сбытовых надбавок'!$B$1537:'Расчет сбытовых надбавок'!$G$2280,4)</f>
        <v>0.01</v>
      </c>
      <c r="P608" s="108">
        <f>VLOOKUP($A608+ROUND((COLUMN()-2)/24,5),АТС!$A$41:$F$712,4)+VLOOKUP($A608+ROUND((COLUMN()-2)/24,5),'Расчет сбытовых надбавок'!$B$1537:'Расчет сбытовых надбавок'!$G$2280,4)</f>
        <v>0.01</v>
      </c>
      <c r="Q608" s="108">
        <f>VLOOKUP($A608+ROUND((COLUMN()-2)/24,5),АТС!$A$41:$F$712,4)+VLOOKUP($A608+ROUND((COLUMN()-2)/24,5),'Расчет сбытовых надбавок'!$B$1537:'Расчет сбытовых надбавок'!$G$2280,4)</f>
        <v>0.01</v>
      </c>
      <c r="R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S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T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U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V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W608" s="108">
        <f>VLOOKUP($A608+ROUND((COLUMN()-2)/24,5),АТС!$A$41:$F$712,4)+VLOOKUP($A608+ROUND((COLUMN()-2)/24,5),'Расчет сбытовых надбавок'!$B$1537:'Расчет сбытовых надбавок'!$G$2280,4)</f>
        <v>0.01</v>
      </c>
      <c r="X608" s="108">
        <f>VLOOKUP($A608+ROUND((COLUMN()-2)/24,5),АТС!$A$41:$F$712,4)+VLOOKUP($A608+ROUND((COLUMN()-2)/24,5),'Расчет сбытовых надбавок'!$B$1537:'Расчет сбытовых надбавок'!$G$2280,4)</f>
        <v>0.01</v>
      </c>
      <c r="Y608" s="108">
        <f>VLOOKUP($A608+ROUND((COLUMN()-2)/24,5),АТС!$A$41:$F$712,4)+VLOOKUP($A608+ROUND((COLUMN()-2)/24,5),'Расчет сбытовых надбавок'!$B$1537:'Расчет сбытовых надбавок'!$G$2280,4)</f>
        <v>0</v>
      </c>
    </row>
    <row r="609" spans="1:25" x14ac:dyDescent="0.2">
      <c r="A609" s="88">
        <f t="shared" si="17"/>
        <v>42049</v>
      </c>
      <c r="B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C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D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E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F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G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H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I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J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K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L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M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N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O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P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Q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R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S609" s="108">
        <f>VLOOKUP($A609+ROUND((COLUMN()-2)/24,5),АТС!$A$41:$F$712,4)+VLOOKUP($A609+ROUND((COLUMN()-2)/24,5),'Расчет сбытовых надбавок'!$B$1537:'Расчет сбытовых надбавок'!$G$2280,4)</f>
        <v>17.72</v>
      </c>
      <c r="T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U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V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W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X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Y609" s="108">
        <f>VLOOKUP($A609+ROUND((COLUMN()-2)/24,5),АТС!$A$41:$F$712,4)+VLOOKUP($A609+ROUND((COLUMN()-2)/24,5),'Расчет сбытовых надбавок'!$B$1537:'Расчет сбытовых надбавок'!$G$2280,4)</f>
        <v>0</v>
      </c>
    </row>
    <row r="610" spans="1:25" x14ac:dyDescent="0.2">
      <c r="A610" s="88">
        <f t="shared" si="17"/>
        <v>42050</v>
      </c>
      <c r="B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C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D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E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F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G610" s="108">
        <f>VLOOKUP($A610+ROUND((COLUMN()-2)/24,5),АТС!$A$41:$F$712,4)+VLOOKUP($A610+ROUND((COLUMN()-2)/24,5),'Расчет сбытовых надбавок'!$B$1537:'Расчет сбытовых надбавок'!$G$2280,4)</f>
        <v>195.87</v>
      </c>
      <c r="H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I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J610" s="108">
        <f>VLOOKUP($A610+ROUND((COLUMN()-2)/24,5),АТС!$A$41:$F$712,4)+VLOOKUP($A610+ROUND((COLUMN()-2)/24,5),'Расчет сбытовых надбавок'!$B$1537:'Расчет сбытовых надбавок'!$G$2280,4)</f>
        <v>114.92</v>
      </c>
      <c r="K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L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M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N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O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P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Q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R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S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T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U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V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W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X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Y610" s="108">
        <f>VLOOKUP($A610+ROUND((COLUMN()-2)/24,5),АТС!$A$41:$F$712,4)+VLOOKUP($A610+ROUND((COLUMN()-2)/24,5),'Расчет сбытовых надбавок'!$B$1537:'Расчет сбытовых надбавок'!$G$2280,4)</f>
        <v>0</v>
      </c>
    </row>
    <row r="611" spans="1:25" x14ac:dyDescent="0.2">
      <c r="A611" s="88">
        <f t="shared" si="17"/>
        <v>42051</v>
      </c>
      <c r="B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C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D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E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F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G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H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I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J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K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L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M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N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O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P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Q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R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S611" s="108">
        <f>VLOOKUP($A611+ROUND((COLUMN()-2)/24,5),АТС!$A$41:$F$712,4)+VLOOKUP($A611+ROUND((COLUMN()-2)/24,5),'Расчет сбытовых надбавок'!$B$1537:'Расчет сбытовых надбавок'!$G$2280,4)</f>
        <v>2061.58</v>
      </c>
      <c r="T611" s="108">
        <f>VLOOKUP($A611+ROUND((COLUMN()-2)/24,5),АТС!$A$41:$F$712,4)+VLOOKUP($A611+ROUND((COLUMN()-2)/24,5),'Расчет сбытовых надбавок'!$B$1537:'Расчет сбытовых надбавок'!$G$2280,4)</f>
        <v>489.19</v>
      </c>
      <c r="U611" s="108">
        <f>VLOOKUP($A611+ROUND((COLUMN()-2)/24,5),АТС!$A$41:$F$712,4)+VLOOKUP($A611+ROUND((COLUMN()-2)/24,5),'Расчет сбытовых надбавок'!$B$1537:'Расчет сбытовых надбавок'!$G$2280,4)</f>
        <v>98.05</v>
      </c>
      <c r="V611" s="108">
        <f>VLOOKUP($A611+ROUND((COLUMN()-2)/24,5),АТС!$A$41:$F$712,4)+VLOOKUP($A611+ROUND((COLUMN()-2)/24,5),'Расчет сбытовых надбавок'!$B$1537:'Расчет сбытовых надбавок'!$G$2280,4)</f>
        <v>1977.47</v>
      </c>
      <c r="W611" s="108">
        <f>VLOOKUP($A611+ROUND((COLUMN()-2)/24,5),АТС!$A$41:$F$712,4)+VLOOKUP($A611+ROUND((COLUMN()-2)/24,5),'Расчет сбытовых надбавок'!$B$1537:'Расчет сбытовых надбавок'!$G$2280,4)</f>
        <v>992.14</v>
      </c>
      <c r="X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Y611" s="108">
        <f>VLOOKUP($A611+ROUND((COLUMN()-2)/24,5),АТС!$A$41:$F$712,4)+VLOOKUP($A611+ROUND((COLUMN()-2)/24,5),'Расчет сбытовых надбавок'!$B$1537:'Расчет сбытовых надбавок'!$G$2280,4)</f>
        <v>91.67</v>
      </c>
    </row>
    <row r="612" spans="1:25" x14ac:dyDescent="0.2">
      <c r="A612" s="88">
        <f t="shared" si="17"/>
        <v>42052</v>
      </c>
      <c r="B612" s="108">
        <f>VLOOKUP($A612+ROUND((COLUMN()-2)/24,5),АТС!$A$41:$F$712,4)+VLOOKUP($A612+ROUND((COLUMN()-2)/24,5),'Расчет сбытовых надбавок'!$B$1537:'Расчет сбытовых надбавок'!$G$2280,4)</f>
        <v>324.45999999999998</v>
      </c>
      <c r="C612" s="108">
        <f>VLOOKUP($A612+ROUND((COLUMN()-2)/24,5),АТС!$A$41:$F$712,4)+VLOOKUP($A612+ROUND((COLUMN()-2)/24,5),'Расчет сбытовых надбавок'!$B$1537:'Расчет сбытовых надбавок'!$G$2280,4)</f>
        <v>222</v>
      </c>
      <c r="D612" s="108">
        <f>VLOOKUP($A612+ROUND((COLUMN()-2)/24,5),АТС!$A$41:$F$712,4)+VLOOKUP($A612+ROUND((COLUMN()-2)/24,5),'Расчет сбытовых надбавок'!$B$1537:'Расчет сбытовых надбавок'!$G$2280,4)</f>
        <v>38.56</v>
      </c>
      <c r="E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F612" s="108">
        <f>VLOOKUP($A612+ROUND((COLUMN()-2)/24,5),АТС!$A$41:$F$712,4)+VLOOKUP($A612+ROUND((COLUMN()-2)/24,5),'Расчет сбытовых надбавок'!$B$1537:'Расчет сбытовых надбавок'!$G$2280,4)</f>
        <v>204.87</v>
      </c>
      <c r="G612" s="108">
        <f>VLOOKUP($A612+ROUND((COLUMN()-2)/24,5),АТС!$A$41:$F$712,4)+VLOOKUP($A612+ROUND((COLUMN()-2)/24,5),'Расчет сбытовых надбавок'!$B$1537:'Расчет сбытовых надбавок'!$G$2280,4)</f>
        <v>273.25</v>
      </c>
      <c r="H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I612" s="108">
        <f>VLOOKUP($A612+ROUND((COLUMN()-2)/24,5),АТС!$A$41:$F$712,4)+VLOOKUP($A612+ROUND((COLUMN()-2)/24,5),'Расчет сбытовых надбавок'!$B$1537:'Расчет сбытовых надбавок'!$G$2280,4)</f>
        <v>0.01</v>
      </c>
      <c r="J612" s="108">
        <f>VLOOKUP($A612+ROUND((COLUMN()-2)/24,5),АТС!$A$41:$F$712,4)+VLOOKUP($A612+ROUND((COLUMN()-2)/24,5),'Расчет сбытовых надбавок'!$B$1537:'Расчет сбытовых надбавок'!$G$2280,4)</f>
        <v>28.55</v>
      </c>
      <c r="K612" s="108">
        <f>VLOOKUP($A612+ROUND((COLUMN()-2)/24,5),АТС!$A$41:$F$712,4)+VLOOKUP($A612+ROUND((COLUMN()-2)/24,5),'Расчет сбытовых надбавок'!$B$1537:'Расчет сбытовых надбавок'!$G$2280,4)</f>
        <v>2.06</v>
      </c>
      <c r="L612" s="108">
        <f>VLOOKUP($A612+ROUND((COLUMN()-2)/24,5),АТС!$A$41:$F$712,4)+VLOOKUP($A612+ROUND((COLUMN()-2)/24,5),'Расчет сбытовых надбавок'!$B$1537:'Расчет сбытовых надбавок'!$G$2280,4)</f>
        <v>0.39</v>
      </c>
      <c r="M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N612" s="108">
        <f>VLOOKUP($A612+ROUND((COLUMN()-2)/24,5),АТС!$A$41:$F$712,4)+VLOOKUP($A612+ROUND((COLUMN()-2)/24,5),'Расчет сбытовых надбавок'!$B$1537:'Расчет сбытовых надбавок'!$G$2280,4)</f>
        <v>8.08</v>
      </c>
      <c r="O612" s="108">
        <f>VLOOKUP($A612+ROUND((COLUMN()-2)/24,5),АТС!$A$41:$F$712,4)+VLOOKUP($A612+ROUND((COLUMN()-2)/24,5),'Расчет сбытовых надбавок'!$B$1537:'Расчет сбытовых надбавок'!$G$2280,4)</f>
        <v>4.04</v>
      </c>
      <c r="P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Q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R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S612" s="108">
        <f>VLOOKUP($A612+ROUND((COLUMN()-2)/24,5),АТС!$A$41:$F$712,4)+VLOOKUP($A612+ROUND((COLUMN()-2)/24,5),'Расчет сбытовых надбавок'!$B$1537:'Расчет сбытовых надбавок'!$G$2280,4)</f>
        <v>20.299999999999997</v>
      </c>
      <c r="T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U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V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W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X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Y612" s="108">
        <f>VLOOKUP($A612+ROUND((COLUMN()-2)/24,5),АТС!$A$41:$F$712,4)+VLOOKUP($A612+ROUND((COLUMN()-2)/24,5),'Расчет сбытовых надбавок'!$B$1537:'Расчет сбытовых надбавок'!$G$2280,4)</f>
        <v>0</v>
      </c>
    </row>
    <row r="613" spans="1:25" x14ac:dyDescent="0.2">
      <c r="A613" s="88">
        <f t="shared" si="17"/>
        <v>42053</v>
      </c>
      <c r="B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C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D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E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F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G613" s="108">
        <f>VLOOKUP($A613+ROUND((COLUMN()-2)/24,5),АТС!$A$41:$F$712,4)+VLOOKUP($A613+ROUND((COLUMN()-2)/24,5),'Расчет сбытовых надбавок'!$B$1537:'Расчет сбытовых надбавок'!$G$2280,4)</f>
        <v>164.64999999999998</v>
      </c>
      <c r="H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I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J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K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L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M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N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O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P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Q613" s="108">
        <f>VLOOKUP($A613+ROUND((COLUMN()-2)/24,5),АТС!$A$41:$F$712,4)+VLOOKUP($A613+ROUND((COLUMN()-2)/24,5),'Расчет сбытовых надбавок'!$B$1537:'Расчет сбытовых надбавок'!$G$2280,4)</f>
        <v>1267.27</v>
      </c>
      <c r="R613" s="108">
        <f>VLOOKUP($A613+ROUND((COLUMN()-2)/24,5),АТС!$A$41:$F$712,4)+VLOOKUP($A613+ROUND((COLUMN()-2)/24,5),'Расчет сбытовых надбавок'!$B$1537:'Расчет сбытовых надбавок'!$G$2280,4)</f>
        <v>1254.76</v>
      </c>
      <c r="S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T613" s="108">
        <f>VLOOKUP($A613+ROUND((COLUMN()-2)/24,5),АТС!$A$41:$F$712,4)+VLOOKUP($A613+ROUND((COLUMN()-2)/24,5),'Расчет сбытовых надбавок'!$B$1537:'Расчет сбытовых надбавок'!$G$2280,4)</f>
        <v>634.20000000000005</v>
      </c>
      <c r="U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V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W613" s="108">
        <f>VLOOKUP($A613+ROUND((COLUMN()-2)/24,5),АТС!$A$41:$F$712,4)+VLOOKUP($A613+ROUND((COLUMN()-2)/24,5),'Расчет сбытовых надбавок'!$B$1537:'Расчет сбытовых надбавок'!$G$2280,4)</f>
        <v>0.01</v>
      </c>
      <c r="X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Y613" s="108">
        <f>VLOOKUP($A613+ROUND((COLUMN()-2)/24,5),АТС!$A$41:$F$712,4)+VLOOKUP($A613+ROUND((COLUMN()-2)/24,5),'Расчет сбытовых надбавок'!$B$1537:'Расчет сбытовых надбавок'!$G$2280,4)</f>
        <v>0</v>
      </c>
    </row>
    <row r="614" spans="1:25" x14ac:dyDescent="0.2">
      <c r="A614" s="88">
        <f t="shared" si="17"/>
        <v>42054</v>
      </c>
      <c r="B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C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D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E614" s="108">
        <f>VLOOKUP($A614+ROUND((COLUMN()-2)/24,5),АТС!$A$41:$F$712,4)+VLOOKUP($A614+ROUND((COLUMN()-2)/24,5),'Расчет сбытовых надбавок'!$B$1537:'Расчет сбытовых надбавок'!$G$2280,4)</f>
        <v>11.24</v>
      </c>
      <c r="F614" s="108">
        <f>VLOOKUP($A614+ROUND((COLUMN()-2)/24,5),АТС!$A$41:$F$712,4)+VLOOKUP($A614+ROUND((COLUMN()-2)/24,5),'Расчет сбытовых надбавок'!$B$1537:'Расчет сбытовых надбавок'!$G$2280,4)</f>
        <v>2.91</v>
      </c>
      <c r="G614" s="108">
        <f>VLOOKUP($A614+ROUND((COLUMN()-2)/24,5),АТС!$A$41:$F$712,4)+VLOOKUP($A614+ROUND((COLUMN()-2)/24,5),'Расчет сбытовых надбавок'!$B$1537:'Расчет сбытовых надбавок'!$G$2280,4)</f>
        <v>15.73</v>
      </c>
      <c r="H614" s="108">
        <f>VLOOKUP($A614+ROUND((COLUMN()-2)/24,5),АТС!$A$41:$F$712,4)+VLOOKUP($A614+ROUND((COLUMN()-2)/24,5),'Расчет сбытовых надбавок'!$B$1537:'Расчет сбытовых надбавок'!$G$2280,4)</f>
        <v>8.66</v>
      </c>
      <c r="I614" s="108">
        <f>VLOOKUP($A614+ROUND((COLUMN()-2)/24,5),АТС!$A$41:$F$712,4)+VLOOKUP($A614+ROUND((COLUMN()-2)/24,5),'Расчет сбытовых надбавок'!$B$1537:'Расчет сбытовых надбавок'!$G$2280,4)</f>
        <v>9.2000000000000011</v>
      </c>
      <c r="J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K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L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M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N614" s="108">
        <f>VLOOKUP($A614+ROUND((COLUMN()-2)/24,5),АТС!$A$41:$F$712,4)+VLOOKUP($A614+ROUND((COLUMN()-2)/24,5),'Расчет сбытовых надбавок'!$B$1537:'Расчет сбытовых надбавок'!$G$2280,4)</f>
        <v>0.01</v>
      </c>
      <c r="O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P614" s="108">
        <f>VLOOKUP($A614+ROUND((COLUMN()-2)/24,5),АТС!$A$41:$F$712,4)+VLOOKUP($A614+ROUND((COLUMN()-2)/24,5),'Расчет сбытовых надбавок'!$B$1537:'Расчет сбытовых надбавок'!$G$2280,4)</f>
        <v>0.01</v>
      </c>
      <c r="Q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R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S614" s="108">
        <f>VLOOKUP($A614+ROUND((COLUMN()-2)/24,5),АТС!$A$41:$F$712,4)+VLOOKUP($A614+ROUND((COLUMN()-2)/24,5),'Расчет сбытовых надбавок'!$B$1537:'Расчет сбытовых надбавок'!$G$2280,4)</f>
        <v>338.75</v>
      </c>
      <c r="T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U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V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W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X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Y614" s="108">
        <f>VLOOKUP($A614+ROUND((COLUMN()-2)/24,5),АТС!$A$41:$F$712,4)+VLOOKUP($A614+ROUND((COLUMN()-2)/24,5),'Расчет сбытовых надбавок'!$B$1537:'Расчет сбытовых надбавок'!$G$2280,4)</f>
        <v>0</v>
      </c>
    </row>
    <row r="615" spans="1:25" x14ac:dyDescent="0.2">
      <c r="A615" s="88">
        <f t="shared" si="17"/>
        <v>42055</v>
      </c>
      <c r="B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C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D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E615" s="108">
        <f>VLOOKUP($A615+ROUND((COLUMN()-2)/24,5),АТС!$A$41:$F$712,4)+VLOOKUP($A615+ROUND((COLUMN()-2)/24,5),'Расчет сбытовых надбавок'!$B$1537:'Расчет сбытовых надбавок'!$G$2280,4)</f>
        <v>0.01</v>
      </c>
      <c r="F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G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H615" s="108">
        <f>VLOOKUP($A615+ROUND((COLUMN()-2)/24,5),АТС!$A$41:$F$712,4)+VLOOKUP($A615+ROUND((COLUMN()-2)/24,5),'Расчет сбытовых надбавок'!$B$1537:'Расчет сбытовых надбавок'!$G$2280,4)</f>
        <v>0.13</v>
      </c>
      <c r="I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J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K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L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M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N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O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P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Q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R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S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T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U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V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W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X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Y615" s="108">
        <f>VLOOKUP($A615+ROUND((COLUMN()-2)/24,5),АТС!$A$41:$F$712,4)+VLOOKUP($A615+ROUND((COLUMN()-2)/24,5),'Расчет сбытовых надбавок'!$B$1537:'Расчет сбытовых надбавок'!$G$2280,4)</f>
        <v>0</v>
      </c>
    </row>
    <row r="616" spans="1:25" x14ac:dyDescent="0.2">
      <c r="A616" s="88">
        <f t="shared" si="17"/>
        <v>42056</v>
      </c>
      <c r="B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C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D616" s="108">
        <f>VLOOKUP($A616+ROUND((COLUMN()-2)/24,5),АТС!$A$41:$F$712,4)+VLOOKUP($A616+ROUND((COLUMN()-2)/24,5),'Расчет сбытовых надбавок'!$B$1537:'Расчет сбытовых надбавок'!$G$2280,4)</f>
        <v>58.9</v>
      </c>
      <c r="E616" s="108">
        <f>VLOOKUP($A616+ROUND((COLUMN()-2)/24,5),АТС!$A$41:$F$712,4)+VLOOKUP($A616+ROUND((COLUMN()-2)/24,5),'Расчет сбытовых надбавок'!$B$1537:'Расчет сбытовых надбавок'!$G$2280,4)</f>
        <v>53.52</v>
      </c>
      <c r="F616" s="108">
        <f>VLOOKUP($A616+ROUND((COLUMN()-2)/24,5),АТС!$A$41:$F$712,4)+VLOOKUP($A616+ROUND((COLUMN()-2)/24,5),'Расчет сбытовых надбавок'!$B$1537:'Расчет сбытовых надбавок'!$G$2280,4)</f>
        <v>116.31</v>
      </c>
      <c r="G616" s="108">
        <f>VLOOKUP($A616+ROUND((COLUMN()-2)/24,5),АТС!$A$41:$F$712,4)+VLOOKUP($A616+ROUND((COLUMN()-2)/24,5),'Расчет сбытовых надбавок'!$B$1537:'Расчет сбытовых надбавок'!$G$2280,4)</f>
        <v>199.60000000000002</v>
      </c>
      <c r="H616" s="108">
        <f>VLOOKUP($A616+ROUND((COLUMN()-2)/24,5),АТС!$A$41:$F$712,4)+VLOOKUP($A616+ROUND((COLUMN()-2)/24,5),'Расчет сбытовых надбавок'!$B$1537:'Расчет сбытовых надбавок'!$G$2280,4)</f>
        <v>250.93</v>
      </c>
      <c r="I616" s="108">
        <f>VLOOKUP($A616+ROUND((COLUMN()-2)/24,5),АТС!$A$41:$F$712,4)+VLOOKUP($A616+ROUND((COLUMN()-2)/24,5),'Расчет сбытовых надбавок'!$B$1537:'Расчет сбытовых надбавок'!$G$2280,4)</f>
        <v>321.27</v>
      </c>
      <c r="J616" s="108">
        <f>VLOOKUP($A616+ROUND((COLUMN()-2)/24,5),АТС!$A$41:$F$712,4)+VLOOKUP($A616+ROUND((COLUMN()-2)/24,5),'Расчет сбытовых надбавок'!$B$1537:'Расчет сбытовых надбавок'!$G$2280,4)</f>
        <v>222.32</v>
      </c>
      <c r="K616" s="108">
        <f>VLOOKUP($A616+ROUND((COLUMN()-2)/24,5),АТС!$A$41:$F$712,4)+VLOOKUP($A616+ROUND((COLUMN()-2)/24,5),'Расчет сбытовых надбавок'!$B$1537:'Расчет сбытовых надбавок'!$G$2280,4)</f>
        <v>88.13000000000001</v>
      </c>
      <c r="L616" s="108">
        <f>VLOOKUP($A616+ROUND((COLUMN()-2)/24,5),АТС!$A$41:$F$712,4)+VLOOKUP($A616+ROUND((COLUMN()-2)/24,5),'Расчет сбытовых надбавок'!$B$1537:'Расчет сбытовых надбавок'!$G$2280,4)</f>
        <v>0.52</v>
      </c>
      <c r="M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N616" s="108">
        <f>VLOOKUP($A616+ROUND((COLUMN()-2)/24,5),АТС!$A$41:$F$712,4)+VLOOKUP($A616+ROUND((COLUMN()-2)/24,5),'Расчет сбытовых надбавок'!$B$1537:'Расчет сбытовых надбавок'!$G$2280,4)</f>
        <v>0.01</v>
      </c>
      <c r="O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P616" s="108">
        <f>VLOOKUP($A616+ROUND((COLUMN()-2)/24,5),АТС!$A$41:$F$712,4)+VLOOKUP($A616+ROUND((COLUMN()-2)/24,5),'Расчет сбытовых надбавок'!$B$1537:'Расчет сбытовых надбавок'!$G$2280,4)</f>
        <v>16.61</v>
      </c>
      <c r="Q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R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S616" s="108">
        <f>VLOOKUP($A616+ROUND((COLUMN()-2)/24,5),АТС!$A$41:$F$712,4)+VLOOKUP($A616+ROUND((COLUMN()-2)/24,5),'Расчет сбытовых надбавок'!$B$1537:'Расчет сбытовых надбавок'!$G$2280,4)</f>
        <v>98.83</v>
      </c>
      <c r="T616" s="108">
        <f>VLOOKUP($A616+ROUND((COLUMN()-2)/24,5),АТС!$A$41:$F$712,4)+VLOOKUP($A616+ROUND((COLUMN()-2)/24,5),'Расчет сбытовых надбавок'!$B$1537:'Расчет сбытовых надбавок'!$G$2280,4)</f>
        <v>1928.27</v>
      </c>
      <c r="U616" s="108">
        <f>VLOOKUP($A616+ROUND((COLUMN()-2)/24,5),АТС!$A$41:$F$712,4)+VLOOKUP($A616+ROUND((COLUMN()-2)/24,5),'Расчет сбытовых надбавок'!$B$1537:'Расчет сбытовых надбавок'!$G$2280,4)</f>
        <v>1941.3400000000001</v>
      </c>
      <c r="V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W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X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Y616" s="108">
        <f>VLOOKUP($A616+ROUND((COLUMN()-2)/24,5),АТС!$A$41:$F$712,4)+VLOOKUP($A616+ROUND((COLUMN()-2)/24,5),'Расчет сбытовых надбавок'!$B$1537:'Расчет сбытовых надбавок'!$G$2280,4)</f>
        <v>0</v>
      </c>
    </row>
    <row r="617" spans="1:25" x14ac:dyDescent="0.2">
      <c r="A617" s="88">
        <f t="shared" si="17"/>
        <v>42057</v>
      </c>
      <c r="B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C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D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E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F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G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H617" s="108">
        <f>VLOOKUP($A617+ROUND((COLUMN()-2)/24,5),АТС!$A$41:$F$712,4)+VLOOKUP($A617+ROUND((COLUMN()-2)/24,5),'Расчет сбытовых надбавок'!$B$1537:'Расчет сбытовых надбавок'!$G$2280,4)</f>
        <v>47.82</v>
      </c>
      <c r="I617" s="108">
        <f>VLOOKUP($A617+ROUND((COLUMN()-2)/24,5),АТС!$A$41:$F$712,4)+VLOOKUP($A617+ROUND((COLUMN()-2)/24,5),'Расчет сбытовых надбавок'!$B$1537:'Расчет сбытовых надбавок'!$G$2280,4)</f>
        <v>335.7</v>
      </c>
      <c r="J617" s="108">
        <f>VLOOKUP($A617+ROUND((COLUMN()-2)/24,5),АТС!$A$41:$F$712,4)+VLOOKUP($A617+ROUND((COLUMN()-2)/24,5),'Расчет сбытовых надбавок'!$B$1537:'Расчет сбытовых надбавок'!$G$2280,4)</f>
        <v>2.42</v>
      </c>
      <c r="K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L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M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N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O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P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Q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R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S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T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U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V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W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X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Y617" s="108">
        <f>VLOOKUP($A617+ROUND((COLUMN()-2)/24,5),АТС!$A$41:$F$712,4)+VLOOKUP($A617+ROUND((COLUMN()-2)/24,5),'Расчет сбытовых надбавок'!$B$1537:'Расчет сбытовых надбавок'!$G$2280,4)</f>
        <v>0</v>
      </c>
    </row>
    <row r="618" spans="1:25" x14ac:dyDescent="0.2">
      <c r="A618" s="88">
        <f t="shared" si="17"/>
        <v>42058</v>
      </c>
      <c r="B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C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D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E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F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G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H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I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J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K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L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M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N618" s="108">
        <f>VLOOKUP($A618+ROUND((COLUMN()-2)/24,5),АТС!$A$41:$F$712,4)+VLOOKUP($A618+ROUND((COLUMN()-2)/24,5),'Расчет сбытовых надбавок'!$B$1537:'Расчет сбытовых надбавок'!$G$2280,4)</f>
        <v>42.300000000000004</v>
      </c>
      <c r="O618" s="108">
        <f>VLOOKUP($A618+ROUND((COLUMN()-2)/24,5),АТС!$A$41:$F$712,4)+VLOOKUP($A618+ROUND((COLUMN()-2)/24,5),'Расчет сбытовых надбавок'!$B$1537:'Расчет сбытовых надбавок'!$G$2280,4)</f>
        <v>64.81</v>
      </c>
      <c r="P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Q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R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S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T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U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V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W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X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Y618" s="108">
        <f>VLOOKUP($A618+ROUND((COLUMN()-2)/24,5),АТС!$A$41:$F$712,4)+VLOOKUP($A618+ROUND((COLUMN()-2)/24,5),'Расчет сбытовых надбавок'!$B$1537:'Расчет сбытовых надбавок'!$G$2280,4)</f>
        <v>0</v>
      </c>
    </row>
    <row r="619" spans="1:25" x14ac:dyDescent="0.2">
      <c r="A619" s="88">
        <f t="shared" si="17"/>
        <v>42059</v>
      </c>
      <c r="B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C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D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E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F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G619" s="108">
        <f>VLOOKUP($A619+ROUND((COLUMN()-2)/24,5),АТС!$A$41:$F$712,4)+VLOOKUP($A619+ROUND((COLUMN()-2)/24,5),'Расчет сбытовых надбавок'!$B$1537:'Расчет сбытовых надбавок'!$G$2280,4)</f>
        <v>48.38</v>
      </c>
      <c r="H619" s="108">
        <f>VLOOKUP($A619+ROUND((COLUMN()-2)/24,5),АТС!$A$41:$F$712,4)+VLOOKUP($A619+ROUND((COLUMN()-2)/24,5),'Расчет сбытовых надбавок'!$B$1537:'Расчет сбытовых надбавок'!$G$2280,4)</f>
        <v>146.47</v>
      </c>
      <c r="I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J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K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L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M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N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O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P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Q619" s="108">
        <f>VLOOKUP($A619+ROUND((COLUMN()-2)/24,5),АТС!$A$41:$F$712,4)+VLOOKUP($A619+ROUND((COLUMN()-2)/24,5),'Расчет сбытовых надбавок'!$B$1537:'Расчет сбытовых надбавок'!$G$2280,4)</f>
        <v>0.01</v>
      </c>
      <c r="R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S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T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U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V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W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X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Y619" s="108">
        <f>VLOOKUP($A619+ROUND((COLUMN()-2)/24,5),АТС!$A$41:$F$712,4)+VLOOKUP($A619+ROUND((COLUMN()-2)/24,5),'Расчет сбытовых надбавок'!$B$1537:'Расчет сбытовых надбавок'!$G$2280,4)</f>
        <v>0</v>
      </c>
    </row>
    <row r="620" spans="1:25" x14ac:dyDescent="0.2">
      <c r="A620" s="88">
        <f t="shared" si="17"/>
        <v>42060</v>
      </c>
      <c r="B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C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D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E620" s="108">
        <f>VLOOKUP($A620+ROUND((COLUMN()-2)/24,5),АТС!$A$41:$F$712,4)+VLOOKUP($A620+ROUND((COLUMN()-2)/24,5),'Расчет сбытовых надбавок'!$B$1537:'Расчет сбытовых надбавок'!$G$2280,4)</f>
        <v>0.01</v>
      </c>
      <c r="F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G620" s="108">
        <f>VLOOKUP($A620+ROUND((COLUMN()-2)/24,5),АТС!$A$41:$F$712,4)+VLOOKUP($A620+ROUND((COLUMN()-2)/24,5),'Расчет сбытовых надбавок'!$B$1537:'Расчет сбытовых надбавок'!$G$2280,4)</f>
        <v>45.85</v>
      </c>
      <c r="H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I620" s="108">
        <f>VLOOKUP($A620+ROUND((COLUMN()-2)/24,5),АТС!$A$41:$F$712,4)+VLOOKUP($A620+ROUND((COLUMN()-2)/24,5),'Расчет сбытовых надбавок'!$B$1537:'Расчет сбытовых надбавок'!$G$2280,4)</f>
        <v>0.01</v>
      </c>
      <c r="J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K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L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M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N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O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P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Q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R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S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T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U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V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W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X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Y620" s="108">
        <f>VLOOKUP($A620+ROUND((COLUMN()-2)/24,5),АТС!$A$41:$F$712,4)+VLOOKUP($A620+ROUND((COLUMN()-2)/24,5),'Расчет сбытовых надбавок'!$B$1537:'Расчет сбытовых надбавок'!$G$2280,4)</f>
        <v>0</v>
      </c>
    </row>
    <row r="621" spans="1:25" x14ac:dyDescent="0.2">
      <c r="A621" s="88">
        <f t="shared" si="17"/>
        <v>42061</v>
      </c>
      <c r="B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C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D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E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F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G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H621" s="108">
        <f>VLOOKUP($A621+ROUND((COLUMN()-2)/24,5),АТС!$A$41:$F$712,4)+VLOOKUP($A621+ROUND((COLUMN()-2)/24,5),'Расчет сбытовых надбавок'!$B$1537:'Расчет сбытовых надбавок'!$G$2280,4)</f>
        <v>0.01</v>
      </c>
      <c r="I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J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K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L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M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N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O621" s="108">
        <f>VLOOKUP($A621+ROUND((COLUMN()-2)/24,5),АТС!$A$41:$F$712,4)+VLOOKUP($A621+ROUND((COLUMN()-2)/24,5),'Расчет сбытовых надбавок'!$B$1537:'Расчет сбытовых надбавок'!$G$2280,4)</f>
        <v>0.01</v>
      </c>
      <c r="P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Q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R621" s="108">
        <f>VLOOKUP($A621+ROUND((COLUMN()-2)/24,5),АТС!$A$41:$F$712,4)+VLOOKUP($A621+ROUND((COLUMN()-2)/24,5),'Расчет сбытовых надбавок'!$B$1537:'Расчет сбытовых надбавок'!$G$2280,4)</f>
        <v>0.01</v>
      </c>
      <c r="S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T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U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V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W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X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Y621" s="108">
        <f>VLOOKUP($A621+ROUND((COLUMN()-2)/24,5),АТС!$A$41:$F$712,4)+VLOOKUP($A621+ROUND((COLUMN()-2)/24,5),'Расчет сбытовых надбавок'!$B$1537:'Расчет сбытовых надбавок'!$G$2280,4)</f>
        <v>0</v>
      </c>
    </row>
    <row r="622" spans="1:25" x14ac:dyDescent="0.2">
      <c r="A622" s="88">
        <f t="shared" si="17"/>
        <v>42062</v>
      </c>
      <c r="B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C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D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E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F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G622" s="108">
        <f>VLOOKUP($A622+ROUND((COLUMN()-2)/24,5),АТС!$A$41:$F$712,4)+VLOOKUP($A622+ROUND((COLUMN()-2)/24,5),'Расчет сбытовых надбавок'!$B$1537:'Расчет сбытовых надбавок'!$G$2280,4)</f>
        <v>259.13</v>
      </c>
      <c r="H622" s="108">
        <f>VLOOKUP($A622+ROUND((COLUMN()-2)/24,5),АТС!$A$41:$F$712,4)+VLOOKUP($A622+ROUND((COLUMN()-2)/24,5),'Расчет сбытовых надбавок'!$B$1537:'Расчет сбытовых надбавок'!$G$2280,4)</f>
        <v>207.42000000000002</v>
      </c>
      <c r="I622" s="108">
        <f>VLOOKUP($A622+ROUND((COLUMN()-2)/24,5),АТС!$A$41:$F$712,4)+VLOOKUP($A622+ROUND((COLUMN()-2)/24,5),'Расчет сбытовых надбавок'!$B$1537:'Расчет сбытовых надбавок'!$G$2280,4)</f>
        <v>28.94</v>
      </c>
      <c r="J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K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L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M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N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O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P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Q622" s="108">
        <f>VLOOKUP($A622+ROUND((COLUMN()-2)/24,5),АТС!$A$41:$F$712,4)+VLOOKUP($A622+ROUND((COLUMN()-2)/24,5),'Расчет сбытовых надбавок'!$B$1537:'Расчет сбытовых надбавок'!$G$2280,4)</f>
        <v>0.01</v>
      </c>
      <c r="R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S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T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U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V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W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X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Y622" s="108">
        <f>VLOOKUP($A622+ROUND((COLUMN()-2)/24,5),АТС!$A$41:$F$712,4)+VLOOKUP($A622+ROUND((COLUMN()-2)/24,5),'Расчет сбытовых надбавок'!$B$1537:'Расчет сбытовых надбавок'!$G$2280,4)</f>
        <v>0</v>
      </c>
    </row>
    <row r="623" spans="1:25" x14ac:dyDescent="0.2">
      <c r="A623" s="88">
        <f t="shared" si="17"/>
        <v>42063</v>
      </c>
      <c r="B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C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D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E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F623" s="108">
        <f>VLOOKUP($A623+ROUND((COLUMN()-2)/24,5),АТС!$A$41:$F$712,4)+VLOOKUP($A623+ROUND((COLUMN()-2)/24,5),'Расчет сбытовых надбавок'!$B$1537:'Расчет сбытовых надбавок'!$G$2280,4)</f>
        <v>3.9699999999999998</v>
      </c>
      <c r="G623" s="108">
        <f>VLOOKUP($A623+ROUND((COLUMN()-2)/24,5),АТС!$A$41:$F$712,4)+VLOOKUP($A623+ROUND((COLUMN()-2)/24,5),'Расчет сбытовых надбавок'!$B$1537:'Расчет сбытовых надбавок'!$G$2280,4)</f>
        <v>28.75</v>
      </c>
      <c r="H623" s="108">
        <f>VLOOKUP($A623+ROUND((COLUMN()-2)/24,5),АТС!$A$41:$F$712,4)+VLOOKUP($A623+ROUND((COLUMN()-2)/24,5),'Расчет сбытовых надбавок'!$B$1537:'Расчет сбытовых надбавок'!$G$2280,4)</f>
        <v>19.45</v>
      </c>
      <c r="I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J623" s="108">
        <f>VLOOKUP($A623+ROUND((COLUMN()-2)/24,5),АТС!$A$41:$F$712,4)+VLOOKUP($A623+ROUND((COLUMN()-2)/24,5),'Расчет сбытовых надбавок'!$B$1537:'Расчет сбытовых надбавок'!$G$2280,4)</f>
        <v>9.27</v>
      </c>
      <c r="K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L623" s="108">
        <f>VLOOKUP($A623+ROUND((COLUMN()-2)/24,5),АТС!$A$41:$F$712,4)+VLOOKUP($A623+ROUND((COLUMN()-2)/24,5),'Расчет сбытовых надбавок'!$B$1537:'Расчет сбытовых надбавок'!$G$2280,4)</f>
        <v>0.36</v>
      </c>
      <c r="M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N623" s="108">
        <f>VLOOKUP($A623+ROUND((COLUMN()-2)/24,5),АТС!$A$41:$F$712,4)+VLOOKUP($A623+ROUND((COLUMN()-2)/24,5),'Расчет сбытовых надбавок'!$B$1537:'Расчет сбытовых надбавок'!$G$2280,4)</f>
        <v>39.47</v>
      </c>
      <c r="O623" s="108">
        <f>VLOOKUP($A623+ROUND((COLUMN()-2)/24,5),АТС!$A$41:$F$712,4)+VLOOKUP($A623+ROUND((COLUMN()-2)/24,5),'Расчет сбытовых надбавок'!$B$1537:'Расчет сбытовых надбавок'!$G$2280,4)</f>
        <v>46.010000000000005</v>
      </c>
      <c r="P623" s="108">
        <f>VLOOKUP($A623+ROUND((COLUMN()-2)/24,5),АТС!$A$41:$F$712,4)+VLOOKUP($A623+ROUND((COLUMN()-2)/24,5),'Расчет сбытовых надбавок'!$B$1537:'Расчет сбытовых надбавок'!$G$2280,4)</f>
        <v>49</v>
      </c>
      <c r="Q623" s="108">
        <f>VLOOKUP($A623+ROUND((COLUMN()-2)/24,5),АТС!$A$41:$F$712,4)+VLOOKUP($A623+ROUND((COLUMN()-2)/24,5),'Расчет сбытовых надбавок'!$B$1537:'Расчет сбытовых надбавок'!$G$2280,4)</f>
        <v>70.44</v>
      </c>
      <c r="R623" s="108">
        <f>VLOOKUP($A623+ROUND((COLUMN()-2)/24,5),АТС!$A$41:$F$712,4)+VLOOKUP($A623+ROUND((COLUMN()-2)/24,5),'Расчет сбытовых надбавок'!$B$1537:'Расчет сбытовых надбавок'!$G$2280,4)</f>
        <v>90.34</v>
      </c>
      <c r="S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T623" s="108">
        <f>VLOOKUP($A623+ROUND((COLUMN()-2)/24,5),АТС!$A$41:$F$712,4)+VLOOKUP($A623+ROUND((COLUMN()-2)/24,5),'Расчет сбытовых надбавок'!$B$1537:'Расчет сбытовых надбавок'!$G$2280,4)</f>
        <v>0.54</v>
      </c>
      <c r="U623" s="108">
        <f>VLOOKUP($A623+ROUND((COLUMN()-2)/24,5),АТС!$A$41:$F$712,4)+VLOOKUP($A623+ROUND((COLUMN()-2)/24,5),'Расчет сбытовых надбавок'!$B$1537:'Расчет сбытовых надбавок'!$G$2280,4)</f>
        <v>0.08</v>
      </c>
      <c r="V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W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X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Y623" s="108">
        <f>VLOOKUP($A623+ROUND((COLUMN()-2)/24,5),АТС!$A$41:$F$712,4)+VLOOKUP($A623+ROUND((COLUMN()-2)/24,5),'Расчет сбытовых надбавок'!$B$1537:'Расчет сбытовых надбавок'!$G$2280,4)</f>
        <v>0</v>
      </c>
    </row>
    <row r="624" spans="1:25" ht="12.75" customHeight="1" x14ac:dyDescent="0.25">
      <c r="A624" s="102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1"/>
    </row>
    <row r="625" spans="1:27" x14ac:dyDescent="0.25">
      <c r="A625" s="96" t="s">
        <v>158</v>
      </c>
      <c r="B625" s="87"/>
      <c r="C625" s="87"/>
      <c r="D625" s="87"/>
    </row>
    <row r="626" spans="1:27" ht="12.75" customHeight="1" x14ac:dyDescent="0.2">
      <c r="A626" s="169" t="s">
        <v>49</v>
      </c>
      <c r="B626" s="180" t="s">
        <v>160</v>
      </c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2"/>
    </row>
    <row r="627" spans="1:27" ht="12.75" customHeight="1" x14ac:dyDescent="0.2">
      <c r="A627" s="170"/>
      <c r="B627" s="183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5"/>
    </row>
    <row r="628" spans="1:27" s="121" customFormat="1" ht="12.75" customHeight="1" x14ac:dyDescent="0.2">
      <c r="A628" s="170"/>
      <c r="B628" s="216" t="s">
        <v>129</v>
      </c>
      <c r="C628" s="204" t="s">
        <v>130</v>
      </c>
      <c r="D628" s="204" t="s">
        <v>131</v>
      </c>
      <c r="E628" s="204" t="s">
        <v>132</v>
      </c>
      <c r="F628" s="204" t="s">
        <v>133</v>
      </c>
      <c r="G628" s="204" t="s">
        <v>134</v>
      </c>
      <c r="H628" s="204" t="s">
        <v>135</v>
      </c>
      <c r="I628" s="204" t="s">
        <v>136</v>
      </c>
      <c r="J628" s="204" t="s">
        <v>137</v>
      </c>
      <c r="K628" s="204" t="s">
        <v>138</v>
      </c>
      <c r="L628" s="204" t="s">
        <v>139</v>
      </c>
      <c r="M628" s="204" t="s">
        <v>140</v>
      </c>
      <c r="N628" s="214" t="s">
        <v>141</v>
      </c>
      <c r="O628" s="204" t="s">
        <v>142</v>
      </c>
      <c r="P628" s="204" t="s">
        <v>143</v>
      </c>
      <c r="Q628" s="204" t="s">
        <v>144</v>
      </c>
      <c r="R628" s="204" t="s">
        <v>145</v>
      </c>
      <c r="S628" s="204" t="s">
        <v>146</v>
      </c>
      <c r="T628" s="204" t="s">
        <v>147</v>
      </c>
      <c r="U628" s="204" t="s">
        <v>148</v>
      </c>
      <c r="V628" s="204" t="s">
        <v>149</v>
      </c>
      <c r="W628" s="204" t="s">
        <v>150</v>
      </c>
      <c r="X628" s="204" t="s">
        <v>151</v>
      </c>
      <c r="Y628" s="204" t="s">
        <v>152</v>
      </c>
    </row>
    <row r="629" spans="1:27" s="121" customFormat="1" ht="11.25" customHeight="1" x14ac:dyDescent="0.2">
      <c r="A629" s="171"/>
      <c r="B629" s="217"/>
      <c r="C629" s="205"/>
      <c r="D629" s="205"/>
      <c r="E629" s="205"/>
      <c r="F629" s="205"/>
      <c r="G629" s="205"/>
      <c r="H629" s="205"/>
      <c r="I629" s="205"/>
      <c r="J629" s="205"/>
      <c r="K629" s="205"/>
      <c r="L629" s="205"/>
      <c r="M629" s="205"/>
      <c r="N629" s="215"/>
      <c r="O629" s="205"/>
      <c r="P629" s="205"/>
      <c r="Q629" s="205"/>
      <c r="R629" s="205"/>
      <c r="S629" s="205"/>
      <c r="T629" s="205"/>
      <c r="U629" s="205"/>
      <c r="V629" s="205"/>
      <c r="W629" s="205"/>
      <c r="X629" s="205"/>
      <c r="Y629" s="205"/>
    </row>
    <row r="630" spans="1:27" ht="15.75" customHeight="1" x14ac:dyDescent="0.2">
      <c r="A630" s="88">
        <f>A596</f>
        <v>42036</v>
      </c>
      <c r="B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C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D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E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F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G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H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I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J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K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L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M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N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O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P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Q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R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S630" s="108">
        <f>VLOOKUP($A630+ROUND((COLUMN()-2)/24,5),АТС!$A$41:$F$712,4)+VLOOKUP($A630+ROUND((COLUMN()-2)/24,5),'Расчет сбытовых надбавок'!$B$1537:'Расчет сбытовых надбавок'!$G$2280,5)</f>
        <v>1674.86</v>
      </c>
      <c r="T630" s="108">
        <f>VLOOKUP($A630+ROUND((COLUMN()-2)/24,5),АТС!$A$41:$F$712,4)+VLOOKUP($A630+ROUND((COLUMN()-2)/24,5),'Расчет сбытовых надбавок'!$B$1537:'Расчет сбытовых надбавок'!$G$2280,5)</f>
        <v>1652.36</v>
      </c>
      <c r="U630" s="108">
        <f>VLOOKUP($A630+ROUND((COLUMN()-2)/24,5),АТС!$A$41:$F$712,4)+VLOOKUP($A630+ROUND((COLUMN()-2)/24,5),'Расчет сбытовых надбавок'!$B$1537:'Расчет сбытовых надбавок'!$G$2280,5)</f>
        <v>1334.52</v>
      </c>
      <c r="V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W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X630" s="108">
        <f>VLOOKUP($A630+ROUND((COLUMN()-2)/24,5),АТС!$A$41:$F$712,4)+VLOOKUP($A630+ROUND((COLUMN()-2)/24,5),'Расчет сбытовых надбавок'!$B$1537:'Расчет сбытовых надбавок'!$G$2280,5)</f>
        <v>51.87</v>
      </c>
      <c r="Y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AA630" s="89"/>
    </row>
    <row r="631" spans="1:27" x14ac:dyDescent="0.2">
      <c r="A631" s="88">
        <f>A630+1</f>
        <v>42037</v>
      </c>
      <c r="B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C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D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E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F631" s="108">
        <f>VLOOKUP($A631+ROUND((COLUMN()-2)/24,5),АТС!$A$41:$F$712,4)+VLOOKUP($A631+ROUND((COLUMN()-2)/24,5),'Расчет сбытовых надбавок'!$B$1537:'Расчет сбытовых надбавок'!$G$2280,5)</f>
        <v>421.99</v>
      </c>
      <c r="G631" s="108">
        <f>VLOOKUP($A631+ROUND((COLUMN()-2)/24,5),АТС!$A$41:$F$712,4)+VLOOKUP($A631+ROUND((COLUMN()-2)/24,5),'Расчет сбытовых надбавок'!$B$1537:'Расчет сбытовых надбавок'!$G$2280,5)</f>
        <v>75.91</v>
      </c>
      <c r="H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I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J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K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L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M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N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O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P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Q631" s="108">
        <f>VLOOKUP($A631+ROUND((COLUMN()-2)/24,5),АТС!$A$41:$F$712,4)+VLOOKUP($A631+ROUND((COLUMN()-2)/24,5),'Расчет сбытовых надбавок'!$B$1537:'Расчет сбытовых надбавок'!$G$2280,5)</f>
        <v>0.01</v>
      </c>
      <c r="R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S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T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U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V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W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X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Y631" s="108">
        <f>VLOOKUP($A631+ROUND((COLUMN()-2)/24,5),АТС!$A$41:$F$712,4)+VLOOKUP($A631+ROUND((COLUMN()-2)/24,5),'Расчет сбытовых надбавок'!$B$1537:'Расчет сбытовых надбавок'!$G$2280,5)</f>
        <v>0</v>
      </c>
    </row>
    <row r="632" spans="1:27" x14ac:dyDescent="0.2">
      <c r="A632" s="88">
        <f t="shared" ref="A632:A657" si="18">A631+1</f>
        <v>42038</v>
      </c>
      <c r="B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C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D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E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F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G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H632" s="108">
        <f>VLOOKUP($A632+ROUND((COLUMN()-2)/24,5),АТС!$A$41:$F$712,4)+VLOOKUP($A632+ROUND((COLUMN()-2)/24,5),'Расчет сбытовых надбавок'!$B$1537:'Расчет сбытовых надбавок'!$G$2280,5)</f>
        <v>174.67</v>
      </c>
      <c r="I632" s="108">
        <f>VLOOKUP($A632+ROUND((COLUMN()-2)/24,5),АТС!$A$41:$F$712,4)+VLOOKUP($A632+ROUND((COLUMN()-2)/24,5),'Расчет сбытовых надбавок'!$B$1537:'Расчет сбытовых надбавок'!$G$2280,5)</f>
        <v>0.01</v>
      </c>
      <c r="J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K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L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M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N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O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P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Q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R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S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T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U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V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W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X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Y632" s="108">
        <f>VLOOKUP($A632+ROUND((COLUMN()-2)/24,5),АТС!$A$41:$F$712,4)+VLOOKUP($A632+ROUND((COLUMN()-2)/24,5),'Расчет сбытовых надбавок'!$B$1537:'Расчет сбытовых надбавок'!$G$2280,5)</f>
        <v>0</v>
      </c>
    </row>
    <row r="633" spans="1:27" x14ac:dyDescent="0.2">
      <c r="A633" s="88">
        <f t="shared" si="18"/>
        <v>42039</v>
      </c>
      <c r="B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C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D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E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F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G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H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I633" s="108">
        <f>VLOOKUP($A633+ROUND((COLUMN()-2)/24,5),АТС!$A$41:$F$712,4)+VLOOKUP($A633+ROUND((COLUMN()-2)/24,5),'Расчет сбытовых надбавок'!$B$1537:'Расчет сбытовых надбавок'!$G$2280,5)</f>
        <v>0.01</v>
      </c>
      <c r="J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K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L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M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N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O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P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Q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R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S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T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U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V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W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X633" s="108">
        <f>VLOOKUP($A633+ROUND((COLUMN()-2)/24,5),АТС!$A$41:$F$712,4)+VLOOKUP($A633+ROUND((COLUMN()-2)/24,5),'Расчет сбытовых надбавок'!$B$1537:'Расчет сбытовых надбавок'!$G$2280,5)</f>
        <v>0.01</v>
      </c>
      <c r="Y633" s="108">
        <f>VLOOKUP($A633+ROUND((COLUMN()-2)/24,5),АТС!$A$41:$F$712,4)+VLOOKUP($A633+ROUND((COLUMN()-2)/24,5),'Расчет сбытовых надбавок'!$B$1537:'Расчет сбытовых надбавок'!$G$2280,5)</f>
        <v>0</v>
      </c>
    </row>
    <row r="634" spans="1:27" x14ac:dyDescent="0.2">
      <c r="A634" s="88">
        <f t="shared" si="18"/>
        <v>42040</v>
      </c>
      <c r="B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C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D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E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F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G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H634" s="108">
        <f>VLOOKUP($A634+ROUND((COLUMN()-2)/24,5),АТС!$A$41:$F$712,4)+VLOOKUP($A634+ROUND((COLUMN()-2)/24,5),'Расчет сбытовых надбавок'!$B$1537:'Расчет сбытовых надбавок'!$G$2280,5)</f>
        <v>35.089999999999996</v>
      </c>
      <c r="I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J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K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L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M634" s="108">
        <f>VLOOKUP($A634+ROUND((COLUMN()-2)/24,5),АТС!$A$41:$F$712,4)+VLOOKUP($A634+ROUND((COLUMN()-2)/24,5),'Расчет сбытовых надбавок'!$B$1537:'Расчет сбытовых надбавок'!$G$2280,5)</f>
        <v>0.01</v>
      </c>
      <c r="N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O634" s="108">
        <f>VLOOKUP($A634+ROUND((COLUMN()-2)/24,5),АТС!$A$41:$F$712,4)+VLOOKUP($A634+ROUND((COLUMN()-2)/24,5),'Расчет сбытовых надбавок'!$B$1537:'Расчет сбытовых надбавок'!$G$2280,5)</f>
        <v>0.01</v>
      </c>
      <c r="P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Q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R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S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T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U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V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W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X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Y634" s="108">
        <f>VLOOKUP($A634+ROUND((COLUMN()-2)/24,5),АТС!$A$41:$F$712,4)+VLOOKUP($A634+ROUND((COLUMN()-2)/24,5),'Расчет сбытовых надбавок'!$B$1537:'Расчет сбытовых надбавок'!$G$2280,5)</f>
        <v>0</v>
      </c>
    </row>
    <row r="635" spans="1:27" x14ac:dyDescent="0.2">
      <c r="A635" s="88">
        <f t="shared" si="18"/>
        <v>42041</v>
      </c>
      <c r="B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C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D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E635" s="108">
        <f>VLOOKUP($A635+ROUND((COLUMN()-2)/24,5),АТС!$A$41:$F$712,4)+VLOOKUP($A635+ROUND((COLUMN()-2)/24,5),'Расчет сбытовых надбавок'!$B$1537:'Расчет сбытовых надбавок'!$G$2280,5)</f>
        <v>0.01</v>
      </c>
      <c r="F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G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H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I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J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K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L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M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N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O635" s="108">
        <f>VLOOKUP($A635+ROUND((COLUMN()-2)/24,5),АТС!$A$41:$F$712,4)+VLOOKUP($A635+ROUND((COLUMN()-2)/24,5),'Расчет сбытовых надбавок'!$B$1537:'Расчет сбытовых надбавок'!$G$2280,5)</f>
        <v>0.01</v>
      </c>
      <c r="P635" s="108">
        <f>VLOOKUP($A635+ROUND((COLUMN()-2)/24,5),АТС!$A$41:$F$712,4)+VLOOKUP($A635+ROUND((COLUMN()-2)/24,5),'Расчет сбытовых надбавок'!$B$1537:'Расчет сбытовых надбавок'!$G$2280,5)</f>
        <v>0.01</v>
      </c>
      <c r="Q635" s="108">
        <f>VLOOKUP($A635+ROUND((COLUMN()-2)/24,5),АТС!$A$41:$F$712,4)+VLOOKUP($A635+ROUND((COLUMN()-2)/24,5),'Расчет сбытовых надбавок'!$B$1537:'Расчет сбытовых надбавок'!$G$2280,5)</f>
        <v>0.01</v>
      </c>
      <c r="R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S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T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U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V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W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X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Y635" s="108">
        <f>VLOOKUP($A635+ROUND((COLUMN()-2)/24,5),АТС!$A$41:$F$712,4)+VLOOKUP($A635+ROUND((COLUMN()-2)/24,5),'Расчет сбытовых надбавок'!$B$1537:'Расчет сбытовых надбавок'!$G$2280,5)</f>
        <v>0.01</v>
      </c>
    </row>
    <row r="636" spans="1:27" x14ac:dyDescent="0.2">
      <c r="A636" s="88">
        <f t="shared" si="18"/>
        <v>42042</v>
      </c>
      <c r="B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C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D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E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F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G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H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I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J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K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L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M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N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O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P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Q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R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S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T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U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V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W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X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Y636" s="108">
        <f>VLOOKUP($A636+ROUND((COLUMN()-2)/24,5),АТС!$A$41:$F$712,4)+VLOOKUP($A636+ROUND((COLUMN()-2)/24,5),'Расчет сбытовых надбавок'!$B$1537:'Расчет сбытовых надбавок'!$G$2280,5)</f>
        <v>0</v>
      </c>
    </row>
    <row r="637" spans="1:27" x14ac:dyDescent="0.2">
      <c r="A637" s="88">
        <f t="shared" si="18"/>
        <v>42043</v>
      </c>
      <c r="B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C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D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E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F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G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H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I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J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K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L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M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N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O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P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Q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R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S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T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U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V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W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X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Y637" s="108">
        <f>VLOOKUP($A637+ROUND((COLUMN()-2)/24,5),АТС!$A$41:$F$712,4)+VLOOKUP($A637+ROUND((COLUMN()-2)/24,5),'Расчет сбытовых надбавок'!$B$1537:'Расчет сбытовых надбавок'!$G$2280,5)</f>
        <v>0</v>
      </c>
    </row>
    <row r="638" spans="1:27" x14ac:dyDescent="0.2">
      <c r="A638" s="88">
        <f t="shared" si="18"/>
        <v>42044</v>
      </c>
      <c r="B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C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D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E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F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G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H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I638" s="108">
        <f>VLOOKUP($A638+ROUND((COLUMN()-2)/24,5),АТС!$A$41:$F$712,4)+VLOOKUP($A638+ROUND((COLUMN()-2)/24,5),'Расчет сбытовых надбавок'!$B$1537:'Расчет сбытовых надбавок'!$G$2280,5)</f>
        <v>0.01</v>
      </c>
      <c r="J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K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L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M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N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O638" s="108">
        <f>VLOOKUP($A638+ROUND((COLUMN()-2)/24,5),АТС!$A$41:$F$712,4)+VLOOKUP($A638+ROUND((COLUMN()-2)/24,5),'Расчет сбытовых надбавок'!$B$1537:'Расчет сбытовых надбавок'!$G$2280,5)</f>
        <v>41.82</v>
      </c>
      <c r="P638" s="108">
        <f>VLOOKUP($A638+ROUND((COLUMN()-2)/24,5),АТС!$A$41:$F$712,4)+VLOOKUP($A638+ROUND((COLUMN()-2)/24,5),'Расчет сбытовых надбавок'!$B$1537:'Расчет сбытовых надбавок'!$G$2280,5)</f>
        <v>18.22</v>
      </c>
      <c r="Q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R638" s="108">
        <f>VLOOKUP($A638+ROUND((COLUMN()-2)/24,5),АТС!$A$41:$F$712,4)+VLOOKUP($A638+ROUND((COLUMN()-2)/24,5),'Расчет сбытовых надбавок'!$B$1537:'Расчет сбытовых надбавок'!$G$2280,5)</f>
        <v>0.01</v>
      </c>
      <c r="S638" s="108">
        <f>VLOOKUP($A638+ROUND((COLUMN()-2)/24,5),АТС!$A$41:$F$712,4)+VLOOKUP($A638+ROUND((COLUMN()-2)/24,5),'Расчет сбытовых надбавок'!$B$1537:'Расчет сбытовых надбавок'!$G$2280,5)</f>
        <v>11.469999999999999</v>
      </c>
      <c r="T638" s="108">
        <f>VLOOKUP($A638+ROUND((COLUMN()-2)/24,5),АТС!$A$41:$F$712,4)+VLOOKUP($A638+ROUND((COLUMN()-2)/24,5),'Расчет сбытовых надбавок'!$B$1537:'Расчет сбытовых надбавок'!$G$2280,5)</f>
        <v>1.22</v>
      </c>
      <c r="U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V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W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X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Y638" s="108">
        <f>VLOOKUP($A638+ROUND((COLUMN()-2)/24,5),АТС!$A$41:$F$712,4)+VLOOKUP($A638+ROUND((COLUMN()-2)/24,5),'Расчет сбытовых надбавок'!$B$1537:'Расчет сбытовых надбавок'!$G$2280,5)</f>
        <v>0</v>
      </c>
    </row>
    <row r="639" spans="1:27" x14ac:dyDescent="0.2">
      <c r="A639" s="88">
        <f t="shared" si="18"/>
        <v>42045</v>
      </c>
      <c r="B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C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D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E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F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G639" s="108">
        <f>VLOOKUP($A639+ROUND((COLUMN()-2)/24,5),АТС!$A$41:$F$712,4)+VLOOKUP($A639+ROUND((COLUMN()-2)/24,5),'Расчет сбытовых надбавок'!$B$1537:'Расчет сбытовых надбавок'!$G$2280,5)</f>
        <v>237.7</v>
      </c>
      <c r="H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I639" s="108">
        <f>VLOOKUP($A639+ROUND((COLUMN()-2)/24,5),АТС!$A$41:$F$712,4)+VLOOKUP($A639+ROUND((COLUMN()-2)/24,5),'Расчет сбытовых надбавок'!$B$1537:'Расчет сбытовых надбавок'!$G$2280,5)</f>
        <v>0.01</v>
      </c>
      <c r="J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K639" s="108">
        <f>VLOOKUP($A639+ROUND((COLUMN()-2)/24,5),АТС!$A$41:$F$712,4)+VLOOKUP($A639+ROUND((COLUMN()-2)/24,5),'Расчет сбытовых надбавок'!$B$1537:'Расчет сбытовых надбавок'!$G$2280,5)</f>
        <v>14.309999999999999</v>
      </c>
      <c r="L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M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N639" s="108">
        <f>VLOOKUP($A639+ROUND((COLUMN()-2)/24,5),АТС!$A$41:$F$712,4)+VLOOKUP($A639+ROUND((COLUMN()-2)/24,5),'Расчет сбытовых надбавок'!$B$1537:'Расчет сбытовых надбавок'!$G$2280,5)</f>
        <v>319.04000000000002</v>
      </c>
      <c r="O639" s="108">
        <f>VLOOKUP($A639+ROUND((COLUMN()-2)/24,5),АТС!$A$41:$F$712,4)+VLOOKUP($A639+ROUND((COLUMN()-2)/24,5),'Расчет сбытовых надбавок'!$B$1537:'Расчет сбытовых надбавок'!$G$2280,5)</f>
        <v>69.08</v>
      </c>
      <c r="P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Q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R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S639" s="108">
        <f>VLOOKUP($A639+ROUND((COLUMN()-2)/24,5),АТС!$A$41:$F$712,4)+VLOOKUP($A639+ROUND((COLUMN()-2)/24,5),'Расчет сбытовых надбавок'!$B$1537:'Расчет сбытовых надбавок'!$G$2280,5)</f>
        <v>1.04</v>
      </c>
      <c r="T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U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V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W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X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Y639" s="108">
        <f>VLOOKUP($A639+ROUND((COLUMN()-2)/24,5),АТС!$A$41:$F$712,4)+VLOOKUP($A639+ROUND((COLUMN()-2)/24,5),'Расчет сбытовых надбавок'!$B$1537:'Расчет сбытовых надбавок'!$G$2280,5)</f>
        <v>0</v>
      </c>
    </row>
    <row r="640" spans="1:27" x14ac:dyDescent="0.2">
      <c r="A640" s="88">
        <f t="shared" si="18"/>
        <v>42046</v>
      </c>
      <c r="B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C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D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E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F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G640" s="108">
        <f>VLOOKUP($A640+ROUND((COLUMN()-2)/24,5),АТС!$A$41:$F$712,4)+VLOOKUP($A640+ROUND((COLUMN()-2)/24,5),'Расчет сбытовых надбавок'!$B$1537:'Расчет сбытовых надбавок'!$G$2280,5)</f>
        <v>61.4</v>
      </c>
      <c r="H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I640" s="108">
        <f>VLOOKUP($A640+ROUND((COLUMN()-2)/24,5),АТС!$A$41:$F$712,4)+VLOOKUP($A640+ROUND((COLUMN()-2)/24,5),'Расчет сбытовых надбавок'!$B$1537:'Расчет сбытовых надбавок'!$G$2280,5)</f>
        <v>0.01</v>
      </c>
      <c r="J640" s="108">
        <f>VLOOKUP($A640+ROUND((COLUMN()-2)/24,5),АТС!$A$41:$F$712,4)+VLOOKUP($A640+ROUND((COLUMN()-2)/24,5),'Расчет сбытовых надбавок'!$B$1537:'Расчет сбытовых надбавок'!$G$2280,5)</f>
        <v>118.04</v>
      </c>
      <c r="K640" s="108">
        <f>VLOOKUP($A640+ROUND((COLUMN()-2)/24,5),АТС!$A$41:$F$712,4)+VLOOKUP($A640+ROUND((COLUMN()-2)/24,5),'Расчет сбытовых надбавок'!$B$1537:'Расчет сбытовых надбавок'!$G$2280,5)</f>
        <v>11.09</v>
      </c>
      <c r="L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M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N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O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P640" s="108">
        <f>VLOOKUP($A640+ROUND((COLUMN()-2)/24,5),АТС!$A$41:$F$712,4)+VLOOKUP($A640+ROUND((COLUMN()-2)/24,5),'Расчет сбытовых надбавок'!$B$1537:'Расчет сбытовых надбавок'!$G$2280,5)</f>
        <v>12.39</v>
      </c>
      <c r="Q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R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S640" s="108">
        <f>VLOOKUP($A640+ROUND((COLUMN()-2)/24,5),АТС!$A$41:$F$712,4)+VLOOKUP($A640+ROUND((COLUMN()-2)/24,5),'Расчет сбытовых надбавок'!$B$1537:'Расчет сбытовых надбавок'!$G$2280,5)</f>
        <v>3.44</v>
      </c>
      <c r="T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U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V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W640" s="108">
        <f>VLOOKUP($A640+ROUND((COLUMN()-2)/24,5),АТС!$A$41:$F$712,4)+VLOOKUP($A640+ROUND((COLUMN()-2)/24,5),'Расчет сбытовых надбавок'!$B$1537:'Расчет сбытовых надбавок'!$G$2280,5)</f>
        <v>0.01</v>
      </c>
      <c r="X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Y640" s="108">
        <f>VLOOKUP($A640+ROUND((COLUMN()-2)/24,5),АТС!$A$41:$F$712,4)+VLOOKUP($A640+ROUND((COLUMN()-2)/24,5),'Расчет сбытовых надбавок'!$B$1537:'Расчет сбытовых надбавок'!$G$2280,5)</f>
        <v>0</v>
      </c>
    </row>
    <row r="641" spans="1:25" x14ac:dyDescent="0.2">
      <c r="A641" s="88">
        <f t="shared" si="18"/>
        <v>42047</v>
      </c>
      <c r="B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C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D641" s="108">
        <f>VLOOKUP($A641+ROUND((COLUMN()-2)/24,5),АТС!$A$41:$F$712,4)+VLOOKUP($A641+ROUND((COLUMN()-2)/24,5),'Расчет сбытовых надбавок'!$B$1537:'Расчет сбытовых надбавок'!$G$2280,5)</f>
        <v>0.01</v>
      </c>
      <c r="E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F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G641" s="108">
        <f>VLOOKUP($A641+ROUND((COLUMN()-2)/24,5),АТС!$A$41:$F$712,4)+VLOOKUP($A641+ROUND((COLUMN()-2)/24,5),'Расчет сбытовых надбавок'!$B$1537:'Расчет сбытовых надбавок'!$G$2280,5)</f>
        <v>216.61999999999998</v>
      </c>
      <c r="H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I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J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K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L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M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N641" s="108">
        <f>VLOOKUP($A641+ROUND((COLUMN()-2)/24,5),АТС!$A$41:$F$712,4)+VLOOKUP($A641+ROUND((COLUMN()-2)/24,5),'Расчет сбытовых надбавок'!$B$1537:'Расчет сбытовых надбавок'!$G$2280,5)</f>
        <v>0.01</v>
      </c>
      <c r="O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P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Q641" s="108">
        <f>VLOOKUP($A641+ROUND((COLUMN()-2)/24,5),АТС!$A$41:$F$712,4)+VLOOKUP($A641+ROUND((COLUMN()-2)/24,5),'Расчет сбытовых надбавок'!$B$1537:'Расчет сбытовых надбавок'!$G$2280,5)</f>
        <v>0.01</v>
      </c>
      <c r="R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S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T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U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V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W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X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Y641" s="108">
        <f>VLOOKUP($A641+ROUND((COLUMN()-2)/24,5),АТС!$A$41:$F$712,4)+VLOOKUP($A641+ROUND((COLUMN()-2)/24,5),'Расчет сбытовых надбавок'!$B$1537:'Расчет сбытовых надбавок'!$G$2280,5)</f>
        <v>0</v>
      </c>
    </row>
    <row r="642" spans="1:25" x14ac:dyDescent="0.2">
      <c r="A642" s="88">
        <f t="shared" si="18"/>
        <v>42048</v>
      </c>
      <c r="B642" s="108">
        <f>VLOOKUP($A642+ROUND((COLUMN()-2)/24,5),АТС!$A$41:$F$712,4)+VLOOKUP($A642+ROUND((COLUMN()-2)/24,5),'Расчет сбытовых надбавок'!$B$1537:'Расчет сбытовых надбавок'!$G$2280,5)</f>
        <v>0.01</v>
      </c>
      <c r="C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D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E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F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G642" s="108">
        <f>VLOOKUP($A642+ROUND((COLUMN()-2)/24,5),АТС!$A$41:$F$712,4)+VLOOKUP($A642+ROUND((COLUMN()-2)/24,5),'Расчет сбытовых надбавок'!$B$1537:'Расчет сбытовых надбавок'!$G$2280,5)</f>
        <v>226.32</v>
      </c>
      <c r="H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I642" s="108">
        <f>VLOOKUP($A642+ROUND((COLUMN()-2)/24,5),АТС!$A$41:$F$712,4)+VLOOKUP($A642+ROUND((COLUMN()-2)/24,5),'Расчет сбытовых надбавок'!$B$1537:'Расчет сбытовых надбавок'!$G$2280,5)</f>
        <v>0.01</v>
      </c>
      <c r="J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K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L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M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N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O642" s="108">
        <f>VLOOKUP($A642+ROUND((COLUMN()-2)/24,5),АТС!$A$41:$F$712,4)+VLOOKUP($A642+ROUND((COLUMN()-2)/24,5),'Расчет сбытовых надбавок'!$B$1537:'Расчет сбытовых надбавок'!$G$2280,5)</f>
        <v>0.01</v>
      </c>
      <c r="P642" s="108">
        <f>VLOOKUP($A642+ROUND((COLUMN()-2)/24,5),АТС!$A$41:$F$712,4)+VLOOKUP($A642+ROUND((COLUMN()-2)/24,5),'Расчет сбытовых надбавок'!$B$1537:'Расчет сбытовых надбавок'!$G$2280,5)</f>
        <v>0.01</v>
      </c>
      <c r="Q642" s="108">
        <f>VLOOKUP($A642+ROUND((COLUMN()-2)/24,5),АТС!$A$41:$F$712,4)+VLOOKUP($A642+ROUND((COLUMN()-2)/24,5),'Расчет сбытовых надбавок'!$B$1537:'Расчет сбытовых надбавок'!$G$2280,5)</f>
        <v>0.01</v>
      </c>
      <c r="R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S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T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U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V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W642" s="108">
        <f>VLOOKUP($A642+ROUND((COLUMN()-2)/24,5),АТС!$A$41:$F$712,4)+VLOOKUP($A642+ROUND((COLUMN()-2)/24,5),'Расчет сбытовых надбавок'!$B$1537:'Расчет сбытовых надбавок'!$G$2280,5)</f>
        <v>0.01</v>
      </c>
      <c r="X642" s="108">
        <f>VLOOKUP($A642+ROUND((COLUMN()-2)/24,5),АТС!$A$41:$F$712,4)+VLOOKUP($A642+ROUND((COLUMN()-2)/24,5),'Расчет сбытовых надбавок'!$B$1537:'Расчет сбытовых надбавок'!$G$2280,5)</f>
        <v>0.01</v>
      </c>
      <c r="Y642" s="108">
        <f>VLOOKUP($A642+ROUND((COLUMN()-2)/24,5),АТС!$A$41:$F$712,4)+VLOOKUP($A642+ROUND((COLUMN()-2)/24,5),'Расчет сбытовых надбавок'!$B$1537:'Расчет сбытовых надбавок'!$G$2280,5)</f>
        <v>0</v>
      </c>
    </row>
    <row r="643" spans="1:25" x14ac:dyDescent="0.2">
      <c r="A643" s="88">
        <f t="shared" si="18"/>
        <v>42049</v>
      </c>
      <c r="B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C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D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E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F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G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H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I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J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K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L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M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N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O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P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Q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R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S643" s="108">
        <f>VLOOKUP($A643+ROUND((COLUMN()-2)/24,5),АТС!$A$41:$F$712,4)+VLOOKUP($A643+ROUND((COLUMN()-2)/24,5),'Расчет сбытовых надбавок'!$B$1537:'Расчет сбытовых надбавок'!$G$2280,5)</f>
        <v>16.75</v>
      </c>
      <c r="T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U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V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W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X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Y643" s="108">
        <f>VLOOKUP($A643+ROUND((COLUMN()-2)/24,5),АТС!$A$41:$F$712,4)+VLOOKUP($A643+ROUND((COLUMN()-2)/24,5),'Расчет сбытовых надбавок'!$B$1537:'Расчет сбытовых надбавок'!$G$2280,5)</f>
        <v>0</v>
      </c>
    </row>
    <row r="644" spans="1:25" x14ac:dyDescent="0.2">
      <c r="A644" s="88">
        <f t="shared" si="18"/>
        <v>42050</v>
      </c>
      <c r="B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C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D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E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F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G644" s="108">
        <f>VLOOKUP($A644+ROUND((COLUMN()-2)/24,5),АТС!$A$41:$F$712,4)+VLOOKUP($A644+ROUND((COLUMN()-2)/24,5),'Расчет сбытовых надбавок'!$B$1537:'Расчет сбытовых надбавок'!$G$2280,5)</f>
        <v>185.08</v>
      </c>
      <c r="H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I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J644" s="108">
        <f>VLOOKUP($A644+ROUND((COLUMN()-2)/24,5),АТС!$A$41:$F$712,4)+VLOOKUP($A644+ROUND((COLUMN()-2)/24,5),'Расчет сбытовых надбавок'!$B$1537:'Расчет сбытовых надбавок'!$G$2280,5)</f>
        <v>108.58</v>
      </c>
      <c r="K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L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M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N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O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P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Q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R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S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T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U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V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W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X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Y644" s="108">
        <f>VLOOKUP($A644+ROUND((COLUMN()-2)/24,5),АТС!$A$41:$F$712,4)+VLOOKUP($A644+ROUND((COLUMN()-2)/24,5),'Расчет сбытовых надбавок'!$B$1537:'Расчет сбытовых надбавок'!$G$2280,5)</f>
        <v>0</v>
      </c>
    </row>
    <row r="645" spans="1:25" x14ac:dyDescent="0.2">
      <c r="A645" s="88">
        <f t="shared" si="18"/>
        <v>42051</v>
      </c>
      <c r="B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C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D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E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F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G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H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I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J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K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L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M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N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O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P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Q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R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S645" s="108">
        <f>VLOOKUP($A645+ROUND((COLUMN()-2)/24,5),АТС!$A$41:$F$712,4)+VLOOKUP($A645+ROUND((COLUMN()-2)/24,5),'Расчет сбытовых надбавок'!$B$1537:'Расчет сбытовых надбавок'!$G$2280,5)</f>
        <v>1947.96</v>
      </c>
      <c r="T645" s="108">
        <f>VLOOKUP($A645+ROUND((COLUMN()-2)/24,5),АТС!$A$41:$F$712,4)+VLOOKUP($A645+ROUND((COLUMN()-2)/24,5),'Расчет сбытовых надбавок'!$B$1537:'Расчет сбытовых надбавок'!$G$2280,5)</f>
        <v>462.23</v>
      </c>
      <c r="U645" s="108">
        <f>VLOOKUP($A645+ROUND((COLUMN()-2)/24,5),АТС!$A$41:$F$712,4)+VLOOKUP($A645+ROUND((COLUMN()-2)/24,5),'Расчет сбытовых надбавок'!$B$1537:'Расчет сбытовых надбавок'!$G$2280,5)</f>
        <v>92.65</v>
      </c>
      <c r="V645" s="108">
        <f>VLOOKUP($A645+ROUND((COLUMN()-2)/24,5),АТС!$A$41:$F$712,4)+VLOOKUP($A645+ROUND((COLUMN()-2)/24,5),'Расчет сбытовых надбавок'!$B$1537:'Расчет сбытовых надбавок'!$G$2280,5)</f>
        <v>1868.48</v>
      </c>
      <c r="W645" s="108">
        <f>VLOOKUP($A645+ROUND((COLUMN()-2)/24,5),АТС!$A$41:$F$712,4)+VLOOKUP($A645+ROUND((COLUMN()-2)/24,5),'Расчет сбытовых надбавок'!$B$1537:'Расчет сбытовых надбавок'!$G$2280,5)</f>
        <v>937.46</v>
      </c>
      <c r="X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Y645" s="108">
        <f>VLOOKUP($A645+ROUND((COLUMN()-2)/24,5),АТС!$A$41:$F$712,4)+VLOOKUP($A645+ROUND((COLUMN()-2)/24,5),'Расчет сбытовых надбавок'!$B$1537:'Расчет сбытовых надбавок'!$G$2280,5)</f>
        <v>86.62</v>
      </c>
    </row>
    <row r="646" spans="1:25" x14ac:dyDescent="0.2">
      <c r="A646" s="88">
        <f t="shared" si="18"/>
        <v>42052</v>
      </c>
      <c r="B646" s="108">
        <f>VLOOKUP($A646+ROUND((COLUMN()-2)/24,5),АТС!$A$41:$F$712,4)+VLOOKUP($A646+ROUND((COLUMN()-2)/24,5),'Расчет сбытовых надбавок'!$B$1537:'Расчет сбытовых надбавок'!$G$2280,5)</f>
        <v>306.58</v>
      </c>
      <c r="C646" s="108">
        <f>VLOOKUP($A646+ROUND((COLUMN()-2)/24,5),АТС!$A$41:$F$712,4)+VLOOKUP($A646+ROUND((COLUMN()-2)/24,5),'Расчет сбытовых надбавок'!$B$1537:'Расчет сбытовых надбавок'!$G$2280,5)</f>
        <v>209.76</v>
      </c>
      <c r="D646" s="108">
        <f>VLOOKUP($A646+ROUND((COLUMN()-2)/24,5),АТС!$A$41:$F$712,4)+VLOOKUP($A646+ROUND((COLUMN()-2)/24,5),'Расчет сбытовых надбавок'!$B$1537:'Расчет сбытовых надбавок'!$G$2280,5)</f>
        <v>36.44</v>
      </c>
      <c r="E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F646" s="108">
        <f>VLOOKUP($A646+ROUND((COLUMN()-2)/24,5),АТС!$A$41:$F$712,4)+VLOOKUP($A646+ROUND((COLUMN()-2)/24,5),'Расчет сбытовых надбавок'!$B$1537:'Расчет сбытовых надбавок'!$G$2280,5)</f>
        <v>193.57999999999998</v>
      </c>
      <c r="G646" s="108">
        <f>VLOOKUP($A646+ROUND((COLUMN()-2)/24,5),АТС!$A$41:$F$712,4)+VLOOKUP($A646+ROUND((COLUMN()-2)/24,5),'Расчет сбытовых надбавок'!$B$1537:'Расчет сбытовых надбавок'!$G$2280,5)</f>
        <v>258.19</v>
      </c>
      <c r="H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I646" s="108">
        <f>VLOOKUP($A646+ROUND((COLUMN()-2)/24,5),АТС!$A$41:$F$712,4)+VLOOKUP($A646+ROUND((COLUMN()-2)/24,5),'Расчет сбытовых надбавок'!$B$1537:'Расчет сбытовых надбавок'!$G$2280,5)</f>
        <v>0.01</v>
      </c>
      <c r="J646" s="108">
        <f>VLOOKUP($A646+ROUND((COLUMN()-2)/24,5),АТС!$A$41:$F$712,4)+VLOOKUP($A646+ROUND((COLUMN()-2)/24,5),'Расчет сбытовых надбавок'!$B$1537:'Расчет сбытовых надбавок'!$G$2280,5)</f>
        <v>26.98</v>
      </c>
      <c r="K646" s="108">
        <f>VLOOKUP($A646+ROUND((COLUMN()-2)/24,5),АТС!$A$41:$F$712,4)+VLOOKUP($A646+ROUND((COLUMN()-2)/24,5),'Расчет сбытовых надбавок'!$B$1537:'Расчет сбытовых надбавок'!$G$2280,5)</f>
        <v>1.94</v>
      </c>
      <c r="L646" s="108">
        <f>VLOOKUP($A646+ROUND((COLUMN()-2)/24,5),АТС!$A$41:$F$712,4)+VLOOKUP($A646+ROUND((COLUMN()-2)/24,5),'Расчет сбытовых надбавок'!$B$1537:'Расчет сбытовых надбавок'!$G$2280,5)</f>
        <v>0.37</v>
      </c>
      <c r="M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N646" s="108">
        <f>VLOOKUP($A646+ROUND((COLUMN()-2)/24,5),АТС!$A$41:$F$712,4)+VLOOKUP($A646+ROUND((COLUMN()-2)/24,5),'Расчет сбытовых надбавок'!$B$1537:'Расчет сбытовых надбавок'!$G$2280,5)</f>
        <v>7.63</v>
      </c>
      <c r="O646" s="108">
        <f>VLOOKUP($A646+ROUND((COLUMN()-2)/24,5),АТС!$A$41:$F$712,4)+VLOOKUP($A646+ROUND((COLUMN()-2)/24,5),'Расчет сбытовых надбавок'!$B$1537:'Расчет сбытовых надбавок'!$G$2280,5)</f>
        <v>3.82</v>
      </c>
      <c r="P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Q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R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S646" s="108">
        <f>VLOOKUP($A646+ROUND((COLUMN()-2)/24,5),АТС!$A$41:$F$712,4)+VLOOKUP($A646+ROUND((COLUMN()-2)/24,5),'Расчет сбытовых надбавок'!$B$1537:'Расчет сбытовых надбавок'!$G$2280,5)</f>
        <v>19.18</v>
      </c>
      <c r="T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U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V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W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X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Y646" s="108">
        <f>VLOOKUP($A646+ROUND((COLUMN()-2)/24,5),АТС!$A$41:$F$712,4)+VLOOKUP($A646+ROUND((COLUMN()-2)/24,5),'Расчет сбытовых надбавок'!$B$1537:'Расчет сбытовых надбавок'!$G$2280,5)</f>
        <v>0</v>
      </c>
    </row>
    <row r="647" spans="1:25" x14ac:dyDescent="0.2">
      <c r="A647" s="88">
        <f t="shared" si="18"/>
        <v>42053</v>
      </c>
      <c r="B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C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D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E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F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G647" s="108">
        <f>VLOOKUP($A647+ROUND((COLUMN()-2)/24,5),АТС!$A$41:$F$712,4)+VLOOKUP($A647+ROUND((COLUMN()-2)/24,5),'Расчет сбытовых надбавок'!$B$1537:'Расчет сбытовых надбавок'!$G$2280,5)</f>
        <v>155.57</v>
      </c>
      <c r="H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I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J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K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L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M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N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O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P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Q647" s="108">
        <f>VLOOKUP($A647+ROUND((COLUMN()-2)/24,5),АТС!$A$41:$F$712,4)+VLOOKUP($A647+ROUND((COLUMN()-2)/24,5),'Расчет сбытовых надбавок'!$B$1537:'Расчет сбытовых надбавок'!$G$2280,5)</f>
        <v>1197.4299999999998</v>
      </c>
      <c r="R647" s="108">
        <f>VLOOKUP($A647+ROUND((COLUMN()-2)/24,5),АТС!$A$41:$F$712,4)+VLOOKUP($A647+ROUND((COLUMN()-2)/24,5),'Расчет сбытовых надбавок'!$B$1537:'Расчет сбытовых надбавок'!$G$2280,5)</f>
        <v>1185.5999999999999</v>
      </c>
      <c r="S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T647" s="108">
        <f>VLOOKUP($A647+ROUND((COLUMN()-2)/24,5),АТС!$A$41:$F$712,4)+VLOOKUP($A647+ROUND((COLUMN()-2)/24,5),'Расчет сбытовых надбавок'!$B$1537:'Расчет сбытовых надбавок'!$G$2280,5)</f>
        <v>599.24</v>
      </c>
      <c r="U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V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W647" s="108">
        <f>VLOOKUP($A647+ROUND((COLUMN()-2)/24,5),АТС!$A$41:$F$712,4)+VLOOKUP($A647+ROUND((COLUMN()-2)/24,5),'Расчет сбытовых надбавок'!$B$1537:'Расчет сбытовых надбавок'!$G$2280,5)</f>
        <v>0.01</v>
      </c>
      <c r="X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Y647" s="108">
        <f>VLOOKUP($A647+ROUND((COLUMN()-2)/24,5),АТС!$A$41:$F$712,4)+VLOOKUP($A647+ROUND((COLUMN()-2)/24,5),'Расчет сбытовых надбавок'!$B$1537:'Расчет сбытовых надбавок'!$G$2280,5)</f>
        <v>0</v>
      </c>
    </row>
    <row r="648" spans="1:25" x14ac:dyDescent="0.2">
      <c r="A648" s="88">
        <f t="shared" si="18"/>
        <v>42054</v>
      </c>
      <c r="B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C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D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E648" s="108">
        <f>VLOOKUP($A648+ROUND((COLUMN()-2)/24,5),АТС!$A$41:$F$712,4)+VLOOKUP($A648+ROUND((COLUMN()-2)/24,5),'Расчет сбытовых надбавок'!$B$1537:'Расчет сбытовых надбавок'!$G$2280,5)</f>
        <v>10.620000000000001</v>
      </c>
      <c r="F648" s="108">
        <f>VLOOKUP($A648+ROUND((COLUMN()-2)/24,5),АТС!$A$41:$F$712,4)+VLOOKUP($A648+ROUND((COLUMN()-2)/24,5),'Расчет сбытовых надбавок'!$B$1537:'Расчет сбытовых надбавок'!$G$2280,5)</f>
        <v>2.75</v>
      </c>
      <c r="G648" s="108">
        <f>VLOOKUP($A648+ROUND((COLUMN()-2)/24,5),АТС!$A$41:$F$712,4)+VLOOKUP($A648+ROUND((COLUMN()-2)/24,5),'Расчет сбытовых надбавок'!$B$1537:'Расчет сбытовых надбавок'!$G$2280,5)</f>
        <v>14.86</v>
      </c>
      <c r="H648" s="108">
        <f>VLOOKUP($A648+ROUND((COLUMN()-2)/24,5),АТС!$A$41:$F$712,4)+VLOOKUP($A648+ROUND((COLUMN()-2)/24,5),'Расчет сбытовых надбавок'!$B$1537:'Расчет сбытовых надбавок'!$G$2280,5)</f>
        <v>8.18</v>
      </c>
      <c r="I648" s="108">
        <f>VLOOKUP($A648+ROUND((COLUMN()-2)/24,5),АТС!$A$41:$F$712,4)+VLOOKUP($A648+ROUND((COLUMN()-2)/24,5),'Расчет сбытовых надбавок'!$B$1537:'Расчет сбытовых надбавок'!$G$2280,5)</f>
        <v>8.6900000000000013</v>
      </c>
      <c r="J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K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L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M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N648" s="108">
        <f>VLOOKUP($A648+ROUND((COLUMN()-2)/24,5),АТС!$A$41:$F$712,4)+VLOOKUP($A648+ROUND((COLUMN()-2)/24,5),'Расчет сбытовых надбавок'!$B$1537:'Расчет сбытовых надбавок'!$G$2280,5)</f>
        <v>0.01</v>
      </c>
      <c r="O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P648" s="108">
        <f>VLOOKUP($A648+ROUND((COLUMN()-2)/24,5),АТС!$A$41:$F$712,4)+VLOOKUP($A648+ROUND((COLUMN()-2)/24,5),'Расчет сбытовых надбавок'!$B$1537:'Расчет сбытовых надбавок'!$G$2280,5)</f>
        <v>0.01</v>
      </c>
      <c r="Q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R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S648" s="108">
        <f>VLOOKUP($A648+ROUND((COLUMN()-2)/24,5),АТС!$A$41:$F$712,4)+VLOOKUP($A648+ROUND((COLUMN()-2)/24,5),'Расчет сбытовых надбавок'!$B$1537:'Расчет сбытовых надбавок'!$G$2280,5)</f>
        <v>320.08000000000004</v>
      </c>
      <c r="T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U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V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W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X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Y648" s="108">
        <f>VLOOKUP($A648+ROUND((COLUMN()-2)/24,5),АТС!$A$41:$F$712,4)+VLOOKUP($A648+ROUND((COLUMN()-2)/24,5),'Расчет сбытовых надбавок'!$B$1537:'Расчет сбытовых надбавок'!$G$2280,5)</f>
        <v>0</v>
      </c>
    </row>
    <row r="649" spans="1:25" x14ac:dyDescent="0.2">
      <c r="A649" s="88">
        <f t="shared" si="18"/>
        <v>42055</v>
      </c>
      <c r="B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C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D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E649" s="108">
        <f>VLOOKUP($A649+ROUND((COLUMN()-2)/24,5),АТС!$A$41:$F$712,4)+VLOOKUP($A649+ROUND((COLUMN()-2)/24,5),'Расчет сбытовых надбавок'!$B$1537:'Расчет сбытовых надбавок'!$G$2280,5)</f>
        <v>0.01</v>
      </c>
      <c r="F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G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H649" s="108">
        <f>VLOOKUP($A649+ROUND((COLUMN()-2)/24,5),АТС!$A$41:$F$712,4)+VLOOKUP($A649+ROUND((COLUMN()-2)/24,5),'Расчет сбытовых надбавок'!$B$1537:'Расчет сбытовых надбавок'!$G$2280,5)</f>
        <v>0.13</v>
      </c>
      <c r="I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J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K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L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M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N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O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P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Q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R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S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T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U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V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W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X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Y649" s="108">
        <f>VLOOKUP($A649+ROUND((COLUMN()-2)/24,5),АТС!$A$41:$F$712,4)+VLOOKUP($A649+ROUND((COLUMN()-2)/24,5),'Расчет сбытовых надбавок'!$B$1537:'Расчет сбытовых надбавок'!$G$2280,5)</f>
        <v>0</v>
      </c>
    </row>
    <row r="650" spans="1:25" x14ac:dyDescent="0.2">
      <c r="A650" s="88">
        <f t="shared" si="18"/>
        <v>42056</v>
      </c>
      <c r="B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C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D650" s="108">
        <f>VLOOKUP($A650+ROUND((COLUMN()-2)/24,5),АТС!$A$41:$F$712,4)+VLOOKUP($A650+ROUND((COLUMN()-2)/24,5),'Расчет сбытовых надбавок'!$B$1537:'Расчет сбытовых надбавок'!$G$2280,5)</f>
        <v>55.65</v>
      </c>
      <c r="E650" s="108">
        <f>VLOOKUP($A650+ROUND((COLUMN()-2)/24,5),АТС!$A$41:$F$712,4)+VLOOKUP($A650+ROUND((COLUMN()-2)/24,5),'Расчет сбытовых надбавок'!$B$1537:'Расчет сбытовых надбавок'!$G$2280,5)</f>
        <v>50.57</v>
      </c>
      <c r="F650" s="108">
        <f>VLOOKUP($A650+ROUND((COLUMN()-2)/24,5),АТС!$A$41:$F$712,4)+VLOOKUP($A650+ROUND((COLUMN()-2)/24,5),'Расчет сбытовых надбавок'!$B$1537:'Расчет сбытовых надбавок'!$G$2280,5)</f>
        <v>109.89999999999999</v>
      </c>
      <c r="G650" s="108">
        <f>VLOOKUP($A650+ROUND((COLUMN()-2)/24,5),АТС!$A$41:$F$712,4)+VLOOKUP($A650+ROUND((COLUMN()-2)/24,5),'Расчет сбытовых надбавок'!$B$1537:'Расчет сбытовых надбавок'!$G$2280,5)</f>
        <v>188.60000000000002</v>
      </c>
      <c r="H650" s="108">
        <f>VLOOKUP($A650+ROUND((COLUMN()-2)/24,5),АТС!$A$41:$F$712,4)+VLOOKUP($A650+ROUND((COLUMN()-2)/24,5),'Расчет сбытовых надбавок'!$B$1537:'Расчет сбытовых надбавок'!$G$2280,5)</f>
        <v>237.1</v>
      </c>
      <c r="I650" s="108">
        <f>VLOOKUP($A650+ROUND((COLUMN()-2)/24,5),АТС!$A$41:$F$712,4)+VLOOKUP($A650+ROUND((COLUMN()-2)/24,5),'Расчет сбытовых надбавок'!$B$1537:'Расчет сбытовых надбавок'!$G$2280,5)</f>
        <v>303.56</v>
      </c>
      <c r="J650" s="108">
        <f>VLOOKUP($A650+ROUND((COLUMN()-2)/24,5),АТС!$A$41:$F$712,4)+VLOOKUP($A650+ROUND((COLUMN()-2)/24,5),'Расчет сбытовых надбавок'!$B$1537:'Расчет сбытовых надбавок'!$G$2280,5)</f>
        <v>210.07</v>
      </c>
      <c r="K650" s="108">
        <f>VLOOKUP($A650+ROUND((COLUMN()-2)/24,5),АТС!$A$41:$F$712,4)+VLOOKUP($A650+ROUND((COLUMN()-2)/24,5),'Расчет сбытовых надбавок'!$B$1537:'Расчет сбытовых надбавок'!$G$2280,5)</f>
        <v>83.27000000000001</v>
      </c>
      <c r="L650" s="108">
        <f>VLOOKUP($A650+ROUND((COLUMN()-2)/24,5),АТС!$A$41:$F$712,4)+VLOOKUP($A650+ROUND((COLUMN()-2)/24,5),'Расчет сбытовых надбавок'!$B$1537:'Расчет сбытовых надбавок'!$G$2280,5)</f>
        <v>0.49</v>
      </c>
      <c r="M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N650" s="108">
        <f>VLOOKUP($A650+ROUND((COLUMN()-2)/24,5),АТС!$A$41:$F$712,4)+VLOOKUP($A650+ROUND((COLUMN()-2)/24,5),'Расчет сбытовых надбавок'!$B$1537:'Расчет сбытовых надбавок'!$G$2280,5)</f>
        <v>0.01</v>
      </c>
      <c r="O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P650" s="108">
        <f>VLOOKUP($A650+ROUND((COLUMN()-2)/24,5),АТС!$A$41:$F$712,4)+VLOOKUP($A650+ROUND((COLUMN()-2)/24,5),'Расчет сбытовых надбавок'!$B$1537:'Расчет сбытовых надбавок'!$G$2280,5)</f>
        <v>15.69</v>
      </c>
      <c r="Q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R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S650" s="108">
        <f>VLOOKUP($A650+ROUND((COLUMN()-2)/24,5),АТС!$A$41:$F$712,4)+VLOOKUP($A650+ROUND((COLUMN()-2)/24,5),'Расчет сбытовых надбавок'!$B$1537:'Расчет сбытовых надбавок'!$G$2280,5)</f>
        <v>93.38</v>
      </c>
      <c r="T650" s="108">
        <f>VLOOKUP($A650+ROUND((COLUMN()-2)/24,5),АТС!$A$41:$F$712,4)+VLOOKUP($A650+ROUND((COLUMN()-2)/24,5),'Расчет сбытовых надбавок'!$B$1537:'Расчет сбытовых надбавок'!$G$2280,5)</f>
        <v>1822</v>
      </c>
      <c r="U650" s="108">
        <f>VLOOKUP($A650+ROUND((COLUMN()-2)/24,5),АТС!$A$41:$F$712,4)+VLOOKUP($A650+ROUND((COLUMN()-2)/24,5),'Расчет сбытовых надбавок'!$B$1537:'Расчет сбытовых надбавок'!$G$2280,5)</f>
        <v>1834.3400000000001</v>
      </c>
      <c r="V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W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X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Y650" s="108">
        <f>VLOOKUP($A650+ROUND((COLUMN()-2)/24,5),АТС!$A$41:$F$712,4)+VLOOKUP($A650+ROUND((COLUMN()-2)/24,5),'Расчет сбытовых надбавок'!$B$1537:'Расчет сбытовых надбавок'!$G$2280,5)</f>
        <v>0</v>
      </c>
    </row>
    <row r="651" spans="1:25" x14ac:dyDescent="0.2">
      <c r="A651" s="88">
        <f t="shared" si="18"/>
        <v>42057</v>
      </c>
      <c r="B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C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D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E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F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G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H651" s="108">
        <f>VLOOKUP($A651+ROUND((COLUMN()-2)/24,5),АТС!$A$41:$F$712,4)+VLOOKUP($A651+ROUND((COLUMN()-2)/24,5),'Расчет сбытовых надбавок'!$B$1537:'Расчет сбытовых надбавок'!$G$2280,5)</f>
        <v>45.190000000000005</v>
      </c>
      <c r="I651" s="108">
        <f>VLOOKUP($A651+ROUND((COLUMN()-2)/24,5),АТС!$A$41:$F$712,4)+VLOOKUP($A651+ROUND((COLUMN()-2)/24,5),'Расчет сбытовых надбавок'!$B$1537:'Расчет сбытовых надбавок'!$G$2280,5)</f>
        <v>317.2</v>
      </c>
      <c r="J651" s="108">
        <f>VLOOKUP($A651+ROUND((COLUMN()-2)/24,5),АТС!$A$41:$F$712,4)+VLOOKUP($A651+ROUND((COLUMN()-2)/24,5),'Расчет сбытовых надбавок'!$B$1537:'Расчет сбытовых надбавок'!$G$2280,5)</f>
        <v>2.2800000000000002</v>
      </c>
      <c r="K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L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M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N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O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P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Q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R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S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T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U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V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W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X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Y651" s="108">
        <f>VLOOKUP($A651+ROUND((COLUMN()-2)/24,5),АТС!$A$41:$F$712,4)+VLOOKUP($A651+ROUND((COLUMN()-2)/24,5),'Расчет сбытовых надбавок'!$B$1537:'Расчет сбытовых надбавок'!$G$2280,5)</f>
        <v>0</v>
      </c>
    </row>
    <row r="652" spans="1:25" x14ac:dyDescent="0.2">
      <c r="A652" s="88">
        <f t="shared" si="18"/>
        <v>42058</v>
      </c>
      <c r="B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C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D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E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F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G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H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I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J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K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L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M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N652" s="108">
        <f>VLOOKUP($A652+ROUND((COLUMN()-2)/24,5),АТС!$A$41:$F$712,4)+VLOOKUP($A652+ROUND((COLUMN()-2)/24,5),'Расчет сбытовых надбавок'!$B$1537:'Расчет сбытовых надбавок'!$G$2280,5)</f>
        <v>39.97</v>
      </c>
      <c r="O652" s="108">
        <f>VLOOKUP($A652+ROUND((COLUMN()-2)/24,5),АТС!$A$41:$F$712,4)+VLOOKUP($A652+ROUND((COLUMN()-2)/24,5),'Расчет сбытовых надбавок'!$B$1537:'Расчет сбытовых надбавок'!$G$2280,5)</f>
        <v>61.24</v>
      </c>
      <c r="P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Q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R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S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T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U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V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W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X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Y652" s="108">
        <f>VLOOKUP($A652+ROUND((COLUMN()-2)/24,5),АТС!$A$41:$F$712,4)+VLOOKUP($A652+ROUND((COLUMN()-2)/24,5),'Расчет сбытовых надбавок'!$B$1537:'Расчет сбытовых надбавок'!$G$2280,5)</f>
        <v>0</v>
      </c>
    </row>
    <row r="653" spans="1:25" x14ac:dyDescent="0.2">
      <c r="A653" s="88">
        <f t="shared" si="18"/>
        <v>42059</v>
      </c>
      <c r="B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C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D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E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F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G653" s="108">
        <f>VLOOKUP($A653+ROUND((COLUMN()-2)/24,5),АТС!$A$41:$F$712,4)+VLOOKUP($A653+ROUND((COLUMN()-2)/24,5),'Расчет сбытовых надбавок'!$B$1537:'Расчет сбытовых надбавок'!$G$2280,5)</f>
        <v>45.71</v>
      </c>
      <c r="H653" s="108">
        <f>VLOOKUP($A653+ROUND((COLUMN()-2)/24,5),АТС!$A$41:$F$712,4)+VLOOKUP($A653+ROUND((COLUMN()-2)/24,5),'Расчет сбытовых надбавок'!$B$1537:'Расчет сбытовых надбавок'!$G$2280,5)</f>
        <v>138.38999999999999</v>
      </c>
      <c r="I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J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K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L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M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N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O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P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Q653" s="108">
        <f>VLOOKUP($A653+ROUND((COLUMN()-2)/24,5),АТС!$A$41:$F$712,4)+VLOOKUP($A653+ROUND((COLUMN()-2)/24,5),'Расчет сбытовых надбавок'!$B$1537:'Расчет сбытовых надбавок'!$G$2280,5)</f>
        <v>0.01</v>
      </c>
      <c r="R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S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T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U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V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W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X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Y653" s="108">
        <f>VLOOKUP($A653+ROUND((COLUMN()-2)/24,5),АТС!$A$41:$F$712,4)+VLOOKUP($A653+ROUND((COLUMN()-2)/24,5),'Расчет сбытовых надбавок'!$B$1537:'Расчет сбытовых надбавок'!$G$2280,5)</f>
        <v>0</v>
      </c>
    </row>
    <row r="654" spans="1:25" x14ac:dyDescent="0.2">
      <c r="A654" s="88">
        <f t="shared" si="18"/>
        <v>42060</v>
      </c>
      <c r="B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C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D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E654" s="108">
        <f>VLOOKUP($A654+ROUND((COLUMN()-2)/24,5),АТС!$A$41:$F$712,4)+VLOOKUP($A654+ROUND((COLUMN()-2)/24,5),'Расчет сбытовых надбавок'!$B$1537:'Расчет сбытовых надбавок'!$G$2280,5)</f>
        <v>0.01</v>
      </c>
      <c r="F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G654" s="108">
        <f>VLOOKUP($A654+ROUND((COLUMN()-2)/24,5),АТС!$A$41:$F$712,4)+VLOOKUP($A654+ROUND((COLUMN()-2)/24,5),'Расчет сбытовых надбавок'!$B$1537:'Расчет сбытовых надбавок'!$G$2280,5)</f>
        <v>43.33</v>
      </c>
      <c r="H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I654" s="108">
        <f>VLOOKUP($A654+ROUND((COLUMN()-2)/24,5),АТС!$A$41:$F$712,4)+VLOOKUP($A654+ROUND((COLUMN()-2)/24,5),'Расчет сбытовых надбавок'!$B$1537:'Расчет сбытовых надбавок'!$G$2280,5)</f>
        <v>0.01</v>
      </c>
      <c r="J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K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L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M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N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O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P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Q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R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S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T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U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V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W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X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Y654" s="108">
        <f>VLOOKUP($A654+ROUND((COLUMN()-2)/24,5),АТС!$A$41:$F$712,4)+VLOOKUP($A654+ROUND((COLUMN()-2)/24,5),'Расчет сбытовых надбавок'!$B$1537:'Расчет сбытовых надбавок'!$G$2280,5)</f>
        <v>0</v>
      </c>
    </row>
    <row r="655" spans="1:25" x14ac:dyDescent="0.2">
      <c r="A655" s="88">
        <f t="shared" si="18"/>
        <v>42061</v>
      </c>
      <c r="B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C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D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E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F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G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H655" s="108">
        <f>VLOOKUP($A655+ROUND((COLUMN()-2)/24,5),АТС!$A$41:$F$712,4)+VLOOKUP($A655+ROUND((COLUMN()-2)/24,5),'Расчет сбытовых надбавок'!$B$1537:'Расчет сбытовых надбавок'!$G$2280,5)</f>
        <v>0.01</v>
      </c>
      <c r="I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J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K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L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M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N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O655" s="108">
        <f>VLOOKUP($A655+ROUND((COLUMN()-2)/24,5),АТС!$A$41:$F$712,4)+VLOOKUP($A655+ROUND((COLUMN()-2)/24,5),'Расчет сбытовых надбавок'!$B$1537:'Расчет сбытовых надбавок'!$G$2280,5)</f>
        <v>0.01</v>
      </c>
      <c r="P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Q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R655" s="108">
        <f>VLOOKUP($A655+ROUND((COLUMN()-2)/24,5),АТС!$A$41:$F$712,4)+VLOOKUP($A655+ROUND((COLUMN()-2)/24,5),'Расчет сбытовых надбавок'!$B$1537:'Расчет сбытовых надбавок'!$G$2280,5)</f>
        <v>0.01</v>
      </c>
      <c r="S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T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U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V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W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X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Y655" s="108">
        <f>VLOOKUP($A655+ROUND((COLUMN()-2)/24,5),АТС!$A$41:$F$712,4)+VLOOKUP($A655+ROUND((COLUMN()-2)/24,5),'Расчет сбытовых надбавок'!$B$1537:'Расчет сбытовых надбавок'!$G$2280,5)</f>
        <v>0</v>
      </c>
    </row>
    <row r="656" spans="1:25" x14ac:dyDescent="0.2">
      <c r="A656" s="88">
        <f t="shared" si="18"/>
        <v>42062</v>
      </c>
      <c r="B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C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D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E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F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G656" s="108">
        <f>VLOOKUP($A656+ROUND((COLUMN()-2)/24,5),АТС!$A$41:$F$712,4)+VLOOKUP($A656+ROUND((COLUMN()-2)/24,5),'Расчет сбытовых надбавок'!$B$1537:'Расчет сбытовых надбавок'!$G$2280,5)</f>
        <v>244.85000000000002</v>
      </c>
      <c r="H656" s="108">
        <f>VLOOKUP($A656+ROUND((COLUMN()-2)/24,5),АТС!$A$41:$F$712,4)+VLOOKUP($A656+ROUND((COLUMN()-2)/24,5),'Расчет сбытовых надбавок'!$B$1537:'Расчет сбытовых надбавок'!$G$2280,5)</f>
        <v>195.99</v>
      </c>
      <c r="I656" s="108">
        <f>VLOOKUP($A656+ROUND((COLUMN()-2)/24,5),АТС!$A$41:$F$712,4)+VLOOKUP($A656+ROUND((COLUMN()-2)/24,5),'Расчет сбытовых надбавок'!$B$1537:'Расчет сбытовых надбавок'!$G$2280,5)</f>
        <v>27.35</v>
      </c>
      <c r="J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K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L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M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N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O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P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Q656" s="108">
        <f>VLOOKUP($A656+ROUND((COLUMN()-2)/24,5),АТС!$A$41:$F$712,4)+VLOOKUP($A656+ROUND((COLUMN()-2)/24,5),'Расчет сбытовых надбавок'!$B$1537:'Расчет сбытовых надбавок'!$G$2280,5)</f>
        <v>0.01</v>
      </c>
      <c r="R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S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T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U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V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W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X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Y656" s="108">
        <f>VLOOKUP($A656+ROUND((COLUMN()-2)/24,5),АТС!$A$41:$F$712,4)+VLOOKUP($A656+ROUND((COLUMN()-2)/24,5),'Расчет сбытовых надбавок'!$B$1537:'Расчет сбытовых надбавок'!$G$2280,5)</f>
        <v>0</v>
      </c>
    </row>
    <row r="657" spans="1:27" x14ac:dyDescent="0.2">
      <c r="A657" s="88">
        <f t="shared" si="18"/>
        <v>42063</v>
      </c>
      <c r="B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C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D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E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F657" s="108">
        <f>VLOOKUP($A657+ROUND((COLUMN()-2)/24,5),АТС!$A$41:$F$712,4)+VLOOKUP($A657+ROUND((COLUMN()-2)/24,5),'Расчет сбытовых надбавок'!$B$1537:'Расчет сбытовых надбавок'!$G$2280,5)</f>
        <v>3.75</v>
      </c>
      <c r="G657" s="108">
        <f>VLOOKUP($A657+ROUND((COLUMN()-2)/24,5),АТС!$A$41:$F$712,4)+VLOOKUP($A657+ROUND((COLUMN()-2)/24,5),'Расчет сбытовых надбавок'!$B$1537:'Расчет сбытовых надбавок'!$G$2280,5)</f>
        <v>27.16</v>
      </c>
      <c r="H657" s="108">
        <f>VLOOKUP($A657+ROUND((COLUMN()-2)/24,5),АТС!$A$41:$F$712,4)+VLOOKUP($A657+ROUND((COLUMN()-2)/24,5),'Расчет сбытовых надбавок'!$B$1537:'Расчет сбытовых надбавок'!$G$2280,5)</f>
        <v>18.38</v>
      </c>
      <c r="I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J657" s="108">
        <f>VLOOKUP($A657+ROUND((COLUMN()-2)/24,5),АТС!$A$41:$F$712,4)+VLOOKUP($A657+ROUND((COLUMN()-2)/24,5),'Расчет сбытовых надбавок'!$B$1537:'Расчет сбытовых надбавок'!$G$2280,5)</f>
        <v>8.76</v>
      </c>
      <c r="K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L657" s="108">
        <f>VLOOKUP($A657+ROUND((COLUMN()-2)/24,5),АТС!$A$41:$F$712,4)+VLOOKUP($A657+ROUND((COLUMN()-2)/24,5),'Расчет сбытовых надбавок'!$B$1537:'Расчет сбытовых надбавок'!$G$2280,5)</f>
        <v>0.33999999999999997</v>
      </c>
      <c r="M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N657" s="108">
        <f>VLOOKUP($A657+ROUND((COLUMN()-2)/24,5),АТС!$A$41:$F$712,4)+VLOOKUP($A657+ROUND((COLUMN()-2)/24,5),'Расчет сбытовых надбавок'!$B$1537:'Расчет сбытовых надбавок'!$G$2280,5)</f>
        <v>37.29</v>
      </c>
      <c r="O657" s="108">
        <f>VLOOKUP($A657+ROUND((COLUMN()-2)/24,5),АТС!$A$41:$F$712,4)+VLOOKUP($A657+ROUND((COLUMN()-2)/24,5),'Расчет сбытовых надбавок'!$B$1537:'Расчет сбытовых надбавок'!$G$2280,5)</f>
        <v>43.47</v>
      </c>
      <c r="P657" s="108">
        <f>VLOOKUP($A657+ROUND((COLUMN()-2)/24,5),АТС!$A$41:$F$712,4)+VLOOKUP($A657+ROUND((COLUMN()-2)/24,5),'Расчет сбытовых надбавок'!$B$1537:'Расчет сбытовых надбавок'!$G$2280,5)</f>
        <v>46.3</v>
      </c>
      <c r="Q657" s="108">
        <f>VLOOKUP($A657+ROUND((COLUMN()-2)/24,5),АТС!$A$41:$F$712,4)+VLOOKUP($A657+ROUND((COLUMN()-2)/24,5),'Расчет сбытовых надбавок'!$B$1537:'Расчет сбытовых надбавок'!$G$2280,5)</f>
        <v>66.56</v>
      </c>
      <c r="R657" s="108">
        <f>VLOOKUP($A657+ROUND((COLUMN()-2)/24,5),АТС!$A$41:$F$712,4)+VLOOKUP($A657+ROUND((COLUMN()-2)/24,5),'Расчет сбытовых надбавок'!$B$1537:'Расчет сбытовых надбавок'!$G$2280,5)</f>
        <v>85.36</v>
      </c>
      <c r="S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T657" s="108">
        <f>VLOOKUP($A657+ROUND((COLUMN()-2)/24,5),АТС!$A$41:$F$712,4)+VLOOKUP($A657+ROUND((COLUMN()-2)/24,5),'Расчет сбытовых надбавок'!$B$1537:'Расчет сбытовых надбавок'!$G$2280,5)</f>
        <v>0.51</v>
      </c>
      <c r="U657" s="108">
        <f>VLOOKUP($A657+ROUND((COLUMN()-2)/24,5),АТС!$A$41:$F$712,4)+VLOOKUP($A657+ROUND((COLUMN()-2)/24,5),'Расчет сбытовых надбавок'!$B$1537:'Расчет сбытовых надбавок'!$G$2280,5)</f>
        <v>0.08</v>
      </c>
      <c r="V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W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X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Y657" s="108">
        <f>VLOOKUP($A657+ROUND((COLUMN()-2)/24,5),АТС!$A$41:$F$712,4)+VLOOKUP($A657+ROUND((COLUMN()-2)/24,5),'Расчет сбытовых надбавок'!$B$1537:'Расчет сбытовых надбавок'!$G$2280,5)</f>
        <v>0</v>
      </c>
    </row>
    <row r="658" spans="1:27" x14ac:dyDescent="0.25">
      <c r="A658" s="103"/>
      <c r="B658" s="87"/>
      <c r="C658" s="87"/>
      <c r="D658" s="87"/>
    </row>
    <row r="659" spans="1:27" x14ac:dyDescent="0.25">
      <c r="A659" s="96" t="s">
        <v>159</v>
      </c>
      <c r="B659" s="87"/>
      <c r="C659" s="87"/>
      <c r="D659" s="87"/>
    </row>
    <row r="660" spans="1:27" ht="12.75" customHeight="1" x14ac:dyDescent="0.2">
      <c r="A660" s="169" t="s">
        <v>49</v>
      </c>
      <c r="B660" s="180" t="s">
        <v>160</v>
      </c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2"/>
    </row>
    <row r="661" spans="1:27" ht="12.75" customHeight="1" x14ac:dyDescent="0.2">
      <c r="A661" s="170"/>
      <c r="B661" s="183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5"/>
    </row>
    <row r="662" spans="1:27" s="121" customFormat="1" ht="12.75" customHeight="1" x14ac:dyDescent="0.2">
      <c r="A662" s="170"/>
      <c r="B662" s="216" t="s">
        <v>129</v>
      </c>
      <c r="C662" s="204" t="s">
        <v>130</v>
      </c>
      <c r="D662" s="204" t="s">
        <v>131</v>
      </c>
      <c r="E662" s="204" t="s">
        <v>132</v>
      </c>
      <c r="F662" s="204" t="s">
        <v>133</v>
      </c>
      <c r="G662" s="204" t="s">
        <v>134</v>
      </c>
      <c r="H662" s="204" t="s">
        <v>135</v>
      </c>
      <c r="I662" s="204" t="s">
        <v>136</v>
      </c>
      <c r="J662" s="204" t="s">
        <v>137</v>
      </c>
      <c r="K662" s="204" t="s">
        <v>138</v>
      </c>
      <c r="L662" s="204" t="s">
        <v>139</v>
      </c>
      <c r="M662" s="204" t="s">
        <v>140</v>
      </c>
      <c r="N662" s="214" t="s">
        <v>141</v>
      </c>
      <c r="O662" s="204" t="s">
        <v>142</v>
      </c>
      <c r="P662" s="204" t="s">
        <v>143</v>
      </c>
      <c r="Q662" s="204" t="s">
        <v>144</v>
      </c>
      <c r="R662" s="204" t="s">
        <v>145</v>
      </c>
      <c r="S662" s="204" t="s">
        <v>146</v>
      </c>
      <c r="T662" s="204" t="s">
        <v>147</v>
      </c>
      <c r="U662" s="204" t="s">
        <v>148</v>
      </c>
      <c r="V662" s="204" t="s">
        <v>149</v>
      </c>
      <c r="W662" s="204" t="s">
        <v>150</v>
      </c>
      <c r="X662" s="204" t="s">
        <v>151</v>
      </c>
      <c r="Y662" s="204" t="s">
        <v>152</v>
      </c>
    </row>
    <row r="663" spans="1:27" s="121" customFormat="1" ht="11.25" customHeight="1" x14ac:dyDescent="0.2">
      <c r="A663" s="171"/>
      <c r="B663" s="217"/>
      <c r="C663" s="205"/>
      <c r="D663" s="205"/>
      <c r="E663" s="205"/>
      <c r="F663" s="205"/>
      <c r="G663" s="205"/>
      <c r="H663" s="205"/>
      <c r="I663" s="205"/>
      <c r="J663" s="205"/>
      <c r="K663" s="205"/>
      <c r="L663" s="205"/>
      <c r="M663" s="205"/>
      <c r="N663" s="215"/>
      <c r="O663" s="205"/>
      <c r="P663" s="205"/>
      <c r="Q663" s="205"/>
      <c r="R663" s="205"/>
      <c r="S663" s="205"/>
      <c r="T663" s="205"/>
      <c r="U663" s="205"/>
      <c r="V663" s="205"/>
      <c r="W663" s="205"/>
      <c r="X663" s="205"/>
      <c r="Y663" s="205"/>
    </row>
    <row r="664" spans="1:27" ht="15.75" customHeight="1" x14ac:dyDescent="0.2">
      <c r="A664" s="88">
        <f>A630</f>
        <v>42036</v>
      </c>
      <c r="B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C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D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E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F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G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H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I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J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K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L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M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N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O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P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Q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R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S664" s="108">
        <f>VLOOKUP($A664+ROUND((COLUMN()-2)/24,5),АТС!$A$41:$F$712,4)+VLOOKUP($A664+ROUND((COLUMN()-2)/24,5),'Расчет сбытовых надбавок'!$B$1537:'Расчет сбытовых надбавок'!$G$2280,6)</f>
        <v>1588.3799999999999</v>
      </c>
      <c r="T664" s="108">
        <f>VLOOKUP($A664+ROUND((COLUMN()-2)/24,5),АТС!$A$41:$F$712,4)+VLOOKUP($A664+ROUND((COLUMN()-2)/24,5),'Расчет сбытовых надбавок'!$B$1537:'Расчет сбытовых надбавок'!$G$2280,6)</f>
        <v>1567.04</v>
      </c>
      <c r="U664" s="108">
        <f>VLOOKUP($A664+ROUND((COLUMN()-2)/24,5),АТС!$A$41:$F$712,4)+VLOOKUP($A664+ROUND((COLUMN()-2)/24,5),'Расчет сбытовых надбавок'!$B$1537:'Расчет сбытовых надбавок'!$G$2280,6)</f>
        <v>1265.6099999999999</v>
      </c>
      <c r="V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W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X664" s="108">
        <f>VLOOKUP($A664+ROUND((COLUMN()-2)/24,5),АТС!$A$41:$F$712,4)+VLOOKUP($A664+ROUND((COLUMN()-2)/24,5),'Расчет сбытовых надбавок'!$B$1537:'Расчет сбытовых надбавок'!$G$2280,6)</f>
        <v>49.19</v>
      </c>
      <c r="Y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AA664" s="89"/>
    </row>
    <row r="665" spans="1:27" x14ac:dyDescent="0.2">
      <c r="A665" s="88">
        <f>A664+1</f>
        <v>42037</v>
      </c>
      <c r="B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C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D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E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F665" s="108">
        <f>VLOOKUP($A665+ROUND((COLUMN()-2)/24,5),АТС!$A$41:$F$712,4)+VLOOKUP($A665+ROUND((COLUMN()-2)/24,5),'Расчет сбытовых надбавок'!$B$1537:'Расчет сбытовых надбавок'!$G$2280,6)</f>
        <v>400.2</v>
      </c>
      <c r="G665" s="108">
        <f>VLOOKUP($A665+ROUND((COLUMN()-2)/24,5),АТС!$A$41:$F$712,4)+VLOOKUP($A665+ROUND((COLUMN()-2)/24,5),'Расчет сбытовых надбавок'!$B$1537:'Расчет сбытовых надбавок'!$G$2280,6)</f>
        <v>71.989999999999995</v>
      </c>
      <c r="H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I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J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K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L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M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N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O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P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Q665" s="108">
        <f>VLOOKUP($A665+ROUND((COLUMN()-2)/24,5),АТС!$A$41:$F$712,4)+VLOOKUP($A665+ROUND((COLUMN()-2)/24,5),'Расчет сбытовых надбавок'!$B$1537:'Расчет сбытовых надбавок'!$G$2280,6)</f>
        <v>0.01</v>
      </c>
      <c r="R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S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T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U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V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W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X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Y665" s="108">
        <f>VLOOKUP($A665+ROUND((COLUMN()-2)/24,5),АТС!$A$41:$F$712,4)+VLOOKUP($A665+ROUND((COLUMN()-2)/24,5),'Расчет сбытовых надбавок'!$B$1537:'Расчет сбытовых надбавок'!$G$2280,6)</f>
        <v>0</v>
      </c>
    </row>
    <row r="666" spans="1:27" x14ac:dyDescent="0.2">
      <c r="A666" s="88">
        <f t="shared" ref="A666:A691" si="19">A665+1</f>
        <v>42038</v>
      </c>
      <c r="B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C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D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E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F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G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H666" s="108">
        <f>VLOOKUP($A666+ROUND((COLUMN()-2)/24,5),АТС!$A$41:$F$712,4)+VLOOKUP($A666+ROUND((COLUMN()-2)/24,5),'Расчет сбытовых надбавок'!$B$1537:'Расчет сбытовых надбавок'!$G$2280,6)</f>
        <v>165.64999999999998</v>
      </c>
      <c r="I666" s="108">
        <f>VLOOKUP($A666+ROUND((COLUMN()-2)/24,5),АТС!$A$41:$F$712,4)+VLOOKUP($A666+ROUND((COLUMN()-2)/24,5),'Расчет сбытовых надбавок'!$B$1537:'Расчет сбытовых надбавок'!$G$2280,6)</f>
        <v>0.01</v>
      </c>
      <c r="J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K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L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M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N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O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P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Q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R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S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T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U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V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W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X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Y666" s="108">
        <f>VLOOKUP($A666+ROUND((COLUMN()-2)/24,5),АТС!$A$41:$F$712,4)+VLOOKUP($A666+ROUND((COLUMN()-2)/24,5),'Расчет сбытовых надбавок'!$B$1537:'Расчет сбытовых надбавок'!$G$2280,6)</f>
        <v>0</v>
      </c>
    </row>
    <row r="667" spans="1:27" x14ac:dyDescent="0.2">
      <c r="A667" s="88">
        <f t="shared" si="19"/>
        <v>42039</v>
      </c>
      <c r="B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C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D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E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F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G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H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I667" s="108">
        <f>VLOOKUP($A667+ROUND((COLUMN()-2)/24,5),АТС!$A$41:$F$712,4)+VLOOKUP($A667+ROUND((COLUMN()-2)/24,5),'Расчет сбытовых надбавок'!$B$1537:'Расчет сбытовых надбавок'!$G$2280,6)</f>
        <v>0.01</v>
      </c>
      <c r="J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K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L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M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N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O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P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Q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R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S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T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U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V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W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X667" s="108">
        <f>VLOOKUP($A667+ROUND((COLUMN()-2)/24,5),АТС!$A$41:$F$712,4)+VLOOKUP($A667+ROUND((COLUMN()-2)/24,5),'Расчет сбытовых надбавок'!$B$1537:'Расчет сбытовых надбавок'!$G$2280,6)</f>
        <v>0.01</v>
      </c>
      <c r="Y667" s="108">
        <f>VLOOKUP($A667+ROUND((COLUMN()-2)/24,5),АТС!$A$41:$F$712,4)+VLOOKUP($A667+ROUND((COLUMN()-2)/24,5),'Расчет сбытовых надбавок'!$B$1537:'Расчет сбытовых надбавок'!$G$2280,6)</f>
        <v>0</v>
      </c>
    </row>
    <row r="668" spans="1:27" x14ac:dyDescent="0.2">
      <c r="A668" s="88">
        <f t="shared" si="19"/>
        <v>42040</v>
      </c>
      <c r="B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C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D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E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F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G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H668" s="108">
        <f>VLOOKUP($A668+ROUND((COLUMN()-2)/24,5),АТС!$A$41:$F$712,4)+VLOOKUP($A668+ROUND((COLUMN()-2)/24,5),'Расчет сбытовых надбавок'!$B$1537:'Расчет сбытовых надбавок'!$G$2280,6)</f>
        <v>33.28</v>
      </c>
      <c r="I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J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K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L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M668" s="108">
        <f>VLOOKUP($A668+ROUND((COLUMN()-2)/24,5),АТС!$A$41:$F$712,4)+VLOOKUP($A668+ROUND((COLUMN()-2)/24,5),'Расчет сбытовых надбавок'!$B$1537:'Расчет сбытовых надбавок'!$G$2280,6)</f>
        <v>0.01</v>
      </c>
      <c r="N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O668" s="108">
        <f>VLOOKUP($A668+ROUND((COLUMN()-2)/24,5),АТС!$A$41:$F$712,4)+VLOOKUP($A668+ROUND((COLUMN()-2)/24,5),'Расчет сбытовых надбавок'!$B$1537:'Расчет сбытовых надбавок'!$G$2280,6)</f>
        <v>0.01</v>
      </c>
      <c r="P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Q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R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S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T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U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V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W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X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Y668" s="108">
        <f>VLOOKUP($A668+ROUND((COLUMN()-2)/24,5),АТС!$A$41:$F$712,4)+VLOOKUP($A668+ROUND((COLUMN()-2)/24,5),'Расчет сбытовых надбавок'!$B$1537:'Расчет сбытовых надбавок'!$G$2280,6)</f>
        <v>0</v>
      </c>
    </row>
    <row r="669" spans="1:27" x14ac:dyDescent="0.2">
      <c r="A669" s="88">
        <f t="shared" si="19"/>
        <v>42041</v>
      </c>
      <c r="B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C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D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E669" s="108">
        <f>VLOOKUP($A669+ROUND((COLUMN()-2)/24,5),АТС!$A$41:$F$712,4)+VLOOKUP($A669+ROUND((COLUMN()-2)/24,5),'Расчет сбытовых надбавок'!$B$1537:'Расчет сбытовых надбавок'!$G$2280,6)</f>
        <v>0.01</v>
      </c>
      <c r="F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G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H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I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J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K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L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M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N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O669" s="108">
        <f>VLOOKUP($A669+ROUND((COLUMN()-2)/24,5),АТС!$A$41:$F$712,4)+VLOOKUP($A669+ROUND((COLUMN()-2)/24,5),'Расчет сбытовых надбавок'!$B$1537:'Расчет сбытовых надбавок'!$G$2280,6)</f>
        <v>0.01</v>
      </c>
      <c r="P669" s="108">
        <f>VLOOKUP($A669+ROUND((COLUMN()-2)/24,5),АТС!$A$41:$F$712,4)+VLOOKUP($A669+ROUND((COLUMN()-2)/24,5),'Расчет сбытовых надбавок'!$B$1537:'Расчет сбытовых надбавок'!$G$2280,6)</f>
        <v>0.01</v>
      </c>
      <c r="Q669" s="108">
        <f>VLOOKUP($A669+ROUND((COLUMN()-2)/24,5),АТС!$A$41:$F$712,4)+VLOOKUP($A669+ROUND((COLUMN()-2)/24,5),'Расчет сбытовых надбавок'!$B$1537:'Расчет сбытовых надбавок'!$G$2280,6)</f>
        <v>0.01</v>
      </c>
      <c r="R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S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T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U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V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W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X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Y669" s="108">
        <f>VLOOKUP($A669+ROUND((COLUMN()-2)/24,5),АТС!$A$41:$F$712,4)+VLOOKUP($A669+ROUND((COLUMN()-2)/24,5),'Расчет сбытовых надбавок'!$B$1537:'Расчет сбытовых надбавок'!$G$2280,6)</f>
        <v>0.01</v>
      </c>
    </row>
    <row r="670" spans="1:27" x14ac:dyDescent="0.2">
      <c r="A670" s="88">
        <f t="shared" si="19"/>
        <v>42042</v>
      </c>
      <c r="B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C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D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E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F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G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H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I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J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K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L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M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N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O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P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Q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R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S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T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U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V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W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X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Y670" s="108">
        <f>VLOOKUP($A670+ROUND((COLUMN()-2)/24,5),АТС!$A$41:$F$712,4)+VLOOKUP($A670+ROUND((COLUMN()-2)/24,5),'Расчет сбытовых надбавок'!$B$1537:'Расчет сбытовых надбавок'!$G$2280,6)</f>
        <v>0</v>
      </c>
    </row>
    <row r="671" spans="1:27" x14ac:dyDescent="0.2">
      <c r="A671" s="88">
        <f t="shared" si="19"/>
        <v>42043</v>
      </c>
      <c r="B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C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D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E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F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G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H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I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J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K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L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M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N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O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P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Q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R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S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T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U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V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W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X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Y671" s="108">
        <f>VLOOKUP($A671+ROUND((COLUMN()-2)/24,5),АТС!$A$41:$F$712,4)+VLOOKUP($A671+ROUND((COLUMN()-2)/24,5),'Расчет сбытовых надбавок'!$B$1537:'Расчет сбытовых надбавок'!$G$2280,6)</f>
        <v>0</v>
      </c>
    </row>
    <row r="672" spans="1:27" x14ac:dyDescent="0.2">
      <c r="A672" s="88">
        <f t="shared" si="19"/>
        <v>42044</v>
      </c>
      <c r="B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C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D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E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F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G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H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I672" s="108">
        <f>VLOOKUP($A672+ROUND((COLUMN()-2)/24,5),АТС!$A$41:$F$712,4)+VLOOKUP($A672+ROUND((COLUMN()-2)/24,5),'Расчет сбытовых надбавок'!$B$1537:'Расчет сбытовых надбавок'!$G$2280,6)</f>
        <v>0.01</v>
      </c>
      <c r="J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K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L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M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N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O672" s="108">
        <f>VLOOKUP($A672+ROUND((COLUMN()-2)/24,5),АТС!$A$41:$F$712,4)+VLOOKUP($A672+ROUND((COLUMN()-2)/24,5),'Расчет сбытовых надбавок'!$B$1537:'Расчет сбытовых надбавок'!$G$2280,6)</f>
        <v>39.659999999999997</v>
      </c>
      <c r="P672" s="108">
        <f>VLOOKUP($A672+ROUND((COLUMN()-2)/24,5),АТС!$A$41:$F$712,4)+VLOOKUP($A672+ROUND((COLUMN()-2)/24,5),'Расчет сбытовых надбавок'!$B$1537:'Расчет сбытовых надбавок'!$G$2280,6)</f>
        <v>17.28</v>
      </c>
      <c r="Q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R672" s="108">
        <f>VLOOKUP($A672+ROUND((COLUMN()-2)/24,5),АТС!$A$41:$F$712,4)+VLOOKUP($A672+ROUND((COLUMN()-2)/24,5),'Расчет сбытовых надбавок'!$B$1537:'Расчет сбытовых надбавок'!$G$2280,6)</f>
        <v>0.01</v>
      </c>
      <c r="S672" s="108">
        <f>VLOOKUP($A672+ROUND((COLUMN()-2)/24,5),АТС!$A$41:$F$712,4)+VLOOKUP($A672+ROUND((COLUMN()-2)/24,5),'Расчет сбытовых надбавок'!$B$1537:'Расчет сбытовых надбавок'!$G$2280,6)</f>
        <v>10.879999999999999</v>
      </c>
      <c r="T672" s="108">
        <f>VLOOKUP($A672+ROUND((COLUMN()-2)/24,5),АТС!$A$41:$F$712,4)+VLOOKUP($A672+ROUND((COLUMN()-2)/24,5),'Расчет сбытовых надбавок'!$B$1537:'Расчет сбытовых надбавок'!$G$2280,6)</f>
        <v>1.1600000000000001</v>
      </c>
      <c r="U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V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W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X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Y672" s="108">
        <f>VLOOKUP($A672+ROUND((COLUMN()-2)/24,5),АТС!$A$41:$F$712,4)+VLOOKUP($A672+ROUND((COLUMN()-2)/24,5),'Расчет сбытовых надбавок'!$B$1537:'Расчет сбытовых надбавок'!$G$2280,6)</f>
        <v>0</v>
      </c>
    </row>
    <row r="673" spans="1:25" x14ac:dyDescent="0.2">
      <c r="A673" s="88">
        <f t="shared" si="19"/>
        <v>42045</v>
      </c>
      <c r="B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C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D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E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F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G673" s="108">
        <f>VLOOKUP($A673+ROUND((COLUMN()-2)/24,5),АТС!$A$41:$F$712,4)+VLOOKUP($A673+ROUND((COLUMN()-2)/24,5),'Расчет сбытовых надбавок'!$B$1537:'Расчет сбытовых надбавок'!$G$2280,6)</f>
        <v>225.43</v>
      </c>
      <c r="H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I673" s="108">
        <f>VLOOKUP($A673+ROUND((COLUMN()-2)/24,5),АТС!$A$41:$F$712,4)+VLOOKUP($A673+ROUND((COLUMN()-2)/24,5),'Расчет сбытовых надбавок'!$B$1537:'Расчет сбытовых надбавок'!$G$2280,6)</f>
        <v>0.01</v>
      </c>
      <c r="J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K673" s="108">
        <f>VLOOKUP($A673+ROUND((COLUMN()-2)/24,5),АТС!$A$41:$F$712,4)+VLOOKUP($A673+ROUND((COLUMN()-2)/24,5),'Расчет сбытовых надбавок'!$B$1537:'Расчет сбытовых надбавок'!$G$2280,6)</f>
        <v>13.57</v>
      </c>
      <c r="L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M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N673" s="108">
        <f>VLOOKUP($A673+ROUND((COLUMN()-2)/24,5),АТС!$A$41:$F$712,4)+VLOOKUP($A673+ROUND((COLUMN()-2)/24,5),'Расчет сбытовых надбавок'!$B$1537:'Расчет сбытовых надбавок'!$G$2280,6)</f>
        <v>302.57</v>
      </c>
      <c r="O673" s="108">
        <f>VLOOKUP($A673+ROUND((COLUMN()-2)/24,5),АТС!$A$41:$F$712,4)+VLOOKUP($A673+ROUND((COLUMN()-2)/24,5),'Расчет сбытовых надбавок'!$B$1537:'Расчет сбытовых надбавок'!$G$2280,6)</f>
        <v>65.52</v>
      </c>
      <c r="P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Q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R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S673" s="108">
        <f>VLOOKUP($A673+ROUND((COLUMN()-2)/24,5),АТС!$A$41:$F$712,4)+VLOOKUP($A673+ROUND((COLUMN()-2)/24,5),'Расчет сбытовых надбавок'!$B$1537:'Расчет сбытовых надбавок'!$G$2280,6)</f>
        <v>0.99</v>
      </c>
      <c r="T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U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V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W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X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Y673" s="108">
        <f>VLOOKUP($A673+ROUND((COLUMN()-2)/24,5),АТС!$A$41:$F$712,4)+VLOOKUP($A673+ROUND((COLUMN()-2)/24,5),'Расчет сбытовых надбавок'!$B$1537:'Расчет сбытовых надбавок'!$G$2280,6)</f>
        <v>0</v>
      </c>
    </row>
    <row r="674" spans="1:25" x14ac:dyDescent="0.2">
      <c r="A674" s="88">
        <f t="shared" si="19"/>
        <v>42046</v>
      </c>
      <c r="B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C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D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E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F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G674" s="108">
        <f>VLOOKUP($A674+ROUND((COLUMN()-2)/24,5),АТС!$A$41:$F$712,4)+VLOOKUP($A674+ROUND((COLUMN()-2)/24,5),'Расчет сбытовых надбавок'!$B$1537:'Расчет сбытовых надбавок'!$G$2280,6)</f>
        <v>58.230000000000004</v>
      </c>
      <c r="H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I674" s="108">
        <f>VLOOKUP($A674+ROUND((COLUMN()-2)/24,5),АТС!$A$41:$F$712,4)+VLOOKUP($A674+ROUND((COLUMN()-2)/24,5),'Расчет сбытовых надбавок'!$B$1537:'Расчет сбытовых надбавок'!$G$2280,6)</f>
        <v>0.01</v>
      </c>
      <c r="J674" s="108">
        <f>VLOOKUP($A674+ROUND((COLUMN()-2)/24,5),АТС!$A$41:$F$712,4)+VLOOKUP($A674+ROUND((COLUMN()-2)/24,5),'Расчет сбытовых надбавок'!$B$1537:'Расчет сбытовых надбавок'!$G$2280,6)</f>
        <v>111.94</v>
      </c>
      <c r="K674" s="108">
        <f>VLOOKUP($A674+ROUND((COLUMN()-2)/24,5),АТС!$A$41:$F$712,4)+VLOOKUP($A674+ROUND((COLUMN()-2)/24,5),'Расчет сбытовых надбавок'!$B$1537:'Расчет сбытовых надбавок'!$G$2280,6)</f>
        <v>10.520000000000001</v>
      </c>
      <c r="L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M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N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O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P674" s="108">
        <f>VLOOKUP($A674+ROUND((COLUMN()-2)/24,5),АТС!$A$41:$F$712,4)+VLOOKUP($A674+ROUND((COLUMN()-2)/24,5),'Расчет сбытовых надбавок'!$B$1537:'Расчет сбытовых надбавок'!$G$2280,6)</f>
        <v>11.75</v>
      </c>
      <c r="Q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R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S674" s="108">
        <f>VLOOKUP($A674+ROUND((COLUMN()-2)/24,5),АТС!$A$41:$F$712,4)+VLOOKUP($A674+ROUND((COLUMN()-2)/24,5),'Расчет сбытовых надбавок'!$B$1537:'Расчет сбытовых надбавок'!$G$2280,6)</f>
        <v>3.26</v>
      </c>
      <c r="T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U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V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W674" s="108">
        <f>VLOOKUP($A674+ROUND((COLUMN()-2)/24,5),АТС!$A$41:$F$712,4)+VLOOKUP($A674+ROUND((COLUMN()-2)/24,5),'Расчет сбытовых надбавок'!$B$1537:'Расчет сбытовых надбавок'!$G$2280,6)</f>
        <v>0.01</v>
      </c>
      <c r="X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Y674" s="108">
        <f>VLOOKUP($A674+ROUND((COLUMN()-2)/24,5),АТС!$A$41:$F$712,4)+VLOOKUP($A674+ROUND((COLUMN()-2)/24,5),'Расчет сбытовых надбавок'!$B$1537:'Расчет сбытовых надбавок'!$G$2280,6)</f>
        <v>0</v>
      </c>
    </row>
    <row r="675" spans="1:25" x14ac:dyDescent="0.2">
      <c r="A675" s="88">
        <f t="shared" si="19"/>
        <v>42047</v>
      </c>
      <c r="B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C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D675" s="108">
        <f>VLOOKUP($A675+ROUND((COLUMN()-2)/24,5),АТС!$A$41:$F$712,4)+VLOOKUP($A675+ROUND((COLUMN()-2)/24,5),'Расчет сбытовых надбавок'!$B$1537:'Расчет сбытовых надбавок'!$G$2280,6)</f>
        <v>0.01</v>
      </c>
      <c r="E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F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G675" s="108">
        <f>VLOOKUP($A675+ROUND((COLUMN()-2)/24,5),АТС!$A$41:$F$712,4)+VLOOKUP($A675+ROUND((COLUMN()-2)/24,5),'Расчет сбытовых надбавок'!$B$1537:'Расчет сбытовых надбавок'!$G$2280,6)</f>
        <v>205.42999999999998</v>
      </c>
      <c r="H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I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J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K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L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M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N675" s="108">
        <f>VLOOKUP($A675+ROUND((COLUMN()-2)/24,5),АТС!$A$41:$F$712,4)+VLOOKUP($A675+ROUND((COLUMN()-2)/24,5),'Расчет сбытовых надбавок'!$B$1537:'Расчет сбытовых надбавок'!$G$2280,6)</f>
        <v>0.01</v>
      </c>
      <c r="O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P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Q675" s="108">
        <f>VLOOKUP($A675+ROUND((COLUMN()-2)/24,5),АТС!$A$41:$F$712,4)+VLOOKUP($A675+ROUND((COLUMN()-2)/24,5),'Расчет сбытовых надбавок'!$B$1537:'Расчет сбытовых надбавок'!$G$2280,6)</f>
        <v>0.01</v>
      </c>
      <c r="R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S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T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U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V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W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X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Y675" s="108">
        <f>VLOOKUP($A675+ROUND((COLUMN()-2)/24,5),АТС!$A$41:$F$712,4)+VLOOKUP($A675+ROUND((COLUMN()-2)/24,5),'Расчет сбытовых надбавок'!$B$1537:'Расчет сбытовых надбавок'!$G$2280,6)</f>
        <v>0</v>
      </c>
    </row>
    <row r="676" spans="1:25" x14ac:dyDescent="0.2">
      <c r="A676" s="88">
        <f t="shared" si="19"/>
        <v>42048</v>
      </c>
      <c r="B676" s="108">
        <f>VLOOKUP($A676+ROUND((COLUMN()-2)/24,5),АТС!$A$41:$F$712,4)+VLOOKUP($A676+ROUND((COLUMN()-2)/24,5),'Расчет сбытовых надбавок'!$B$1537:'Расчет сбытовых надбавок'!$G$2280,6)</f>
        <v>0.01</v>
      </c>
      <c r="C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D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E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F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G676" s="108">
        <f>VLOOKUP($A676+ROUND((COLUMN()-2)/24,5),АТС!$A$41:$F$712,4)+VLOOKUP($A676+ROUND((COLUMN()-2)/24,5),'Расчет сбытовых надбавок'!$B$1537:'Расчет сбытовых надбавок'!$G$2280,6)</f>
        <v>214.64</v>
      </c>
      <c r="H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I676" s="108">
        <f>VLOOKUP($A676+ROUND((COLUMN()-2)/24,5),АТС!$A$41:$F$712,4)+VLOOKUP($A676+ROUND((COLUMN()-2)/24,5),'Расчет сбытовых надбавок'!$B$1537:'Расчет сбытовых надбавок'!$G$2280,6)</f>
        <v>0.01</v>
      </c>
      <c r="J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K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L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M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N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O676" s="108">
        <f>VLOOKUP($A676+ROUND((COLUMN()-2)/24,5),АТС!$A$41:$F$712,4)+VLOOKUP($A676+ROUND((COLUMN()-2)/24,5),'Расчет сбытовых надбавок'!$B$1537:'Расчет сбытовых надбавок'!$G$2280,6)</f>
        <v>0.01</v>
      </c>
      <c r="P676" s="108">
        <f>VLOOKUP($A676+ROUND((COLUMN()-2)/24,5),АТС!$A$41:$F$712,4)+VLOOKUP($A676+ROUND((COLUMN()-2)/24,5),'Расчет сбытовых надбавок'!$B$1537:'Расчет сбытовых надбавок'!$G$2280,6)</f>
        <v>0.01</v>
      </c>
      <c r="Q676" s="108">
        <f>VLOOKUP($A676+ROUND((COLUMN()-2)/24,5),АТС!$A$41:$F$712,4)+VLOOKUP($A676+ROUND((COLUMN()-2)/24,5),'Расчет сбытовых надбавок'!$B$1537:'Расчет сбытовых надбавок'!$G$2280,6)</f>
        <v>0.01</v>
      </c>
      <c r="R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S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T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U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V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W676" s="108">
        <f>VLOOKUP($A676+ROUND((COLUMN()-2)/24,5),АТС!$A$41:$F$712,4)+VLOOKUP($A676+ROUND((COLUMN()-2)/24,5),'Расчет сбытовых надбавок'!$B$1537:'Расчет сбытовых надбавок'!$G$2280,6)</f>
        <v>0.01</v>
      </c>
      <c r="X676" s="108">
        <f>VLOOKUP($A676+ROUND((COLUMN()-2)/24,5),АТС!$A$41:$F$712,4)+VLOOKUP($A676+ROUND((COLUMN()-2)/24,5),'Расчет сбытовых надбавок'!$B$1537:'Расчет сбытовых надбавок'!$G$2280,6)</f>
        <v>0.01</v>
      </c>
      <c r="Y676" s="108">
        <f>VLOOKUP($A676+ROUND((COLUMN()-2)/24,5),АТС!$A$41:$F$712,4)+VLOOKUP($A676+ROUND((COLUMN()-2)/24,5),'Расчет сбытовых надбавок'!$B$1537:'Расчет сбытовых надбавок'!$G$2280,6)</f>
        <v>0</v>
      </c>
    </row>
    <row r="677" spans="1:25" x14ac:dyDescent="0.2">
      <c r="A677" s="88">
        <f t="shared" si="19"/>
        <v>42049</v>
      </c>
      <c r="B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C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D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E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F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G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H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I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J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K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L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M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N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O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P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Q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R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S677" s="108">
        <f>VLOOKUP($A677+ROUND((COLUMN()-2)/24,5),АТС!$A$41:$F$712,4)+VLOOKUP($A677+ROUND((COLUMN()-2)/24,5),'Расчет сбытовых надбавок'!$B$1537:'Расчет сбытовых надбавок'!$G$2280,6)</f>
        <v>15.88</v>
      </c>
      <c r="T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U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V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W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X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Y677" s="108">
        <f>VLOOKUP($A677+ROUND((COLUMN()-2)/24,5),АТС!$A$41:$F$712,4)+VLOOKUP($A677+ROUND((COLUMN()-2)/24,5),'Расчет сбытовых надбавок'!$B$1537:'Расчет сбытовых надбавок'!$G$2280,6)</f>
        <v>0</v>
      </c>
    </row>
    <row r="678" spans="1:25" x14ac:dyDescent="0.2">
      <c r="A678" s="88">
        <f t="shared" si="19"/>
        <v>42050</v>
      </c>
      <c r="B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C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D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E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F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G678" s="108">
        <f>VLOOKUP($A678+ROUND((COLUMN()-2)/24,5),АТС!$A$41:$F$712,4)+VLOOKUP($A678+ROUND((COLUMN()-2)/24,5),'Расчет сбытовых надбавок'!$B$1537:'Расчет сбытовых надбавок'!$G$2280,6)</f>
        <v>175.52</v>
      </c>
      <c r="H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I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J678" s="108">
        <f>VLOOKUP($A678+ROUND((COLUMN()-2)/24,5),АТС!$A$41:$F$712,4)+VLOOKUP($A678+ROUND((COLUMN()-2)/24,5),'Расчет сбытовых надбавок'!$B$1537:'Расчет сбытовых надбавок'!$G$2280,6)</f>
        <v>102.97</v>
      </c>
      <c r="K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L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M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N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O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P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Q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R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S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T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U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V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W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X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Y678" s="108">
        <f>VLOOKUP($A678+ROUND((COLUMN()-2)/24,5),АТС!$A$41:$F$712,4)+VLOOKUP($A678+ROUND((COLUMN()-2)/24,5),'Расчет сбытовых надбавок'!$B$1537:'Расчет сбытовых надбавок'!$G$2280,6)</f>
        <v>0</v>
      </c>
    </row>
    <row r="679" spans="1:25" x14ac:dyDescent="0.2">
      <c r="A679" s="88">
        <f t="shared" si="19"/>
        <v>42051</v>
      </c>
      <c r="B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C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D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E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F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G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H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I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J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K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L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M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N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O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P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Q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R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S679" s="108">
        <f>VLOOKUP($A679+ROUND((COLUMN()-2)/24,5),АТС!$A$41:$F$712,4)+VLOOKUP($A679+ROUND((COLUMN()-2)/24,5),'Расчет сбытовых надбавок'!$B$1537:'Расчет сбытовых надбавок'!$G$2280,6)</f>
        <v>1847.3700000000001</v>
      </c>
      <c r="T679" s="108">
        <f>VLOOKUP($A679+ROUND((COLUMN()-2)/24,5),АТС!$A$41:$F$712,4)+VLOOKUP($A679+ROUND((COLUMN()-2)/24,5),'Расчет сбытовых надбавок'!$B$1537:'Расчет сбытовых надбавок'!$G$2280,6)</f>
        <v>438.36</v>
      </c>
      <c r="U679" s="108">
        <f>VLOOKUP($A679+ROUND((COLUMN()-2)/24,5),АТС!$A$41:$F$712,4)+VLOOKUP($A679+ROUND((COLUMN()-2)/24,5),'Расчет сбытовых надбавок'!$B$1537:'Расчет сбытовых надбавок'!$G$2280,6)</f>
        <v>87.86</v>
      </c>
      <c r="V679" s="108">
        <f>VLOOKUP($A679+ROUND((COLUMN()-2)/24,5),АТС!$A$41:$F$712,4)+VLOOKUP($A679+ROUND((COLUMN()-2)/24,5),'Расчет сбытовых надбавок'!$B$1537:'Расчет сбытовых надбавок'!$G$2280,6)</f>
        <v>1772</v>
      </c>
      <c r="W679" s="108">
        <f>VLOOKUP($A679+ROUND((COLUMN()-2)/24,5),АТС!$A$41:$F$712,4)+VLOOKUP($A679+ROUND((COLUMN()-2)/24,5),'Расчет сбытовых надбавок'!$B$1537:'Расчет сбытовых надбавок'!$G$2280,6)</f>
        <v>889.05000000000007</v>
      </c>
      <c r="X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Y679" s="108">
        <f>VLOOKUP($A679+ROUND((COLUMN()-2)/24,5),АТС!$A$41:$F$712,4)+VLOOKUP($A679+ROUND((COLUMN()-2)/24,5),'Расчет сбытовых надбавок'!$B$1537:'Расчет сбытовых надбавок'!$G$2280,6)</f>
        <v>82.14</v>
      </c>
    </row>
    <row r="680" spans="1:25" x14ac:dyDescent="0.2">
      <c r="A680" s="88">
        <f t="shared" si="19"/>
        <v>42052</v>
      </c>
      <c r="B680" s="108">
        <f>VLOOKUP($A680+ROUND((COLUMN()-2)/24,5),АТС!$A$41:$F$712,4)+VLOOKUP($A680+ROUND((COLUMN()-2)/24,5),'Расчет сбытовых надбавок'!$B$1537:'Расчет сбытовых надбавок'!$G$2280,6)</f>
        <v>290.75</v>
      </c>
      <c r="C680" s="108">
        <f>VLOOKUP($A680+ROUND((COLUMN()-2)/24,5),АТС!$A$41:$F$712,4)+VLOOKUP($A680+ROUND((COLUMN()-2)/24,5),'Расчет сбытовых надбавок'!$B$1537:'Расчет сбытовых надбавок'!$G$2280,6)</f>
        <v>198.92999999999998</v>
      </c>
      <c r="D680" s="108">
        <f>VLOOKUP($A680+ROUND((COLUMN()-2)/24,5),АТС!$A$41:$F$712,4)+VLOOKUP($A680+ROUND((COLUMN()-2)/24,5),'Расчет сбытовых надбавок'!$B$1537:'Расчет сбытовых надбавок'!$G$2280,6)</f>
        <v>34.56</v>
      </c>
      <c r="E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F680" s="108">
        <f>VLOOKUP($A680+ROUND((COLUMN()-2)/24,5),АТС!$A$41:$F$712,4)+VLOOKUP($A680+ROUND((COLUMN()-2)/24,5),'Расчет сбытовых надбавок'!$B$1537:'Расчет сбытовых надбавок'!$G$2280,6)</f>
        <v>183.57999999999998</v>
      </c>
      <c r="G680" s="108">
        <f>VLOOKUP($A680+ROUND((COLUMN()-2)/24,5),АТС!$A$41:$F$712,4)+VLOOKUP($A680+ROUND((COLUMN()-2)/24,5),'Расчет сбытовых надбавок'!$B$1537:'Расчет сбытовых надбавок'!$G$2280,6)</f>
        <v>244.85999999999999</v>
      </c>
      <c r="H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I680" s="108">
        <f>VLOOKUP($A680+ROUND((COLUMN()-2)/24,5),АТС!$A$41:$F$712,4)+VLOOKUP($A680+ROUND((COLUMN()-2)/24,5),'Расчет сбытовых надбавок'!$B$1537:'Расчет сбытовых надбавок'!$G$2280,6)</f>
        <v>0.01</v>
      </c>
      <c r="J680" s="108">
        <f>VLOOKUP($A680+ROUND((COLUMN()-2)/24,5),АТС!$A$41:$F$712,4)+VLOOKUP($A680+ROUND((COLUMN()-2)/24,5),'Расчет сбытовых надбавок'!$B$1537:'Расчет сбытовых надбавок'!$G$2280,6)</f>
        <v>25.59</v>
      </c>
      <c r="K680" s="108">
        <f>VLOOKUP($A680+ROUND((COLUMN()-2)/24,5),АТС!$A$41:$F$712,4)+VLOOKUP($A680+ROUND((COLUMN()-2)/24,5),'Расчет сбытовых надбавок'!$B$1537:'Расчет сбытовых надбавок'!$G$2280,6)</f>
        <v>1.8399999999999999</v>
      </c>
      <c r="L680" s="108">
        <f>VLOOKUP($A680+ROUND((COLUMN()-2)/24,5),АТС!$A$41:$F$712,4)+VLOOKUP($A680+ROUND((COLUMN()-2)/24,5),'Расчет сбытовых надбавок'!$B$1537:'Расчет сбытовых надбавок'!$G$2280,6)</f>
        <v>0.35</v>
      </c>
      <c r="M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N680" s="108">
        <f>VLOOKUP($A680+ROUND((COLUMN()-2)/24,5),АТС!$A$41:$F$712,4)+VLOOKUP($A680+ROUND((COLUMN()-2)/24,5),'Расчет сбытовых надбавок'!$B$1537:'Расчет сбытовых надбавок'!$G$2280,6)</f>
        <v>7.24</v>
      </c>
      <c r="O680" s="108">
        <f>VLOOKUP($A680+ROUND((COLUMN()-2)/24,5),АТС!$A$41:$F$712,4)+VLOOKUP($A680+ROUND((COLUMN()-2)/24,5),'Расчет сбытовых надбавок'!$B$1537:'Расчет сбытовых надбавок'!$G$2280,6)</f>
        <v>3.62</v>
      </c>
      <c r="P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Q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R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S680" s="108">
        <f>VLOOKUP($A680+ROUND((COLUMN()-2)/24,5),АТС!$A$41:$F$712,4)+VLOOKUP($A680+ROUND((COLUMN()-2)/24,5),'Расчет сбытовых надбавок'!$B$1537:'Расчет сбытовых надбавок'!$G$2280,6)</f>
        <v>18.189999999999998</v>
      </c>
      <c r="T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U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V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W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X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Y680" s="108">
        <f>VLOOKUP($A680+ROUND((COLUMN()-2)/24,5),АТС!$A$41:$F$712,4)+VLOOKUP($A680+ROUND((COLUMN()-2)/24,5),'Расчет сбытовых надбавок'!$B$1537:'Расчет сбытовых надбавок'!$G$2280,6)</f>
        <v>0</v>
      </c>
    </row>
    <row r="681" spans="1:25" x14ac:dyDescent="0.2">
      <c r="A681" s="88">
        <f t="shared" si="19"/>
        <v>42053</v>
      </c>
      <c r="B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C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D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E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F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G681" s="108">
        <f>VLOOKUP($A681+ROUND((COLUMN()-2)/24,5),АТС!$A$41:$F$712,4)+VLOOKUP($A681+ROUND((COLUMN()-2)/24,5),'Расчет сбытовых надбавок'!$B$1537:'Расчет сбытовых надбавок'!$G$2280,6)</f>
        <v>147.54</v>
      </c>
      <c r="H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I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J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K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L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M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N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O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P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Q681" s="108">
        <f>VLOOKUP($A681+ROUND((COLUMN()-2)/24,5),АТС!$A$41:$F$712,4)+VLOOKUP($A681+ROUND((COLUMN()-2)/24,5),'Расчет сбытовых надбавок'!$B$1537:'Расчет сбытовых надбавок'!$G$2280,6)</f>
        <v>1135.5899999999999</v>
      </c>
      <c r="R681" s="108">
        <f>VLOOKUP($A681+ROUND((COLUMN()-2)/24,5),АТС!$A$41:$F$712,4)+VLOOKUP($A681+ROUND((COLUMN()-2)/24,5),'Расчет сбытовых надбавок'!$B$1537:'Расчет сбытовых надбавок'!$G$2280,6)</f>
        <v>1124.3800000000001</v>
      </c>
      <c r="S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T681" s="108">
        <f>VLOOKUP($A681+ROUND((COLUMN()-2)/24,5),АТС!$A$41:$F$712,4)+VLOOKUP($A681+ROUND((COLUMN()-2)/24,5),'Расчет сбытовых надбавок'!$B$1537:'Расчет сбытовых надбавок'!$G$2280,6)</f>
        <v>568.29999999999995</v>
      </c>
      <c r="U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V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W681" s="108">
        <f>VLOOKUP($A681+ROUND((COLUMN()-2)/24,5),АТС!$A$41:$F$712,4)+VLOOKUP($A681+ROUND((COLUMN()-2)/24,5),'Расчет сбытовых надбавок'!$B$1537:'Расчет сбытовых надбавок'!$G$2280,6)</f>
        <v>0.01</v>
      </c>
      <c r="X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Y681" s="108">
        <f>VLOOKUP($A681+ROUND((COLUMN()-2)/24,5),АТС!$A$41:$F$712,4)+VLOOKUP($A681+ROUND((COLUMN()-2)/24,5),'Расчет сбытовых надбавок'!$B$1537:'Расчет сбытовых надбавок'!$G$2280,6)</f>
        <v>0</v>
      </c>
    </row>
    <row r="682" spans="1:25" x14ac:dyDescent="0.2">
      <c r="A682" s="88">
        <f t="shared" si="19"/>
        <v>42054</v>
      </c>
      <c r="B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C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D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E682" s="108">
        <f>VLOOKUP($A682+ROUND((COLUMN()-2)/24,5),АТС!$A$41:$F$712,4)+VLOOKUP($A682+ROUND((COLUMN()-2)/24,5),'Расчет сбытовых надбавок'!$B$1537:'Расчет сбытовых надбавок'!$G$2280,6)</f>
        <v>10.07</v>
      </c>
      <c r="F682" s="108">
        <f>VLOOKUP($A682+ROUND((COLUMN()-2)/24,5),АТС!$A$41:$F$712,4)+VLOOKUP($A682+ROUND((COLUMN()-2)/24,5),'Расчет сбытовых надбавок'!$B$1537:'Расчет сбытовых надбавок'!$G$2280,6)</f>
        <v>2.6100000000000003</v>
      </c>
      <c r="G682" s="108">
        <f>VLOOKUP($A682+ROUND((COLUMN()-2)/24,5),АТС!$A$41:$F$712,4)+VLOOKUP($A682+ROUND((COLUMN()-2)/24,5),'Расчет сбытовых надбавок'!$B$1537:'Расчет сбытовых надбавок'!$G$2280,6)</f>
        <v>14.09</v>
      </c>
      <c r="H682" s="108">
        <f>VLOOKUP($A682+ROUND((COLUMN()-2)/24,5),АТС!$A$41:$F$712,4)+VLOOKUP($A682+ROUND((COLUMN()-2)/24,5),'Расчет сбытовых надбавок'!$B$1537:'Расчет сбытовых надбавок'!$G$2280,6)</f>
        <v>7.76</v>
      </c>
      <c r="I682" s="108">
        <f>VLOOKUP($A682+ROUND((COLUMN()-2)/24,5),АТС!$A$41:$F$712,4)+VLOOKUP($A682+ROUND((COLUMN()-2)/24,5),'Расчет сбытовых надбавок'!$B$1537:'Расчет сбытовых надбавок'!$G$2280,6)</f>
        <v>8.24</v>
      </c>
      <c r="J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K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L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M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N682" s="108">
        <f>VLOOKUP($A682+ROUND((COLUMN()-2)/24,5),АТС!$A$41:$F$712,4)+VLOOKUP($A682+ROUND((COLUMN()-2)/24,5),'Расчет сбытовых надбавок'!$B$1537:'Расчет сбытовых надбавок'!$G$2280,6)</f>
        <v>0.01</v>
      </c>
      <c r="O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P682" s="108">
        <f>VLOOKUP($A682+ROUND((COLUMN()-2)/24,5),АТС!$A$41:$F$712,4)+VLOOKUP($A682+ROUND((COLUMN()-2)/24,5),'Расчет сбытовых надбавок'!$B$1537:'Расчет сбытовых надбавок'!$G$2280,6)</f>
        <v>0.01</v>
      </c>
      <c r="Q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R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S682" s="108">
        <f>VLOOKUP($A682+ROUND((COLUMN()-2)/24,5),АТС!$A$41:$F$712,4)+VLOOKUP($A682+ROUND((COLUMN()-2)/24,5),'Расчет сбытовых надбавок'!$B$1537:'Расчет сбытовых надбавок'!$G$2280,6)</f>
        <v>303.55</v>
      </c>
      <c r="T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U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V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W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X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Y682" s="108">
        <f>VLOOKUP($A682+ROUND((COLUMN()-2)/24,5),АТС!$A$41:$F$712,4)+VLOOKUP($A682+ROUND((COLUMN()-2)/24,5),'Расчет сбытовых надбавок'!$B$1537:'Расчет сбытовых надбавок'!$G$2280,6)</f>
        <v>0</v>
      </c>
    </row>
    <row r="683" spans="1:25" x14ac:dyDescent="0.2">
      <c r="A683" s="88">
        <f t="shared" si="19"/>
        <v>42055</v>
      </c>
      <c r="B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C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D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E683" s="108">
        <f>VLOOKUP($A683+ROUND((COLUMN()-2)/24,5),АТС!$A$41:$F$712,4)+VLOOKUP($A683+ROUND((COLUMN()-2)/24,5),'Расчет сбытовых надбавок'!$B$1537:'Расчет сбытовых надбавок'!$G$2280,6)</f>
        <v>0.01</v>
      </c>
      <c r="F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G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H683" s="108">
        <f>VLOOKUP($A683+ROUND((COLUMN()-2)/24,5),АТС!$A$41:$F$712,4)+VLOOKUP($A683+ROUND((COLUMN()-2)/24,5),'Расчет сбытовых надбавок'!$B$1537:'Расчет сбытовых надбавок'!$G$2280,6)</f>
        <v>0.12</v>
      </c>
      <c r="I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J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K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L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M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N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O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P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Q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R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S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T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U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V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W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X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Y683" s="108">
        <f>VLOOKUP($A683+ROUND((COLUMN()-2)/24,5),АТС!$A$41:$F$712,4)+VLOOKUP($A683+ROUND((COLUMN()-2)/24,5),'Расчет сбытовых надбавок'!$B$1537:'Расчет сбытовых надбавок'!$G$2280,6)</f>
        <v>0</v>
      </c>
    </row>
    <row r="684" spans="1:25" x14ac:dyDescent="0.2">
      <c r="A684" s="88">
        <f t="shared" si="19"/>
        <v>42056</v>
      </c>
      <c r="B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C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D684" s="108">
        <f>VLOOKUP($A684+ROUND((COLUMN()-2)/24,5),АТС!$A$41:$F$712,4)+VLOOKUP($A684+ROUND((COLUMN()-2)/24,5),'Расчет сбытовых надбавок'!$B$1537:'Расчет сбытовых надбавок'!$G$2280,6)</f>
        <v>52.78</v>
      </c>
      <c r="E684" s="108">
        <f>VLOOKUP($A684+ROUND((COLUMN()-2)/24,5),АТС!$A$41:$F$712,4)+VLOOKUP($A684+ROUND((COLUMN()-2)/24,5),'Расчет сбытовых надбавок'!$B$1537:'Расчет сбытовых надбавок'!$G$2280,6)</f>
        <v>47.96</v>
      </c>
      <c r="F684" s="108">
        <f>VLOOKUP($A684+ROUND((COLUMN()-2)/24,5),АТС!$A$41:$F$712,4)+VLOOKUP($A684+ROUND((COLUMN()-2)/24,5),'Расчет сбытовых надбавок'!$B$1537:'Расчет сбытовых надбавок'!$G$2280,6)</f>
        <v>104.22</v>
      </c>
      <c r="G684" s="108">
        <f>VLOOKUP($A684+ROUND((COLUMN()-2)/24,5),АТС!$A$41:$F$712,4)+VLOOKUP($A684+ROUND((COLUMN()-2)/24,5),'Расчет сбытовых надбавок'!$B$1537:'Расчет сбытовых надбавок'!$G$2280,6)</f>
        <v>178.86</v>
      </c>
      <c r="H684" s="108">
        <f>VLOOKUP($A684+ROUND((COLUMN()-2)/24,5),АТС!$A$41:$F$712,4)+VLOOKUP($A684+ROUND((COLUMN()-2)/24,5),'Расчет сбытовых надбавок'!$B$1537:'Расчет сбытовых надбавок'!$G$2280,6)</f>
        <v>224.85</v>
      </c>
      <c r="I684" s="108">
        <f>VLOOKUP($A684+ROUND((COLUMN()-2)/24,5),АТС!$A$41:$F$712,4)+VLOOKUP($A684+ROUND((COLUMN()-2)/24,5),'Расчет сбытовых надбавок'!$B$1537:'Расчет сбытовых надбавок'!$G$2280,6)</f>
        <v>287.89</v>
      </c>
      <c r="J684" s="108">
        <f>VLOOKUP($A684+ROUND((COLUMN()-2)/24,5),АТС!$A$41:$F$712,4)+VLOOKUP($A684+ROUND((COLUMN()-2)/24,5),'Расчет сбытовых надбавок'!$B$1537:'Расчет сбытовых надбавок'!$G$2280,6)</f>
        <v>199.22</v>
      </c>
      <c r="K684" s="108">
        <f>VLOOKUP($A684+ROUND((COLUMN()-2)/24,5),АТС!$A$41:$F$712,4)+VLOOKUP($A684+ROUND((COLUMN()-2)/24,5),'Расчет сбытовых надбавок'!$B$1537:'Расчет сбытовых надбавок'!$G$2280,6)</f>
        <v>78.97</v>
      </c>
      <c r="L684" s="108">
        <f>VLOOKUP($A684+ROUND((COLUMN()-2)/24,5),АТС!$A$41:$F$712,4)+VLOOKUP($A684+ROUND((COLUMN()-2)/24,5),'Расчет сбытовых надбавок'!$B$1537:'Расчет сбытовых надбавок'!$G$2280,6)</f>
        <v>0.47</v>
      </c>
      <c r="M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N684" s="108">
        <f>VLOOKUP($A684+ROUND((COLUMN()-2)/24,5),АТС!$A$41:$F$712,4)+VLOOKUP($A684+ROUND((COLUMN()-2)/24,5),'Расчет сбытовых надбавок'!$B$1537:'Расчет сбытовых надбавок'!$G$2280,6)</f>
        <v>0.01</v>
      </c>
      <c r="O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P684" s="108">
        <f>VLOOKUP($A684+ROUND((COLUMN()-2)/24,5),АТС!$A$41:$F$712,4)+VLOOKUP($A684+ROUND((COLUMN()-2)/24,5),'Расчет сбытовых надбавок'!$B$1537:'Расчет сбытовых надбавок'!$G$2280,6)</f>
        <v>14.88</v>
      </c>
      <c r="Q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R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S684" s="108">
        <f>VLOOKUP($A684+ROUND((COLUMN()-2)/24,5),АТС!$A$41:$F$712,4)+VLOOKUP($A684+ROUND((COLUMN()-2)/24,5),'Расчет сбытовых надбавок'!$B$1537:'Расчет сбытовых надбавок'!$G$2280,6)</f>
        <v>88.56</v>
      </c>
      <c r="T684" s="108">
        <f>VLOOKUP($A684+ROUND((COLUMN()-2)/24,5),АТС!$A$41:$F$712,4)+VLOOKUP($A684+ROUND((COLUMN()-2)/24,5),'Расчет сбытовых надбавок'!$B$1537:'Расчет сбытовых надбавок'!$G$2280,6)</f>
        <v>1727.9099999999999</v>
      </c>
      <c r="U684" s="108">
        <f>VLOOKUP($A684+ROUND((COLUMN()-2)/24,5),АТС!$A$41:$F$712,4)+VLOOKUP($A684+ROUND((COLUMN()-2)/24,5),'Расчет сбытовых надбавок'!$B$1537:'Расчет сбытовых надбавок'!$G$2280,6)</f>
        <v>1739.6200000000001</v>
      </c>
      <c r="V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W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X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Y684" s="108">
        <f>VLOOKUP($A684+ROUND((COLUMN()-2)/24,5),АТС!$A$41:$F$712,4)+VLOOKUP($A684+ROUND((COLUMN()-2)/24,5),'Расчет сбытовых надбавок'!$B$1537:'Расчет сбытовых надбавок'!$G$2280,6)</f>
        <v>0</v>
      </c>
    </row>
    <row r="685" spans="1:25" x14ac:dyDescent="0.2">
      <c r="A685" s="88">
        <f t="shared" si="19"/>
        <v>42057</v>
      </c>
      <c r="B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C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D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E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F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G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H685" s="108">
        <f>VLOOKUP($A685+ROUND((COLUMN()-2)/24,5),АТС!$A$41:$F$712,4)+VLOOKUP($A685+ROUND((COLUMN()-2)/24,5),'Расчет сбытовых надбавок'!$B$1537:'Расчет сбытовых надбавок'!$G$2280,6)</f>
        <v>42.85</v>
      </c>
      <c r="I685" s="108">
        <f>VLOOKUP($A685+ROUND((COLUMN()-2)/24,5),АТС!$A$41:$F$712,4)+VLOOKUP($A685+ROUND((COLUMN()-2)/24,5),'Расчет сбытовых надбавок'!$B$1537:'Расчет сбытовых надбавок'!$G$2280,6)</f>
        <v>300.82</v>
      </c>
      <c r="J685" s="108">
        <f>VLOOKUP($A685+ROUND((COLUMN()-2)/24,5),АТС!$A$41:$F$712,4)+VLOOKUP($A685+ROUND((COLUMN()-2)/24,5),'Расчет сбытовых надбавок'!$B$1537:'Расчет сбытовых надбавок'!$G$2280,6)</f>
        <v>2.17</v>
      </c>
      <c r="K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L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M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N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O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P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Q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R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S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T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U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V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W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X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Y685" s="108">
        <f>VLOOKUP($A685+ROUND((COLUMN()-2)/24,5),АТС!$A$41:$F$712,4)+VLOOKUP($A685+ROUND((COLUMN()-2)/24,5),'Расчет сбытовых надбавок'!$B$1537:'Расчет сбытовых надбавок'!$G$2280,6)</f>
        <v>0</v>
      </c>
    </row>
    <row r="686" spans="1:25" x14ac:dyDescent="0.2">
      <c r="A686" s="88">
        <f t="shared" si="19"/>
        <v>42058</v>
      </c>
      <c r="B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C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D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E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F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G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H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I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J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K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L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M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N686" s="108">
        <f>VLOOKUP($A686+ROUND((COLUMN()-2)/24,5),АТС!$A$41:$F$712,4)+VLOOKUP($A686+ROUND((COLUMN()-2)/24,5),'Расчет сбытовых надбавок'!$B$1537:'Расчет сбытовых надбавок'!$G$2280,6)</f>
        <v>37.900000000000006</v>
      </c>
      <c r="O686" s="108">
        <f>VLOOKUP($A686+ROUND((COLUMN()-2)/24,5),АТС!$A$41:$F$712,4)+VLOOKUP($A686+ROUND((COLUMN()-2)/24,5),'Расчет сбытовых надбавок'!$B$1537:'Расчет сбытовых надбавок'!$G$2280,6)</f>
        <v>58.07</v>
      </c>
      <c r="P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Q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R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S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T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U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V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W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X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Y686" s="108">
        <f>VLOOKUP($A686+ROUND((COLUMN()-2)/24,5),АТС!$A$41:$F$712,4)+VLOOKUP($A686+ROUND((COLUMN()-2)/24,5),'Расчет сбытовых надбавок'!$B$1537:'Расчет сбытовых надбавок'!$G$2280,6)</f>
        <v>0</v>
      </c>
    </row>
    <row r="687" spans="1:25" x14ac:dyDescent="0.2">
      <c r="A687" s="88">
        <f t="shared" si="19"/>
        <v>42059</v>
      </c>
      <c r="B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C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D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E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F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G687" s="108">
        <f>VLOOKUP($A687+ROUND((COLUMN()-2)/24,5),АТС!$A$41:$F$712,4)+VLOOKUP($A687+ROUND((COLUMN()-2)/24,5),'Расчет сбытовых надбавок'!$B$1537:'Расчет сбытовых надбавок'!$G$2280,6)</f>
        <v>43.35</v>
      </c>
      <c r="H687" s="108">
        <f>VLOOKUP($A687+ROUND((COLUMN()-2)/24,5),АТС!$A$41:$F$712,4)+VLOOKUP($A687+ROUND((COLUMN()-2)/24,5),'Расчет сбытовых надбавок'!$B$1537:'Расчет сбытовых надбавок'!$G$2280,6)</f>
        <v>131.25</v>
      </c>
      <c r="I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J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K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L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M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N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O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P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Q687" s="108">
        <f>VLOOKUP($A687+ROUND((COLUMN()-2)/24,5),АТС!$A$41:$F$712,4)+VLOOKUP($A687+ROUND((COLUMN()-2)/24,5),'Расчет сбытовых надбавок'!$B$1537:'Расчет сбытовых надбавок'!$G$2280,6)</f>
        <v>0.01</v>
      </c>
      <c r="R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S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T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U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V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W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X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Y687" s="108">
        <f>VLOOKUP($A687+ROUND((COLUMN()-2)/24,5),АТС!$A$41:$F$712,4)+VLOOKUP($A687+ROUND((COLUMN()-2)/24,5),'Расчет сбытовых надбавок'!$B$1537:'Расчет сбытовых надбавок'!$G$2280,6)</f>
        <v>0</v>
      </c>
    </row>
    <row r="688" spans="1:25" x14ac:dyDescent="0.2">
      <c r="A688" s="88">
        <f t="shared" si="19"/>
        <v>42060</v>
      </c>
      <c r="B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C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D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E688" s="108">
        <f>VLOOKUP($A688+ROUND((COLUMN()-2)/24,5),АТС!$A$41:$F$712,4)+VLOOKUP($A688+ROUND((COLUMN()-2)/24,5),'Расчет сбытовых надбавок'!$B$1537:'Расчет сбытовых надбавок'!$G$2280,6)</f>
        <v>0.01</v>
      </c>
      <c r="F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G688" s="108">
        <f>VLOOKUP($A688+ROUND((COLUMN()-2)/24,5),АТС!$A$41:$F$712,4)+VLOOKUP($A688+ROUND((COLUMN()-2)/24,5),'Расчет сбытовых надбавок'!$B$1537:'Расчет сбытовых надбавок'!$G$2280,6)</f>
        <v>41.09</v>
      </c>
      <c r="H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I688" s="108">
        <f>VLOOKUP($A688+ROUND((COLUMN()-2)/24,5),АТС!$A$41:$F$712,4)+VLOOKUP($A688+ROUND((COLUMN()-2)/24,5),'Расчет сбытовых надбавок'!$B$1537:'Расчет сбытовых надбавок'!$G$2280,6)</f>
        <v>0.01</v>
      </c>
      <c r="J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K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L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M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N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O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P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Q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R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S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T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U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V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W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X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Y688" s="108">
        <f>VLOOKUP($A688+ROUND((COLUMN()-2)/24,5),АТС!$A$41:$F$712,4)+VLOOKUP($A688+ROUND((COLUMN()-2)/24,5),'Расчет сбытовых надбавок'!$B$1537:'Расчет сбытовых надбавок'!$G$2280,6)</f>
        <v>0</v>
      </c>
    </row>
    <row r="689" spans="1:27" x14ac:dyDescent="0.2">
      <c r="A689" s="88">
        <f t="shared" si="19"/>
        <v>42061</v>
      </c>
      <c r="B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C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D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E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F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G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H689" s="108">
        <f>VLOOKUP($A689+ROUND((COLUMN()-2)/24,5),АТС!$A$41:$F$712,4)+VLOOKUP($A689+ROUND((COLUMN()-2)/24,5),'Расчет сбытовых надбавок'!$B$1537:'Расчет сбытовых надбавок'!$G$2280,6)</f>
        <v>0.01</v>
      </c>
      <c r="I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J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K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L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M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N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O689" s="108">
        <f>VLOOKUP($A689+ROUND((COLUMN()-2)/24,5),АТС!$A$41:$F$712,4)+VLOOKUP($A689+ROUND((COLUMN()-2)/24,5),'Расчет сбытовых надбавок'!$B$1537:'Расчет сбытовых надбавок'!$G$2280,6)</f>
        <v>0.01</v>
      </c>
      <c r="P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Q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R689" s="108">
        <f>VLOOKUP($A689+ROUND((COLUMN()-2)/24,5),АТС!$A$41:$F$712,4)+VLOOKUP($A689+ROUND((COLUMN()-2)/24,5),'Расчет сбытовых надбавок'!$B$1537:'Расчет сбытовых надбавок'!$G$2280,6)</f>
        <v>0.01</v>
      </c>
      <c r="S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T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U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V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W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X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Y689" s="108">
        <f>VLOOKUP($A689+ROUND((COLUMN()-2)/24,5),АТС!$A$41:$F$712,4)+VLOOKUP($A689+ROUND((COLUMN()-2)/24,5),'Расчет сбытовых надбавок'!$B$1537:'Расчет сбытовых надбавок'!$G$2280,6)</f>
        <v>0</v>
      </c>
    </row>
    <row r="690" spans="1:27" x14ac:dyDescent="0.2">
      <c r="A690" s="88">
        <f t="shared" si="19"/>
        <v>42062</v>
      </c>
      <c r="B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C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D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E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F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G690" s="108">
        <f>VLOOKUP($A690+ROUND((COLUMN()-2)/24,5),АТС!$A$41:$F$712,4)+VLOOKUP($A690+ROUND((COLUMN()-2)/24,5),'Расчет сбытовых надбавок'!$B$1537:'Расчет сбытовых надбавок'!$G$2280,6)</f>
        <v>232.21</v>
      </c>
      <c r="H690" s="108">
        <f>VLOOKUP($A690+ROUND((COLUMN()-2)/24,5),АТС!$A$41:$F$712,4)+VLOOKUP($A690+ROUND((COLUMN()-2)/24,5),'Расчет сбытовых надбавок'!$B$1537:'Расчет сбытовых надбавок'!$G$2280,6)</f>
        <v>185.87</v>
      </c>
      <c r="I690" s="108">
        <f>VLOOKUP($A690+ROUND((COLUMN()-2)/24,5),АТС!$A$41:$F$712,4)+VLOOKUP($A690+ROUND((COLUMN()-2)/24,5),'Расчет сбытовых надбавок'!$B$1537:'Расчет сбытовых надбавок'!$G$2280,6)</f>
        <v>25.93</v>
      </c>
      <c r="J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K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L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M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N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O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P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Q690" s="108">
        <f>VLOOKUP($A690+ROUND((COLUMN()-2)/24,5),АТС!$A$41:$F$712,4)+VLOOKUP($A690+ROUND((COLUMN()-2)/24,5),'Расчет сбытовых надбавок'!$B$1537:'Расчет сбытовых надбавок'!$G$2280,6)</f>
        <v>0.01</v>
      </c>
      <c r="R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S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T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U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V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W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X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Y690" s="108">
        <f>VLOOKUP($A690+ROUND((COLUMN()-2)/24,5),АТС!$A$41:$F$712,4)+VLOOKUP($A690+ROUND((COLUMN()-2)/24,5),'Расчет сбытовых надбавок'!$B$1537:'Расчет сбытовых надбавок'!$G$2280,6)</f>
        <v>0</v>
      </c>
    </row>
    <row r="691" spans="1:27" x14ac:dyDescent="0.2">
      <c r="A691" s="88">
        <f t="shared" si="19"/>
        <v>42063</v>
      </c>
      <c r="B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C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D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E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F691" s="108">
        <f>VLOOKUP($A691+ROUND((COLUMN()-2)/24,5),АТС!$A$41:$F$712,4)+VLOOKUP($A691+ROUND((COLUMN()-2)/24,5),'Расчет сбытовых надбавок'!$B$1537:'Расчет сбытовых надбавок'!$G$2280,6)</f>
        <v>3.55</v>
      </c>
      <c r="G691" s="108">
        <f>VLOOKUP($A691+ROUND((COLUMN()-2)/24,5),АТС!$A$41:$F$712,4)+VLOOKUP($A691+ROUND((COLUMN()-2)/24,5),'Расчет сбытовых надбавок'!$B$1537:'Расчет сбытовых надбавок'!$G$2280,6)</f>
        <v>25.76</v>
      </c>
      <c r="H691" s="108">
        <f>VLOOKUP($A691+ROUND((COLUMN()-2)/24,5),АТС!$A$41:$F$712,4)+VLOOKUP($A691+ROUND((COLUMN()-2)/24,5),'Расчет сбытовых надбавок'!$B$1537:'Расчет сбытовых надбавок'!$G$2280,6)</f>
        <v>17.43</v>
      </c>
      <c r="I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J691" s="108">
        <f>VLOOKUP($A691+ROUND((COLUMN()-2)/24,5),АТС!$A$41:$F$712,4)+VLOOKUP($A691+ROUND((COLUMN()-2)/24,5),'Расчет сбытовых надбавок'!$B$1537:'Расчет сбытовых надбавок'!$G$2280,6)</f>
        <v>8.31</v>
      </c>
      <c r="K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L691" s="108">
        <f>VLOOKUP($A691+ROUND((COLUMN()-2)/24,5),АТС!$A$41:$F$712,4)+VLOOKUP($A691+ROUND((COLUMN()-2)/24,5),'Расчет сбытовых надбавок'!$B$1537:'Расчет сбытовых надбавок'!$G$2280,6)</f>
        <v>0.32</v>
      </c>
      <c r="M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N691" s="108">
        <f>VLOOKUP($A691+ROUND((COLUMN()-2)/24,5),АТС!$A$41:$F$712,4)+VLOOKUP($A691+ROUND((COLUMN()-2)/24,5),'Расчет сбытовых надбавок'!$B$1537:'Расчет сбытовых надбавок'!$G$2280,6)</f>
        <v>35.369999999999997</v>
      </c>
      <c r="O691" s="108">
        <f>VLOOKUP($A691+ROUND((COLUMN()-2)/24,5),АТС!$A$41:$F$712,4)+VLOOKUP($A691+ROUND((COLUMN()-2)/24,5),'Расчет сбытовых надбавок'!$B$1537:'Расчет сбытовых надбавок'!$G$2280,6)</f>
        <v>41.230000000000004</v>
      </c>
      <c r="P691" s="108">
        <f>VLOOKUP($A691+ROUND((COLUMN()-2)/24,5),АТС!$A$41:$F$712,4)+VLOOKUP($A691+ROUND((COLUMN()-2)/24,5),'Расчет сбытовых надбавок'!$B$1537:'Расчет сбытовых надбавок'!$G$2280,6)</f>
        <v>43.9</v>
      </c>
      <c r="Q691" s="108">
        <f>VLOOKUP($A691+ROUND((COLUMN()-2)/24,5),АТС!$A$41:$F$712,4)+VLOOKUP($A691+ROUND((COLUMN()-2)/24,5),'Расчет сбытовых надбавок'!$B$1537:'Расчет сбытовых надбавок'!$G$2280,6)</f>
        <v>63.120000000000005</v>
      </c>
      <c r="R691" s="108">
        <f>VLOOKUP($A691+ROUND((COLUMN()-2)/24,5),АТС!$A$41:$F$712,4)+VLOOKUP($A691+ROUND((COLUMN()-2)/24,5),'Расчет сбытовых надбавок'!$B$1537:'Расчет сбытовых надбавок'!$G$2280,6)</f>
        <v>80.95</v>
      </c>
      <c r="S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T691" s="108">
        <f>VLOOKUP($A691+ROUND((COLUMN()-2)/24,5),АТС!$A$41:$F$712,4)+VLOOKUP($A691+ROUND((COLUMN()-2)/24,5),'Расчет сбытовых надбавок'!$B$1537:'Расчет сбытовых надбавок'!$G$2280,6)</f>
        <v>0.49</v>
      </c>
      <c r="U691" s="108">
        <f>VLOOKUP($A691+ROUND((COLUMN()-2)/24,5),АТС!$A$41:$F$712,4)+VLOOKUP($A691+ROUND((COLUMN()-2)/24,5),'Расчет сбытовых надбавок'!$B$1537:'Расчет сбытовых надбавок'!$G$2280,6)</f>
        <v>0.08</v>
      </c>
      <c r="V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W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X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Y691" s="108">
        <f>VLOOKUP($A691+ROUND((COLUMN()-2)/24,5),АТС!$A$41:$F$712,4)+VLOOKUP($A691+ROUND((COLUMN()-2)/24,5),'Расчет сбытовых надбавок'!$B$1537:'Расчет сбытовых надбавок'!$G$2280,6)</f>
        <v>0</v>
      </c>
    </row>
    <row r="692" spans="1:27" x14ac:dyDescent="0.2">
      <c r="A692" s="94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</row>
    <row r="693" spans="1:27" x14ac:dyDescent="0.25">
      <c r="A693" s="96" t="s">
        <v>156</v>
      </c>
      <c r="B693" s="87"/>
      <c r="C693" s="87"/>
      <c r="D693" s="87"/>
    </row>
    <row r="694" spans="1:27" ht="12.75" customHeight="1" x14ac:dyDescent="0.2">
      <c r="A694" s="169" t="s">
        <v>49</v>
      </c>
      <c r="B694" s="180" t="s">
        <v>161</v>
      </c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2"/>
    </row>
    <row r="695" spans="1:27" ht="12.75" customHeight="1" x14ac:dyDescent="0.2">
      <c r="A695" s="170"/>
      <c r="B695" s="183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5"/>
    </row>
    <row r="696" spans="1:27" s="121" customFormat="1" ht="12.75" customHeight="1" x14ac:dyDescent="0.2">
      <c r="A696" s="170"/>
      <c r="B696" s="216" t="s">
        <v>129</v>
      </c>
      <c r="C696" s="204" t="s">
        <v>130</v>
      </c>
      <c r="D696" s="204" t="s">
        <v>131</v>
      </c>
      <c r="E696" s="204" t="s">
        <v>132</v>
      </c>
      <c r="F696" s="204" t="s">
        <v>133</v>
      </c>
      <c r="G696" s="204" t="s">
        <v>134</v>
      </c>
      <c r="H696" s="204" t="s">
        <v>135</v>
      </c>
      <c r="I696" s="204" t="s">
        <v>136</v>
      </c>
      <c r="J696" s="204" t="s">
        <v>137</v>
      </c>
      <c r="K696" s="204" t="s">
        <v>138</v>
      </c>
      <c r="L696" s="204" t="s">
        <v>139</v>
      </c>
      <c r="M696" s="204" t="s">
        <v>140</v>
      </c>
      <c r="N696" s="214" t="s">
        <v>141</v>
      </c>
      <c r="O696" s="204" t="s">
        <v>142</v>
      </c>
      <c r="P696" s="204" t="s">
        <v>143</v>
      </c>
      <c r="Q696" s="204" t="s">
        <v>144</v>
      </c>
      <c r="R696" s="204" t="s">
        <v>145</v>
      </c>
      <c r="S696" s="204" t="s">
        <v>146</v>
      </c>
      <c r="T696" s="204" t="s">
        <v>147</v>
      </c>
      <c r="U696" s="204" t="s">
        <v>148</v>
      </c>
      <c r="V696" s="204" t="s">
        <v>149</v>
      </c>
      <c r="W696" s="204" t="s">
        <v>150</v>
      </c>
      <c r="X696" s="204" t="s">
        <v>151</v>
      </c>
      <c r="Y696" s="204" t="s">
        <v>152</v>
      </c>
    </row>
    <row r="697" spans="1:27" s="121" customFormat="1" ht="11.25" customHeight="1" x14ac:dyDescent="0.2">
      <c r="A697" s="171"/>
      <c r="B697" s="217"/>
      <c r="C697" s="205"/>
      <c r="D697" s="205"/>
      <c r="E697" s="205"/>
      <c r="F697" s="205"/>
      <c r="G697" s="205"/>
      <c r="H697" s="205"/>
      <c r="I697" s="205"/>
      <c r="J697" s="205"/>
      <c r="K697" s="205"/>
      <c r="L697" s="205"/>
      <c r="M697" s="205"/>
      <c r="N697" s="21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</row>
    <row r="698" spans="1:27" ht="15.75" customHeight="1" x14ac:dyDescent="0.2">
      <c r="A698" s="88">
        <f>A664</f>
        <v>42036</v>
      </c>
      <c r="B698" s="108">
        <f>VLOOKUP($A698+ROUND((COLUMN()-2)/24,5),АТС!$A$41:$F$712,5)+VLOOKUP($A698+ROUND((COLUMN()-2)/24,5),'Расчет сбытовых надбавок'!$B$2281:'Расчет сбытовых надбавок'!$G$3024,3)</f>
        <v>232.82999999999998</v>
      </c>
      <c r="C698" s="108">
        <f>VLOOKUP($A698+ROUND((COLUMN()-2)/24,5),АТС!$A$41:$F$712,5)+VLOOKUP($A698+ROUND((COLUMN()-2)/24,5),'Расчет сбытовых надбавок'!$B$2281:'Расчет сбытовых надбавок'!$G$3024,3)</f>
        <v>462.65999999999997</v>
      </c>
      <c r="D698" s="108">
        <f>VLOOKUP($A698+ROUND((COLUMN()-2)/24,5),АТС!$A$41:$F$712,5)+VLOOKUP($A698+ROUND((COLUMN()-2)/24,5),'Расчет сбытовых надбавок'!$B$2281:'Расчет сбытовых надбавок'!$G$3024,3)</f>
        <v>567.12</v>
      </c>
      <c r="E698" s="108">
        <f>VLOOKUP($A698+ROUND((COLUMN()-2)/24,5),АТС!$A$41:$F$712,5)+VLOOKUP($A698+ROUND((COLUMN()-2)/24,5),'Расчет сбытовых надбавок'!$B$2281:'Расчет сбытовых надбавок'!$G$3024,3)</f>
        <v>444.09999999999997</v>
      </c>
      <c r="F698" s="108">
        <f>VLOOKUP($A698+ROUND((COLUMN()-2)/24,5),АТС!$A$41:$F$712,5)+VLOOKUP($A698+ROUND((COLUMN()-2)/24,5),'Расчет сбытовых надбавок'!$B$2281:'Расчет сбытовых надбавок'!$G$3024,3)</f>
        <v>61.31</v>
      </c>
      <c r="G698" s="108">
        <f>VLOOKUP($A698+ROUND((COLUMN()-2)/24,5),АТС!$A$41:$F$712,5)+VLOOKUP($A698+ROUND((COLUMN()-2)/24,5),'Расчет сбытовых надбавок'!$B$2281:'Расчет сбытовых надбавок'!$G$3024,3)</f>
        <v>152.77000000000001</v>
      </c>
      <c r="H698" s="108">
        <f>VLOOKUP($A698+ROUND((COLUMN()-2)/24,5),АТС!$A$41:$F$712,5)+VLOOKUP($A698+ROUND((COLUMN()-2)/24,5),'Расчет сбытовых надбавок'!$B$2281:'Расчет сбытовых надбавок'!$G$3024,3)</f>
        <v>323.20999999999998</v>
      </c>
      <c r="I698" s="108">
        <f>VLOOKUP($A698+ROUND((COLUMN()-2)/24,5),АТС!$A$41:$F$712,5)+VLOOKUP($A698+ROUND((COLUMN()-2)/24,5),'Расчет сбытовых надбавок'!$B$2281:'Расчет сбытовых надбавок'!$G$3024,3)</f>
        <v>463.3</v>
      </c>
      <c r="J698" s="108">
        <f>VLOOKUP($A698+ROUND((COLUMN()-2)/24,5),АТС!$A$41:$F$712,5)+VLOOKUP($A698+ROUND((COLUMN()-2)/24,5),'Расчет сбытовых надбавок'!$B$2281:'Расчет сбытовых надбавок'!$G$3024,3)</f>
        <v>247.04</v>
      </c>
      <c r="K698" s="108">
        <f>VLOOKUP($A698+ROUND((COLUMN()-2)/24,5),АТС!$A$41:$F$712,5)+VLOOKUP($A698+ROUND((COLUMN()-2)/24,5),'Расчет сбытовых надбавок'!$B$2281:'Расчет сбытовых надбавок'!$G$3024,3)</f>
        <v>156.83000000000001</v>
      </c>
      <c r="L698" s="108">
        <f>VLOOKUP($A698+ROUND((COLUMN()-2)/24,5),АТС!$A$41:$F$712,5)+VLOOKUP($A698+ROUND((COLUMN()-2)/24,5),'Расчет сбытовых надбавок'!$B$2281:'Расчет сбытовых надбавок'!$G$3024,3)</f>
        <v>253.10999999999999</v>
      </c>
      <c r="M698" s="108">
        <f>VLOOKUP($A698+ROUND((COLUMN()-2)/24,5),АТС!$A$41:$F$712,5)+VLOOKUP($A698+ROUND((COLUMN()-2)/24,5),'Расчет сбытовых надбавок'!$B$2281:'Расчет сбытовых надбавок'!$G$3024,3)</f>
        <v>169.84</v>
      </c>
      <c r="N698" s="108">
        <f>VLOOKUP($A698+ROUND((COLUMN()-2)/24,5),АТС!$A$41:$F$712,5)+VLOOKUP($A698+ROUND((COLUMN()-2)/24,5),'Расчет сбытовых надбавок'!$B$2281:'Расчет сбытовых надбавок'!$G$3024,3)</f>
        <v>425.44</v>
      </c>
      <c r="O698" s="108">
        <f>VLOOKUP($A698+ROUND((COLUMN()-2)/24,5),АТС!$A$41:$F$712,5)+VLOOKUP($A698+ROUND((COLUMN()-2)/24,5),'Расчет сбытовых надбавок'!$B$2281:'Расчет сбытовых надбавок'!$G$3024,3)</f>
        <v>575.66</v>
      </c>
      <c r="P698" s="108">
        <f>VLOOKUP($A698+ROUND((COLUMN()-2)/24,5),АТС!$A$41:$F$712,5)+VLOOKUP($A698+ROUND((COLUMN()-2)/24,5),'Расчет сбытовых надбавок'!$B$2281:'Расчет сбытовых надбавок'!$G$3024,3)</f>
        <v>407.13</v>
      </c>
      <c r="Q698" s="108">
        <f>VLOOKUP($A698+ROUND((COLUMN()-2)/24,5),АТС!$A$41:$F$712,5)+VLOOKUP($A698+ROUND((COLUMN()-2)/24,5),'Расчет сбытовых надбавок'!$B$2281:'Расчет сбытовых надбавок'!$G$3024,3)</f>
        <v>271.11</v>
      </c>
      <c r="R698" s="108">
        <f>VLOOKUP($A698+ROUND((COLUMN()-2)/24,5),АТС!$A$41:$F$712,5)+VLOOKUP($A698+ROUND((COLUMN()-2)/24,5),'Расчет сбытовых надбавок'!$B$2281:'Расчет сбытовых надбавок'!$G$3024,3)</f>
        <v>128.85</v>
      </c>
      <c r="S698" s="108">
        <f>VLOOKUP($A698+ROUND((COLUMN()-2)/24,5),АТС!$A$41:$F$712,5)+VLOOKUP($A698+ROUND((COLUMN()-2)/24,5),'Расчет сбытовых надбавок'!$B$2281:'Расчет сбытовых надбавок'!$G$3024,3)</f>
        <v>0</v>
      </c>
      <c r="T698" s="108">
        <f>VLOOKUP($A698+ROUND((COLUMN()-2)/24,5),АТС!$A$41:$F$712,5)+VLOOKUP($A698+ROUND((COLUMN()-2)/24,5),'Расчет сбытовых надбавок'!$B$2281:'Расчет сбытовых надбавок'!$G$3024,3)</f>
        <v>0</v>
      </c>
      <c r="U698" s="108">
        <f>VLOOKUP($A698+ROUND((COLUMN()-2)/24,5),АТС!$A$41:$F$712,5)+VLOOKUP($A698+ROUND((COLUMN()-2)/24,5),'Расчет сбытовых надбавок'!$B$2281:'Расчет сбытовых надбавок'!$G$3024,3)</f>
        <v>0.01</v>
      </c>
      <c r="V698" s="108">
        <f>VLOOKUP($A698+ROUND((COLUMN()-2)/24,5),АТС!$A$41:$F$712,5)+VLOOKUP($A698+ROUND((COLUMN()-2)/24,5),'Расчет сбытовых надбавок'!$B$2281:'Расчет сбытовых надбавок'!$G$3024,3)</f>
        <v>331.64</v>
      </c>
      <c r="W698" s="108">
        <f>VLOOKUP($A698+ROUND((COLUMN()-2)/24,5),АТС!$A$41:$F$712,5)+VLOOKUP($A698+ROUND((COLUMN()-2)/24,5),'Расчет сбытовых надбавок'!$B$2281:'Расчет сбытовых надбавок'!$G$3024,3)</f>
        <v>323.39999999999998</v>
      </c>
      <c r="X698" s="108">
        <f>VLOOKUP($A698+ROUND((COLUMN()-2)/24,5),АТС!$A$41:$F$712,5)+VLOOKUP($A698+ROUND((COLUMN()-2)/24,5),'Расчет сбытовых надбавок'!$B$2281:'Расчет сбытовых надбавок'!$G$3024,3)</f>
        <v>0.01</v>
      </c>
      <c r="Y698" s="108">
        <f>VLOOKUP($A698+ROUND((COLUMN()-2)/24,5),АТС!$A$41:$F$712,5)+VLOOKUP($A698+ROUND((COLUMN()-2)/24,5),'Расчет сбытовых надбавок'!$B$2281:'Расчет сбытовых надбавок'!$G$3024,3)</f>
        <v>473.9</v>
      </c>
      <c r="AA698" s="89"/>
    </row>
    <row r="699" spans="1:27" x14ac:dyDescent="0.2">
      <c r="A699" s="88">
        <f>A698+1</f>
        <v>42037</v>
      </c>
      <c r="B699" s="108">
        <f>VLOOKUP($A699+ROUND((COLUMN()-2)/24,5),АТС!$A$41:$F$712,5)+VLOOKUP($A699+ROUND((COLUMN()-2)/24,5),'Расчет сбытовых надбавок'!$B$2281:'Расчет сбытовых надбавок'!$G$3024,3)</f>
        <v>340.38</v>
      </c>
      <c r="C699" s="108">
        <f>VLOOKUP($A699+ROUND((COLUMN()-2)/24,5),АТС!$A$41:$F$712,5)+VLOOKUP($A699+ROUND((COLUMN()-2)/24,5),'Расчет сбытовых надбавок'!$B$2281:'Расчет сбытовых надбавок'!$G$3024,3)</f>
        <v>410.29</v>
      </c>
      <c r="D699" s="108">
        <f>VLOOKUP($A699+ROUND((COLUMN()-2)/24,5),АТС!$A$41:$F$712,5)+VLOOKUP($A699+ROUND((COLUMN()-2)/24,5),'Расчет сбытовых надбавок'!$B$2281:'Расчет сбытовых надбавок'!$G$3024,3)</f>
        <v>331.15</v>
      </c>
      <c r="E699" s="108">
        <f>VLOOKUP($A699+ROUND((COLUMN()-2)/24,5),АТС!$A$41:$F$712,5)+VLOOKUP($A699+ROUND((COLUMN()-2)/24,5),'Расчет сбытовых надбавок'!$B$2281:'Расчет сбытовых надбавок'!$G$3024,3)</f>
        <v>102.49000000000001</v>
      </c>
      <c r="F699" s="108">
        <f>VLOOKUP($A699+ROUND((COLUMN()-2)/24,5),АТС!$A$41:$F$712,5)+VLOOKUP($A699+ROUND((COLUMN()-2)/24,5),'Расчет сбытовых надбавок'!$B$2281:'Расчет сбытовых надбавок'!$G$3024,3)</f>
        <v>0</v>
      </c>
      <c r="G699" s="108">
        <f>VLOOKUP($A699+ROUND((COLUMN()-2)/24,5),АТС!$A$41:$F$712,5)+VLOOKUP($A699+ROUND((COLUMN()-2)/24,5),'Расчет сбытовых надбавок'!$B$2281:'Расчет сбытовых надбавок'!$G$3024,3)</f>
        <v>0</v>
      </c>
      <c r="H699" s="108">
        <f>VLOOKUP($A699+ROUND((COLUMN()-2)/24,5),АТС!$A$41:$F$712,5)+VLOOKUP($A699+ROUND((COLUMN()-2)/24,5),'Расчет сбытовых надбавок'!$B$2281:'Расчет сбытовых надбавок'!$G$3024,3)</f>
        <v>480.82</v>
      </c>
      <c r="I699" s="108">
        <f>VLOOKUP($A699+ROUND((COLUMN()-2)/24,5),АТС!$A$41:$F$712,5)+VLOOKUP($A699+ROUND((COLUMN()-2)/24,5),'Расчет сбытовых надбавок'!$B$2281:'Расчет сбытовых надбавок'!$G$3024,3)</f>
        <v>295.64</v>
      </c>
      <c r="J699" s="108">
        <f>VLOOKUP($A699+ROUND((COLUMN()-2)/24,5),АТС!$A$41:$F$712,5)+VLOOKUP($A699+ROUND((COLUMN()-2)/24,5),'Расчет сбытовых надбавок'!$B$2281:'Расчет сбытовых надбавок'!$G$3024,3)</f>
        <v>193.15</v>
      </c>
      <c r="K699" s="108">
        <f>VLOOKUP($A699+ROUND((COLUMN()-2)/24,5),АТС!$A$41:$F$712,5)+VLOOKUP($A699+ROUND((COLUMN()-2)/24,5),'Расчет сбытовых надбавок'!$B$2281:'Расчет сбытовых надбавок'!$G$3024,3)</f>
        <v>315.06</v>
      </c>
      <c r="L699" s="108">
        <f>VLOOKUP($A699+ROUND((COLUMN()-2)/24,5),АТС!$A$41:$F$712,5)+VLOOKUP($A699+ROUND((COLUMN()-2)/24,5),'Расчет сбытовых надбавок'!$B$2281:'Расчет сбытовых надбавок'!$G$3024,3)</f>
        <v>499.46999999999997</v>
      </c>
      <c r="M699" s="108">
        <f>VLOOKUP($A699+ROUND((COLUMN()-2)/24,5),АТС!$A$41:$F$712,5)+VLOOKUP($A699+ROUND((COLUMN()-2)/24,5),'Расчет сбытовых надбавок'!$B$2281:'Расчет сбытовых надбавок'!$G$3024,3)</f>
        <v>896.58999999999992</v>
      </c>
      <c r="N699" s="108">
        <f>VLOOKUP($A699+ROUND((COLUMN()-2)/24,5),АТС!$A$41:$F$712,5)+VLOOKUP($A699+ROUND((COLUMN()-2)/24,5),'Расчет сбытовых надбавок'!$B$2281:'Расчет сбытовых надбавок'!$G$3024,3)</f>
        <v>561.29</v>
      </c>
      <c r="O699" s="108">
        <f>VLOOKUP($A699+ROUND((COLUMN()-2)/24,5),АТС!$A$41:$F$712,5)+VLOOKUP($A699+ROUND((COLUMN()-2)/24,5),'Расчет сбытовых надбавок'!$B$2281:'Расчет сбытовых надбавок'!$G$3024,3)</f>
        <v>643.05000000000007</v>
      </c>
      <c r="P699" s="108">
        <f>VLOOKUP($A699+ROUND((COLUMN()-2)/24,5),АТС!$A$41:$F$712,5)+VLOOKUP($A699+ROUND((COLUMN()-2)/24,5),'Расчет сбытовых надбавок'!$B$2281:'Расчет сбытовых надбавок'!$G$3024,3)</f>
        <v>740.44999999999993</v>
      </c>
      <c r="Q699" s="108">
        <f>VLOOKUP($A699+ROUND((COLUMN()-2)/24,5),АТС!$A$41:$F$712,5)+VLOOKUP($A699+ROUND((COLUMN()-2)/24,5),'Расчет сбытовых надбавок'!$B$2281:'Расчет сбытовых надбавок'!$G$3024,3)</f>
        <v>715.83</v>
      </c>
      <c r="R699" s="108">
        <f>VLOOKUP($A699+ROUND((COLUMN()-2)/24,5),АТС!$A$41:$F$712,5)+VLOOKUP($A699+ROUND((COLUMN()-2)/24,5),'Расчет сбытовых надбавок'!$B$2281:'Расчет сбытовых надбавок'!$G$3024,3)</f>
        <v>374.46000000000004</v>
      </c>
      <c r="S699" s="108">
        <f>VLOOKUP($A699+ROUND((COLUMN()-2)/24,5),АТС!$A$41:$F$712,5)+VLOOKUP($A699+ROUND((COLUMN()-2)/24,5),'Расчет сбытовых надбавок'!$B$2281:'Расчет сбытовых надбавок'!$G$3024,3)</f>
        <v>298.60000000000002</v>
      </c>
      <c r="T699" s="108">
        <f>VLOOKUP($A699+ROUND((COLUMN()-2)/24,5),АТС!$A$41:$F$712,5)+VLOOKUP($A699+ROUND((COLUMN()-2)/24,5),'Расчет сбытовых надбавок'!$B$2281:'Расчет сбытовых надбавок'!$G$3024,3)</f>
        <v>224.53</v>
      </c>
      <c r="U699" s="108">
        <f>VLOOKUP($A699+ROUND((COLUMN()-2)/24,5),АТС!$A$41:$F$712,5)+VLOOKUP($A699+ROUND((COLUMN()-2)/24,5),'Расчет сбытовых надбавок'!$B$2281:'Расчет сбытовых надбавок'!$G$3024,3)</f>
        <v>69.14</v>
      </c>
      <c r="V699" s="108">
        <f>VLOOKUP($A699+ROUND((COLUMN()-2)/24,5),АТС!$A$41:$F$712,5)+VLOOKUP($A699+ROUND((COLUMN()-2)/24,5),'Расчет сбытовых надбавок'!$B$2281:'Расчет сбытовых надбавок'!$G$3024,3)</f>
        <v>438.76</v>
      </c>
      <c r="W699" s="108">
        <f>VLOOKUP($A699+ROUND((COLUMN()-2)/24,5),АТС!$A$41:$F$712,5)+VLOOKUP($A699+ROUND((COLUMN()-2)/24,5),'Расчет сбытовых надбавок'!$B$2281:'Расчет сбытовых надбавок'!$G$3024,3)</f>
        <v>477.24</v>
      </c>
      <c r="X699" s="108">
        <f>VLOOKUP($A699+ROUND((COLUMN()-2)/24,5),АТС!$A$41:$F$712,5)+VLOOKUP($A699+ROUND((COLUMN()-2)/24,5),'Расчет сбытовых надбавок'!$B$2281:'Расчет сбытовых надбавок'!$G$3024,3)</f>
        <v>206.3</v>
      </c>
      <c r="Y699" s="108">
        <f>VLOOKUP($A699+ROUND((COLUMN()-2)/24,5),АТС!$A$41:$F$712,5)+VLOOKUP($A699+ROUND((COLUMN()-2)/24,5),'Расчет сбытовых надбавок'!$B$2281:'Расчет сбытовых надбавок'!$G$3024,3)</f>
        <v>1221.83</v>
      </c>
    </row>
    <row r="700" spans="1:27" x14ac:dyDescent="0.2">
      <c r="A700" s="88">
        <f t="shared" ref="A700:A725" si="20">A699+1</f>
        <v>42038</v>
      </c>
      <c r="B700" s="108">
        <f>VLOOKUP($A700+ROUND((COLUMN()-2)/24,5),АТС!$A$41:$F$712,5)+VLOOKUP($A700+ROUND((COLUMN()-2)/24,5),'Расчет сбытовых надбавок'!$B$2281:'Расчет сбытовых надбавок'!$G$3024,3)</f>
        <v>558.84</v>
      </c>
      <c r="C700" s="108">
        <f>VLOOKUP($A700+ROUND((COLUMN()-2)/24,5),АТС!$A$41:$F$712,5)+VLOOKUP($A700+ROUND((COLUMN()-2)/24,5),'Расчет сбытовых надбавок'!$B$2281:'Расчет сбытовых надбавок'!$G$3024,3)</f>
        <v>482.64</v>
      </c>
      <c r="D700" s="108">
        <f>VLOOKUP($A700+ROUND((COLUMN()-2)/24,5),АТС!$A$41:$F$712,5)+VLOOKUP($A700+ROUND((COLUMN()-2)/24,5),'Расчет сбытовых надбавок'!$B$2281:'Расчет сбытовых надбавок'!$G$3024,3)</f>
        <v>354.34</v>
      </c>
      <c r="E700" s="108">
        <f>VLOOKUP($A700+ROUND((COLUMN()-2)/24,5),АТС!$A$41:$F$712,5)+VLOOKUP($A700+ROUND((COLUMN()-2)/24,5),'Расчет сбытовых надбавок'!$B$2281:'Расчет сбытовых надбавок'!$G$3024,3)</f>
        <v>254.12</v>
      </c>
      <c r="F700" s="108">
        <f>VLOOKUP($A700+ROUND((COLUMN()-2)/24,5),АТС!$A$41:$F$712,5)+VLOOKUP($A700+ROUND((COLUMN()-2)/24,5),'Расчет сбытовых надбавок'!$B$2281:'Расчет сбытовых надбавок'!$G$3024,3)</f>
        <v>154.16999999999999</v>
      </c>
      <c r="G700" s="108">
        <f>VLOOKUP($A700+ROUND((COLUMN()-2)/24,5),АТС!$A$41:$F$712,5)+VLOOKUP($A700+ROUND((COLUMN()-2)/24,5),'Расчет сбытовых надбавок'!$B$2281:'Расчет сбытовых надбавок'!$G$3024,3)</f>
        <v>116.31</v>
      </c>
      <c r="H700" s="108">
        <f>VLOOKUP($A700+ROUND((COLUMN()-2)/24,5),АТС!$A$41:$F$712,5)+VLOOKUP($A700+ROUND((COLUMN()-2)/24,5),'Расчет сбытовых надбавок'!$B$2281:'Расчет сбытовых надбавок'!$G$3024,3)</f>
        <v>0</v>
      </c>
      <c r="I700" s="108">
        <f>VLOOKUP($A700+ROUND((COLUMN()-2)/24,5),АТС!$A$41:$F$712,5)+VLOOKUP($A700+ROUND((COLUMN()-2)/24,5),'Расчет сбытовых надбавок'!$B$2281:'Расчет сбытовых надбавок'!$G$3024,3)</f>
        <v>390.8</v>
      </c>
      <c r="J700" s="108">
        <f>VLOOKUP($A700+ROUND((COLUMN()-2)/24,5),АТС!$A$41:$F$712,5)+VLOOKUP($A700+ROUND((COLUMN()-2)/24,5),'Расчет сбытовых надбавок'!$B$2281:'Расчет сбытовых надбавок'!$G$3024,3)</f>
        <v>185.17000000000002</v>
      </c>
      <c r="K700" s="108">
        <f>VLOOKUP($A700+ROUND((COLUMN()-2)/24,5),АТС!$A$41:$F$712,5)+VLOOKUP($A700+ROUND((COLUMN()-2)/24,5),'Расчет сбытовых надбавок'!$B$2281:'Расчет сбытовых надбавок'!$G$3024,3)</f>
        <v>132.88</v>
      </c>
      <c r="L700" s="108">
        <f>VLOOKUP($A700+ROUND((COLUMN()-2)/24,5),АТС!$A$41:$F$712,5)+VLOOKUP($A700+ROUND((COLUMN()-2)/24,5),'Расчет сбытовых надбавок'!$B$2281:'Расчет сбытовых надбавок'!$G$3024,3)</f>
        <v>297.52999999999997</v>
      </c>
      <c r="M700" s="108">
        <f>VLOOKUP($A700+ROUND((COLUMN()-2)/24,5),АТС!$A$41:$F$712,5)+VLOOKUP($A700+ROUND((COLUMN()-2)/24,5),'Расчет сбытовых надбавок'!$B$2281:'Расчет сбытовых надбавок'!$G$3024,3)</f>
        <v>492.59000000000003</v>
      </c>
      <c r="N700" s="108">
        <f>VLOOKUP($A700+ROUND((COLUMN()-2)/24,5),АТС!$A$41:$F$712,5)+VLOOKUP($A700+ROUND((COLUMN()-2)/24,5),'Расчет сбытовых надбавок'!$B$2281:'Расчет сбытовых надбавок'!$G$3024,3)</f>
        <v>958.51</v>
      </c>
      <c r="O700" s="108">
        <f>VLOOKUP($A700+ROUND((COLUMN()-2)/24,5),АТС!$A$41:$F$712,5)+VLOOKUP($A700+ROUND((COLUMN()-2)/24,5),'Расчет сбытовых надбавок'!$B$2281:'Расчет сбытовых надбавок'!$G$3024,3)</f>
        <v>542.96</v>
      </c>
      <c r="P700" s="108">
        <f>VLOOKUP($A700+ROUND((COLUMN()-2)/24,5),АТС!$A$41:$F$712,5)+VLOOKUP($A700+ROUND((COLUMN()-2)/24,5),'Расчет сбытовых надбавок'!$B$2281:'Расчет сбытовых надбавок'!$G$3024,3)</f>
        <v>785.21</v>
      </c>
      <c r="Q700" s="108">
        <f>VLOOKUP($A700+ROUND((COLUMN()-2)/24,5),АТС!$A$41:$F$712,5)+VLOOKUP($A700+ROUND((COLUMN()-2)/24,5),'Расчет сбытовых надбавок'!$B$2281:'Расчет сбытовых надбавок'!$G$3024,3)</f>
        <v>381.2</v>
      </c>
      <c r="R700" s="108">
        <f>VLOOKUP($A700+ROUND((COLUMN()-2)/24,5),АТС!$A$41:$F$712,5)+VLOOKUP($A700+ROUND((COLUMN()-2)/24,5),'Расчет сбытовых надбавок'!$B$2281:'Расчет сбытовых надбавок'!$G$3024,3)</f>
        <v>350.8</v>
      </c>
      <c r="S700" s="108">
        <f>VLOOKUP($A700+ROUND((COLUMN()-2)/24,5),АТС!$A$41:$F$712,5)+VLOOKUP($A700+ROUND((COLUMN()-2)/24,5),'Расчет сбытовых надбавок'!$B$2281:'Расчет сбытовых надбавок'!$G$3024,3)</f>
        <v>262.46999999999997</v>
      </c>
      <c r="T700" s="108">
        <f>VLOOKUP($A700+ROUND((COLUMN()-2)/24,5),АТС!$A$41:$F$712,5)+VLOOKUP($A700+ROUND((COLUMN()-2)/24,5),'Расчет сбытовых надбавок'!$B$2281:'Расчет сбытовых надбавок'!$G$3024,3)</f>
        <v>183.95</v>
      </c>
      <c r="U700" s="108">
        <f>VLOOKUP($A700+ROUND((COLUMN()-2)/24,5),АТС!$A$41:$F$712,5)+VLOOKUP($A700+ROUND((COLUMN()-2)/24,5),'Расчет сбытовых надбавок'!$B$2281:'Расчет сбытовых надбавок'!$G$3024,3)</f>
        <v>11.16</v>
      </c>
      <c r="V700" s="108">
        <f>VLOOKUP($A700+ROUND((COLUMN()-2)/24,5),АТС!$A$41:$F$712,5)+VLOOKUP($A700+ROUND((COLUMN()-2)/24,5),'Расчет сбытовых надбавок'!$B$2281:'Расчет сбытовых надбавок'!$G$3024,3)</f>
        <v>133.78</v>
      </c>
      <c r="W700" s="108">
        <f>VLOOKUP($A700+ROUND((COLUMN()-2)/24,5),АТС!$A$41:$F$712,5)+VLOOKUP($A700+ROUND((COLUMN()-2)/24,5),'Расчет сбытовых надбавок'!$B$2281:'Расчет сбытовых надбавок'!$G$3024,3)</f>
        <v>401.34000000000003</v>
      </c>
      <c r="X700" s="108">
        <f>VLOOKUP($A700+ROUND((COLUMN()-2)/24,5),АТС!$A$41:$F$712,5)+VLOOKUP($A700+ROUND((COLUMN()-2)/24,5),'Расчет сбытовых надбавок'!$B$2281:'Расчет сбытовых надбавок'!$G$3024,3)</f>
        <v>208.45</v>
      </c>
      <c r="Y700" s="108">
        <f>VLOOKUP($A700+ROUND((COLUMN()-2)/24,5),АТС!$A$41:$F$712,5)+VLOOKUP($A700+ROUND((COLUMN()-2)/24,5),'Расчет сбытовых надбавок'!$B$2281:'Расчет сбытовых надбавок'!$G$3024,3)</f>
        <v>60.36</v>
      </c>
    </row>
    <row r="701" spans="1:27" x14ac:dyDescent="0.2">
      <c r="A701" s="88">
        <f t="shared" si="20"/>
        <v>42039</v>
      </c>
      <c r="B701" s="108">
        <f>VLOOKUP($A701+ROUND((COLUMN()-2)/24,5),АТС!$A$41:$F$712,5)+VLOOKUP($A701+ROUND((COLUMN()-2)/24,5),'Расчет сбытовых надбавок'!$B$2281:'Расчет сбытовых надбавок'!$G$3024,3)</f>
        <v>251.32</v>
      </c>
      <c r="C701" s="108">
        <f>VLOOKUP($A701+ROUND((COLUMN()-2)/24,5),АТС!$A$41:$F$712,5)+VLOOKUP($A701+ROUND((COLUMN()-2)/24,5),'Расчет сбытовых надбавок'!$B$2281:'Расчет сбытовых надбавок'!$G$3024,3)</f>
        <v>650.4</v>
      </c>
      <c r="D701" s="108">
        <f>VLOOKUP($A701+ROUND((COLUMN()-2)/24,5),АТС!$A$41:$F$712,5)+VLOOKUP($A701+ROUND((COLUMN()-2)/24,5),'Расчет сбытовых надбавок'!$B$2281:'Расчет сбытовых надбавок'!$G$3024,3)</f>
        <v>624.79999999999995</v>
      </c>
      <c r="E701" s="108">
        <f>VLOOKUP($A701+ROUND((COLUMN()-2)/24,5),АТС!$A$41:$F$712,5)+VLOOKUP($A701+ROUND((COLUMN()-2)/24,5),'Расчет сбытовых надбавок'!$B$2281:'Расчет сбытовых надбавок'!$G$3024,3)</f>
        <v>520.27</v>
      </c>
      <c r="F701" s="108">
        <f>VLOOKUP($A701+ROUND((COLUMN()-2)/24,5),АТС!$A$41:$F$712,5)+VLOOKUP($A701+ROUND((COLUMN()-2)/24,5),'Расчет сбытовых надбавок'!$B$2281:'Расчет сбытовых надбавок'!$G$3024,3)</f>
        <v>95.009999999999991</v>
      </c>
      <c r="G701" s="108">
        <f>VLOOKUP($A701+ROUND((COLUMN()-2)/24,5),АТС!$A$41:$F$712,5)+VLOOKUP($A701+ROUND((COLUMN()-2)/24,5),'Расчет сбытовых надбавок'!$B$2281:'Расчет сбытовых надбавок'!$G$3024,3)</f>
        <v>116.84</v>
      </c>
      <c r="H701" s="108">
        <f>VLOOKUP($A701+ROUND((COLUMN()-2)/24,5),АТС!$A$41:$F$712,5)+VLOOKUP($A701+ROUND((COLUMN()-2)/24,5),'Расчет сбытовых надбавок'!$B$2281:'Расчет сбытовых надбавок'!$G$3024,3)</f>
        <v>300.88</v>
      </c>
      <c r="I701" s="108">
        <f>VLOOKUP($A701+ROUND((COLUMN()-2)/24,5),АТС!$A$41:$F$712,5)+VLOOKUP($A701+ROUND((COLUMN()-2)/24,5),'Расчет сбытовых надбавок'!$B$2281:'Расчет сбытовых надбавок'!$G$3024,3)</f>
        <v>267.02</v>
      </c>
      <c r="J701" s="108">
        <f>VLOOKUP($A701+ROUND((COLUMN()-2)/24,5),АТС!$A$41:$F$712,5)+VLOOKUP($A701+ROUND((COLUMN()-2)/24,5),'Расчет сбытовых надбавок'!$B$2281:'Расчет сбытовых надбавок'!$G$3024,3)</f>
        <v>102.38</v>
      </c>
      <c r="K701" s="108">
        <f>VLOOKUP($A701+ROUND((COLUMN()-2)/24,5),АТС!$A$41:$F$712,5)+VLOOKUP($A701+ROUND((COLUMN()-2)/24,5),'Расчет сбытовых надбавок'!$B$2281:'Расчет сбытовых надбавок'!$G$3024,3)</f>
        <v>244.68</v>
      </c>
      <c r="L701" s="108">
        <f>VLOOKUP($A701+ROUND((COLUMN()-2)/24,5),АТС!$A$41:$F$712,5)+VLOOKUP($A701+ROUND((COLUMN()-2)/24,5),'Расчет сбытовых надбавок'!$B$2281:'Расчет сбытовых надбавок'!$G$3024,3)</f>
        <v>267.88</v>
      </c>
      <c r="M701" s="108">
        <f>VLOOKUP($A701+ROUND((COLUMN()-2)/24,5),АТС!$A$41:$F$712,5)+VLOOKUP($A701+ROUND((COLUMN()-2)/24,5),'Расчет сбытовых надбавок'!$B$2281:'Расчет сбытовых надбавок'!$G$3024,3)</f>
        <v>315.21999999999997</v>
      </c>
      <c r="N701" s="108">
        <f>VLOOKUP($A701+ROUND((COLUMN()-2)/24,5),АТС!$A$41:$F$712,5)+VLOOKUP($A701+ROUND((COLUMN()-2)/24,5),'Расчет сбытовых надбавок'!$B$2281:'Расчет сбытовых надбавок'!$G$3024,3)</f>
        <v>345.9</v>
      </c>
      <c r="O701" s="108">
        <f>VLOOKUP($A701+ROUND((COLUMN()-2)/24,5),АТС!$A$41:$F$712,5)+VLOOKUP($A701+ROUND((COLUMN()-2)/24,5),'Расчет сбытовых надбавок'!$B$2281:'Расчет сбытовых надбавок'!$G$3024,3)</f>
        <v>236.35</v>
      </c>
      <c r="P701" s="108">
        <f>VLOOKUP($A701+ROUND((COLUMN()-2)/24,5),АТС!$A$41:$F$712,5)+VLOOKUP($A701+ROUND((COLUMN()-2)/24,5),'Расчет сбытовых надбавок'!$B$2281:'Расчет сбытовых надбавок'!$G$3024,3)</f>
        <v>169.5</v>
      </c>
      <c r="Q701" s="108">
        <f>VLOOKUP($A701+ROUND((COLUMN()-2)/24,5),АТС!$A$41:$F$712,5)+VLOOKUP($A701+ROUND((COLUMN()-2)/24,5),'Расчет сбытовых надбавок'!$B$2281:'Расчет сбытовых надбавок'!$G$3024,3)</f>
        <v>112.44</v>
      </c>
      <c r="R701" s="108">
        <f>VLOOKUP($A701+ROUND((COLUMN()-2)/24,5),АТС!$A$41:$F$712,5)+VLOOKUP($A701+ROUND((COLUMN()-2)/24,5),'Расчет сбытовых надбавок'!$B$2281:'Расчет сбытовых надбавок'!$G$3024,3)</f>
        <v>292.72000000000003</v>
      </c>
      <c r="S701" s="108">
        <f>VLOOKUP($A701+ROUND((COLUMN()-2)/24,5),АТС!$A$41:$F$712,5)+VLOOKUP($A701+ROUND((COLUMN()-2)/24,5),'Расчет сбытовых надбавок'!$B$2281:'Расчет сбытовых надбавок'!$G$3024,3)</f>
        <v>185.32</v>
      </c>
      <c r="T701" s="108">
        <f>VLOOKUP($A701+ROUND((COLUMN()-2)/24,5),АТС!$A$41:$F$712,5)+VLOOKUP($A701+ROUND((COLUMN()-2)/24,5),'Расчет сбытовых надбавок'!$B$2281:'Расчет сбытовых надбавок'!$G$3024,3)</f>
        <v>237.6</v>
      </c>
      <c r="U701" s="108">
        <f>VLOOKUP($A701+ROUND((COLUMN()-2)/24,5),АТС!$A$41:$F$712,5)+VLOOKUP($A701+ROUND((COLUMN()-2)/24,5),'Расчет сбытовых надбавок'!$B$2281:'Расчет сбытовых надбавок'!$G$3024,3)</f>
        <v>456.56</v>
      </c>
      <c r="V701" s="108">
        <f>VLOOKUP($A701+ROUND((COLUMN()-2)/24,5),АТС!$A$41:$F$712,5)+VLOOKUP($A701+ROUND((COLUMN()-2)/24,5),'Расчет сбытовых надбавок'!$B$2281:'Расчет сбытовых надбавок'!$G$3024,3)</f>
        <v>114.42</v>
      </c>
      <c r="W701" s="108">
        <f>VLOOKUP($A701+ROUND((COLUMN()-2)/24,5),АТС!$A$41:$F$712,5)+VLOOKUP($A701+ROUND((COLUMN()-2)/24,5),'Расчет сбытовых надбавок'!$B$2281:'Расчет сбытовых надбавок'!$G$3024,3)</f>
        <v>458.66999999999996</v>
      </c>
      <c r="X701" s="108">
        <f>VLOOKUP($A701+ROUND((COLUMN()-2)/24,5),АТС!$A$41:$F$712,5)+VLOOKUP($A701+ROUND((COLUMN()-2)/24,5),'Расчет сбытовых надбавок'!$B$2281:'Расчет сбытовых надбавок'!$G$3024,3)</f>
        <v>229.48999999999998</v>
      </c>
      <c r="Y701" s="108">
        <f>VLOOKUP($A701+ROUND((COLUMN()-2)/24,5),АТС!$A$41:$F$712,5)+VLOOKUP($A701+ROUND((COLUMN()-2)/24,5),'Расчет сбытовых надбавок'!$B$2281:'Расчет сбытовых надбавок'!$G$3024,3)</f>
        <v>548.9</v>
      </c>
    </row>
    <row r="702" spans="1:27" x14ac:dyDescent="0.2">
      <c r="A702" s="88">
        <f t="shared" si="20"/>
        <v>42040</v>
      </c>
      <c r="B702" s="108">
        <f>VLOOKUP($A702+ROUND((COLUMN()-2)/24,5),АТС!$A$41:$F$712,5)+VLOOKUP($A702+ROUND((COLUMN()-2)/24,5),'Расчет сбытовых надбавок'!$B$2281:'Расчет сбытовых надбавок'!$G$3024,3)</f>
        <v>584.53</v>
      </c>
      <c r="C702" s="108">
        <f>VLOOKUP($A702+ROUND((COLUMN()-2)/24,5),АТС!$A$41:$F$712,5)+VLOOKUP($A702+ROUND((COLUMN()-2)/24,5),'Расчет сбытовых надбавок'!$B$2281:'Расчет сбытовых надбавок'!$G$3024,3)</f>
        <v>484.85</v>
      </c>
      <c r="D702" s="108">
        <f>VLOOKUP($A702+ROUND((COLUMN()-2)/24,5),АТС!$A$41:$F$712,5)+VLOOKUP($A702+ROUND((COLUMN()-2)/24,5),'Расчет сбытовых надбавок'!$B$2281:'Расчет сбытовых надбавок'!$G$3024,3)</f>
        <v>481.46</v>
      </c>
      <c r="E702" s="108">
        <f>VLOOKUP($A702+ROUND((COLUMN()-2)/24,5),АТС!$A$41:$F$712,5)+VLOOKUP($A702+ROUND((COLUMN()-2)/24,5),'Расчет сбытовых надбавок'!$B$2281:'Расчет сбытовых надбавок'!$G$3024,3)</f>
        <v>241.14</v>
      </c>
      <c r="F702" s="108">
        <f>VLOOKUP($A702+ROUND((COLUMN()-2)/24,5),АТС!$A$41:$F$712,5)+VLOOKUP($A702+ROUND((COLUMN()-2)/24,5),'Расчет сбытовых надбавок'!$B$2281:'Расчет сбытовых надбавок'!$G$3024,3)</f>
        <v>158.41</v>
      </c>
      <c r="G702" s="108">
        <f>VLOOKUP($A702+ROUND((COLUMN()-2)/24,5),АТС!$A$41:$F$712,5)+VLOOKUP($A702+ROUND((COLUMN()-2)/24,5),'Расчет сбытовых надбавок'!$B$2281:'Расчет сбытовых надбавок'!$G$3024,3)</f>
        <v>46.65</v>
      </c>
      <c r="H702" s="108">
        <f>VLOOKUP($A702+ROUND((COLUMN()-2)/24,5),АТС!$A$41:$F$712,5)+VLOOKUP($A702+ROUND((COLUMN()-2)/24,5),'Расчет сбытовых надбавок'!$B$2281:'Расчет сбытовых надбавок'!$G$3024,3)</f>
        <v>0</v>
      </c>
      <c r="I702" s="108">
        <f>VLOOKUP($A702+ROUND((COLUMN()-2)/24,5),АТС!$A$41:$F$712,5)+VLOOKUP($A702+ROUND((COLUMN()-2)/24,5),'Расчет сбытовых надбавок'!$B$2281:'Расчет сбытовых надбавок'!$G$3024,3)</f>
        <v>273.86</v>
      </c>
      <c r="J702" s="108">
        <f>VLOOKUP($A702+ROUND((COLUMN()-2)/24,5),АТС!$A$41:$F$712,5)+VLOOKUP($A702+ROUND((COLUMN()-2)/24,5),'Расчет сбытовых надбавок'!$B$2281:'Расчет сбытовых надбавок'!$G$3024,3)</f>
        <v>126.53999999999999</v>
      </c>
      <c r="K702" s="108">
        <f>VLOOKUP($A702+ROUND((COLUMN()-2)/24,5),АТС!$A$41:$F$712,5)+VLOOKUP($A702+ROUND((COLUMN()-2)/24,5),'Расчет сбытовых надбавок'!$B$2281:'Расчет сбытовых надбавок'!$G$3024,3)</f>
        <v>240.19</v>
      </c>
      <c r="L702" s="108">
        <f>VLOOKUP($A702+ROUND((COLUMN()-2)/24,5),АТС!$A$41:$F$712,5)+VLOOKUP($A702+ROUND((COLUMN()-2)/24,5),'Расчет сбытовых надбавок'!$B$2281:'Расчет сбытовых надбавок'!$G$3024,3)</f>
        <v>336.87</v>
      </c>
      <c r="M702" s="108">
        <f>VLOOKUP($A702+ROUND((COLUMN()-2)/24,5),АТС!$A$41:$F$712,5)+VLOOKUP($A702+ROUND((COLUMN()-2)/24,5),'Расчет сбытовых надбавок'!$B$2281:'Расчет сбытовых надбавок'!$G$3024,3)</f>
        <v>363.35</v>
      </c>
      <c r="N702" s="108">
        <f>VLOOKUP($A702+ROUND((COLUMN()-2)/24,5),АТС!$A$41:$F$712,5)+VLOOKUP($A702+ROUND((COLUMN()-2)/24,5),'Расчет сбытовых надбавок'!$B$2281:'Расчет сбытовых надбавок'!$G$3024,3)</f>
        <v>325.26</v>
      </c>
      <c r="O702" s="108">
        <f>VLOOKUP($A702+ROUND((COLUMN()-2)/24,5),АТС!$A$41:$F$712,5)+VLOOKUP($A702+ROUND((COLUMN()-2)/24,5),'Расчет сбытовых надбавок'!$B$2281:'Расчет сбытовых надбавок'!$G$3024,3)</f>
        <v>294.21000000000004</v>
      </c>
      <c r="P702" s="108">
        <f>VLOOKUP($A702+ROUND((COLUMN()-2)/24,5),АТС!$A$41:$F$712,5)+VLOOKUP($A702+ROUND((COLUMN()-2)/24,5),'Расчет сбытовых надбавок'!$B$2281:'Расчет сбытовых надбавок'!$G$3024,3)</f>
        <v>305.34000000000003</v>
      </c>
      <c r="Q702" s="108">
        <f>VLOOKUP($A702+ROUND((COLUMN()-2)/24,5),АТС!$A$41:$F$712,5)+VLOOKUP($A702+ROUND((COLUMN()-2)/24,5),'Расчет сбытовых надбавок'!$B$2281:'Расчет сбытовых надбавок'!$G$3024,3)</f>
        <v>380.71999999999997</v>
      </c>
      <c r="R702" s="108">
        <f>VLOOKUP($A702+ROUND((COLUMN()-2)/24,5),АТС!$A$41:$F$712,5)+VLOOKUP($A702+ROUND((COLUMN()-2)/24,5),'Расчет сбытовых надбавок'!$B$2281:'Расчет сбытовых надбавок'!$G$3024,3)</f>
        <v>141.52000000000001</v>
      </c>
      <c r="S702" s="108">
        <f>VLOOKUP($A702+ROUND((COLUMN()-2)/24,5),АТС!$A$41:$F$712,5)+VLOOKUP($A702+ROUND((COLUMN()-2)/24,5),'Расчет сбытовых надбавок'!$B$2281:'Расчет сбытовых надбавок'!$G$3024,3)</f>
        <v>282.7</v>
      </c>
      <c r="T702" s="108">
        <f>VLOOKUP($A702+ROUND((COLUMN()-2)/24,5),АТС!$A$41:$F$712,5)+VLOOKUP($A702+ROUND((COLUMN()-2)/24,5),'Расчет сбытовых надбавок'!$B$2281:'Расчет сбытовых надбавок'!$G$3024,3)</f>
        <v>212.03</v>
      </c>
      <c r="U702" s="108">
        <f>VLOOKUP($A702+ROUND((COLUMN()-2)/24,5),АТС!$A$41:$F$712,5)+VLOOKUP($A702+ROUND((COLUMN()-2)/24,5),'Расчет сбытовых надбавок'!$B$2281:'Расчет сбытовых надбавок'!$G$3024,3)</f>
        <v>143.49</v>
      </c>
      <c r="V702" s="108">
        <f>VLOOKUP($A702+ROUND((COLUMN()-2)/24,5),АТС!$A$41:$F$712,5)+VLOOKUP($A702+ROUND((COLUMN()-2)/24,5),'Расчет сбытовых надбавок'!$B$2281:'Расчет сбытовых надбавок'!$G$3024,3)</f>
        <v>208.93</v>
      </c>
      <c r="W702" s="108">
        <f>VLOOKUP($A702+ROUND((COLUMN()-2)/24,5),АТС!$A$41:$F$712,5)+VLOOKUP($A702+ROUND((COLUMN()-2)/24,5),'Расчет сбытовых надбавок'!$B$2281:'Расчет сбытовых надбавок'!$G$3024,3)</f>
        <v>232.62</v>
      </c>
      <c r="X702" s="108">
        <f>VLOOKUP($A702+ROUND((COLUMN()-2)/24,5),АТС!$A$41:$F$712,5)+VLOOKUP($A702+ROUND((COLUMN()-2)/24,5),'Расчет сбытовых надбавок'!$B$2281:'Расчет сбытовых надбавок'!$G$3024,3)</f>
        <v>291.84000000000003</v>
      </c>
      <c r="Y702" s="108">
        <f>VLOOKUP($A702+ROUND((COLUMN()-2)/24,5),АТС!$A$41:$F$712,5)+VLOOKUP($A702+ROUND((COLUMN()-2)/24,5),'Расчет сбытовых надбавок'!$B$2281:'Расчет сбытовых надбавок'!$G$3024,3)</f>
        <v>177.37</v>
      </c>
    </row>
    <row r="703" spans="1:27" x14ac:dyDescent="0.2">
      <c r="A703" s="88">
        <f t="shared" si="20"/>
        <v>42041</v>
      </c>
      <c r="B703" s="108">
        <f>VLOOKUP($A703+ROUND((COLUMN()-2)/24,5),АТС!$A$41:$F$712,5)+VLOOKUP($A703+ROUND((COLUMN()-2)/24,5),'Расчет сбытовых надбавок'!$B$2281:'Расчет сбытовых надбавок'!$G$3024,3)</f>
        <v>616.43000000000006</v>
      </c>
      <c r="C703" s="108">
        <f>VLOOKUP($A703+ROUND((COLUMN()-2)/24,5),АТС!$A$41:$F$712,5)+VLOOKUP($A703+ROUND((COLUMN()-2)/24,5),'Расчет сбытовых надбавок'!$B$2281:'Расчет сбытовых надбавок'!$G$3024,3)</f>
        <v>352.75</v>
      </c>
      <c r="D703" s="108">
        <f>VLOOKUP($A703+ROUND((COLUMN()-2)/24,5),АТС!$A$41:$F$712,5)+VLOOKUP($A703+ROUND((COLUMN()-2)/24,5),'Расчет сбытовых надбавок'!$B$2281:'Расчет сбытовых надбавок'!$G$3024,3)</f>
        <v>329.29</v>
      </c>
      <c r="E703" s="108">
        <f>VLOOKUP($A703+ROUND((COLUMN()-2)/24,5),АТС!$A$41:$F$712,5)+VLOOKUP($A703+ROUND((COLUMN()-2)/24,5),'Расчет сбытовых надбавок'!$B$2281:'Расчет сбытовых надбавок'!$G$3024,3)</f>
        <v>320.32</v>
      </c>
      <c r="F703" s="108">
        <f>VLOOKUP($A703+ROUND((COLUMN()-2)/24,5),АТС!$A$41:$F$712,5)+VLOOKUP($A703+ROUND((COLUMN()-2)/24,5),'Расчет сбытовых надбавок'!$B$2281:'Расчет сбытовых надбавок'!$G$3024,3)</f>
        <v>274.56</v>
      </c>
      <c r="G703" s="108">
        <f>VLOOKUP($A703+ROUND((COLUMN()-2)/24,5),АТС!$A$41:$F$712,5)+VLOOKUP($A703+ROUND((COLUMN()-2)/24,5),'Расчет сбытовых надбавок'!$B$2281:'Расчет сбытовых надбавок'!$G$3024,3)</f>
        <v>83.05</v>
      </c>
      <c r="H703" s="108">
        <f>VLOOKUP($A703+ROUND((COLUMN()-2)/24,5),АТС!$A$41:$F$712,5)+VLOOKUP($A703+ROUND((COLUMN()-2)/24,5),'Расчет сбытовых надбавок'!$B$2281:'Расчет сбытовых надбавок'!$G$3024,3)</f>
        <v>326.89</v>
      </c>
      <c r="I703" s="108">
        <f>VLOOKUP($A703+ROUND((COLUMN()-2)/24,5),АТС!$A$41:$F$712,5)+VLOOKUP($A703+ROUND((COLUMN()-2)/24,5),'Расчет сбытовых надбавок'!$B$2281:'Расчет сбытовых надбавок'!$G$3024,3)</f>
        <v>360.94</v>
      </c>
      <c r="J703" s="108">
        <f>VLOOKUP($A703+ROUND((COLUMN()-2)/24,5),АТС!$A$41:$F$712,5)+VLOOKUP($A703+ROUND((COLUMN()-2)/24,5),'Расчет сбытовых надбавок'!$B$2281:'Расчет сбытовых надбавок'!$G$3024,3)</f>
        <v>263.71000000000004</v>
      </c>
      <c r="K703" s="108">
        <f>VLOOKUP($A703+ROUND((COLUMN()-2)/24,5),АТС!$A$41:$F$712,5)+VLOOKUP($A703+ROUND((COLUMN()-2)/24,5),'Расчет сбытовых надбавок'!$B$2281:'Расчет сбытовых надбавок'!$G$3024,3)</f>
        <v>427.43</v>
      </c>
      <c r="L703" s="108">
        <f>VLOOKUP($A703+ROUND((COLUMN()-2)/24,5),АТС!$A$41:$F$712,5)+VLOOKUP($A703+ROUND((COLUMN()-2)/24,5),'Расчет сбытовых надбавок'!$B$2281:'Расчет сбытовых надбавок'!$G$3024,3)</f>
        <v>514.05999999999995</v>
      </c>
      <c r="M703" s="108">
        <f>VLOOKUP($A703+ROUND((COLUMN()-2)/24,5),АТС!$A$41:$F$712,5)+VLOOKUP($A703+ROUND((COLUMN()-2)/24,5),'Расчет сбытовых надбавок'!$B$2281:'Расчет сбытовых надбавок'!$G$3024,3)</f>
        <v>524.39</v>
      </c>
      <c r="N703" s="108">
        <f>VLOOKUP($A703+ROUND((COLUMN()-2)/24,5),АТС!$A$41:$F$712,5)+VLOOKUP($A703+ROUND((COLUMN()-2)/24,5),'Расчет сбытовых надбавок'!$B$2281:'Расчет сбытовых надбавок'!$G$3024,3)</f>
        <v>478.7</v>
      </c>
      <c r="O703" s="108">
        <f>VLOOKUP($A703+ROUND((COLUMN()-2)/24,5),АТС!$A$41:$F$712,5)+VLOOKUP($A703+ROUND((COLUMN()-2)/24,5),'Расчет сбытовых надбавок'!$B$2281:'Расчет сбытовых надбавок'!$G$3024,3)</f>
        <v>536.73</v>
      </c>
      <c r="P703" s="108">
        <f>VLOOKUP($A703+ROUND((COLUMN()-2)/24,5),АТС!$A$41:$F$712,5)+VLOOKUP($A703+ROUND((COLUMN()-2)/24,5),'Расчет сбытовых надбавок'!$B$2281:'Расчет сбытовых надбавок'!$G$3024,3)</f>
        <v>634.64</v>
      </c>
      <c r="Q703" s="108">
        <f>VLOOKUP($A703+ROUND((COLUMN()-2)/24,5),АТС!$A$41:$F$712,5)+VLOOKUP($A703+ROUND((COLUMN()-2)/24,5),'Расчет сбытовых надбавок'!$B$2281:'Расчет сбытовых надбавок'!$G$3024,3)</f>
        <v>517.51</v>
      </c>
      <c r="R703" s="108">
        <f>VLOOKUP($A703+ROUND((COLUMN()-2)/24,5),АТС!$A$41:$F$712,5)+VLOOKUP($A703+ROUND((COLUMN()-2)/24,5),'Расчет сбытовых надбавок'!$B$2281:'Расчет сбытовых надбавок'!$G$3024,3)</f>
        <v>231.57</v>
      </c>
      <c r="S703" s="108">
        <f>VLOOKUP($A703+ROUND((COLUMN()-2)/24,5),АТС!$A$41:$F$712,5)+VLOOKUP($A703+ROUND((COLUMN()-2)/24,5),'Расчет сбытовых надбавок'!$B$2281:'Расчет сбытовых надбавок'!$G$3024,3)</f>
        <v>15.15</v>
      </c>
      <c r="T703" s="108">
        <f>VLOOKUP($A703+ROUND((COLUMN()-2)/24,5),АТС!$A$41:$F$712,5)+VLOOKUP($A703+ROUND((COLUMN()-2)/24,5),'Расчет сбытовых надбавок'!$B$2281:'Расчет сбытовых надбавок'!$G$3024,3)</f>
        <v>533.55000000000007</v>
      </c>
      <c r="U703" s="108">
        <f>VLOOKUP($A703+ROUND((COLUMN()-2)/24,5),АТС!$A$41:$F$712,5)+VLOOKUP($A703+ROUND((COLUMN()-2)/24,5),'Расчет сбытовых надбавок'!$B$2281:'Расчет сбытовых надбавок'!$G$3024,3)</f>
        <v>241.10999999999999</v>
      </c>
      <c r="V703" s="108">
        <f>VLOOKUP($A703+ROUND((COLUMN()-2)/24,5),АТС!$A$41:$F$712,5)+VLOOKUP($A703+ROUND((COLUMN()-2)/24,5),'Расчет сбытовых надбавок'!$B$2281:'Расчет сбытовых надбавок'!$G$3024,3)</f>
        <v>374.58</v>
      </c>
      <c r="W703" s="108">
        <f>VLOOKUP($A703+ROUND((COLUMN()-2)/24,5),АТС!$A$41:$F$712,5)+VLOOKUP($A703+ROUND((COLUMN()-2)/24,5),'Расчет сбытовых надбавок'!$B$2281:'Расчет сбытовых надбавок'!$G$3024,3)</f>
        <v>473.9</v>
      </c>
      <c r="X703" s="108">
        <f>VLOOKUP($A703+ROUND((COLUMN()-2)/24,5),АТС!$A$41:$F$712,5)+VLOOKUP($A703+ROUND((COLUMN()-2)/24,5),'Расчет сбытовых надбавок'!$B$2281:'Расчет сбытовых надбавок'!$G$3024,3)</f>
        <v>605.93999999999994</v>
      </c>
      <c r="Y703" s="108">
        <f>VLOOKUP($A703+ROUND((COLUMN()-2)/24,5),АТС!$A$41:$F$712,5)+VLOOKUP($A703+ROUND((COLUMN()-2)/24,5),'Расчет сбытовых надбавок'!$B$2281:'Расчет сбытовых надбавок'!$G$3024,3)</f>
        <v>419.09</v>
      </c>
    </row>
    <row r="704" spans="1:27" x14ac:dyDescent="0.2">
      <c r="A704" s="88">
        <f t="shared" si="20"/>
        <v>42042</v>
      </c>
      <c r="B704" s="108">
        <f>VLOOKUP($A704+ROUND((COLUMN()-2)/24,5),АТС!$A$41:$F$712,5)+VLOOKUP($A704+ROUND((COLUMN()-2)/24,5),'Расчет сбытовых надбавок'!$B$2281:'Расчет сбытовых надбавок'!$G$3024,3)</f>
        <v>684.74</v>
      </c>
      <c r="C704" s="108">
        <f>VLOOKUP($A704+ROUND((COLUMN()-2)/24,5),АТС!$A$41:$F$712,5)+VLOOKUP($A704+ROUND((COLUMN()-2)/24,5),'Расчет сбытовых надбавок'!$B$2281:'Расчет сбытовых надбавок'!$G$3024,3)</f>
        <v>560.35</v>
      </c>
      <c r="D704" s="108">
        <f>VLOOKUP($A704+ROUND((COLUMN()-2)/24,5),АТС!$A$41:$F$712,5)+VLOOKUP($A704+ROUND((COLUMN()-2)/24,5),'Расчет сбытовых надбавок'!$B$2281:'Расчет сбытовых надбавок'!$G$3024,3)</f>
        <v>385.64</v>
      </c>
      <c r="E704" s="108">
        <f>VLOOKUP($A704+ROUND((COLUMN()-2)/24,5),АТС!$A$41:$F$712,5)+VLOOKUP($A704+ROUND((COLUMN()-2)/24,5),'Расчет сбытовых надбавок'!$B$2281:'Расчет сбытовых надбавок'!$G$3024,3)</f>
        <v>432.33</v>
      </c>
      <c r="F704" s="108">
        <f>VLOOKUP($A704+ROUND((COLUMN()-2)/24,5),АТС!$A$41:$F$712,5)+VLOOKUP($A704+ROUND((COLUMN()-2)/24,5),'Расчет сбытовых надбавок'!$B$2281:'Расчет сбытовых надбавок'!$G$3024,3)</f>
        <v>524.30999999999995</v>
      </c>
      <c r="G704" s="108">
        <f>VLOOKUP($A704+ROUND((COLUMN()-2)/24,5),АТС!$A$41:$F$712,5)+VLOOKUP($A704+ROUND((COLUMN()-2)/24,5),'Расчет сбытовых надбавок'!$B$2281:'Расчет сбытовых надбавок'!$G$3024,3)</f>
        <v>517.97</v>
      </c>
      <c r="H704" s="108">
        <f>VLOOKUP($A704+ROUND((COLUMN()-2)/24,5),АТС!$A$41:$F$712,5)+VLOOKUP($A704+ROUND((COLUMN()-2)/24,5),'Расчет сбытовых надбавок'!$B$2281:'Расчет сбытовых надбавок'!$G$3024,3)</f>
        <v>504.15</v>
      </c>
      <c r="I704" s="108">
        <f>VLOOKUP($A704+ROUND((COLUMN()-2)/24,5),АТС!$A$41:$F$712,5)+VLOOKUP($A704+ROUND((COLUMN()-2)/24,5),'Расчет сбытовых надбавок'!$B$2281:'Расчет сбытовых надбавок'!$G$3024,3)</f>
        <v>554.6</v>
      </c>
      <c r="J704" s="108">
        <f>VLOOKUP($A704+ROUND((COLUMN()-2)/24,5),АТС!$A$41:$F$712,5)+VLOOKUP($A704+ROUND((COLUMN()-2)/24,5),'Расчет сбытовых надбавок'!$B$2281:'Расчет сбытовых надбавок'!$G$3024,3)</f>
        <v>205.78</v>
      </c>
      <c r="K704" s="108">
        <f>VLOOKUP($A704+ROUND((COLUMN()-2)/24,5),АТС!$A$41:$F$712,5)+VLOOKUP($A704+ROUND((COLUMN()-2)/24,5),'Расчет сбытовых надбавок'!$B$2281:'Расчет сбытовых надбавок'!$G$3024,3)</f>
        <v>206.29000000000002</v>
      </c>
      <c r="L704" s="108">
        <f>VLOOKUP($A704+ROUND((COLUMN()-2)/24,5),АТС!$A$41:$F$712,5)+VLOOKUP($A704+ROUND((COLUMN()-2)/24,5),'Расчет сбытовых надбавок'!$B$2281:'Расчет сбытовых надбавок'!$G$3024,3)</f>
        <v>313.31</v>
      </c>
      <c r="M704" s="108">
        <f>VLOOKUP($A704+ROUND((COLUMN()-2)/24,5),АТС!$A$41:$F$712,5)+VLOOKUP($A704+ROUND((COLUMN()-2)/24,5),'Расчет сбытовых надбавок'!$B$2281:'Расчет сбытовых надбавок'!$G$3024,3)</f>
        <v>315.13</v>
      </c>
      <c r="N704" s="108">
        <f>VLOOKUP($A704+ROUND((COLUMN()-2)/24,5),АТС!$A$41:$F$712,5)+VLOOKUP($A704+ROUND((COLUMN()-2)/24,5),'Расчет сбытовых надбавок'!$B$2281:'Расчет сбытовых надбавок'!$G$3024,3)</f>
        <v>319.49</v>
      </c>
      <c r="O704" s="108">
        <f>VLOOKUP($A704+ROUND((COLUMN()-2)/24,5),АТС!$A$41:$F$712,5)+VLOOKUP($A704+ROUND((COLUMN()-2)/24,5),'Расчет сбытовых надбавок'!$B$2281:'Расчет сбытовых надбавок'!$G$3024,3)</f>
        <v>306.27</v>
      </c>
      <c r="P704" s="108">
        <f>VLOOKUP($A704+ROUND((COLUMN()-2)/24,5),АТС!$A$41:$F$712,5)+VLOOKUP($A704+ROUND((COLUMN()-2)/24,5),'Расчет сбытовых надбавок'!$B$2281:'Расчет сбытовых надбавок'!$G$3024,3)</f>
        <v>246.24</v>
      </c>
      <c r="Q704" s="108">
        <f>VLOOKUP($A704+ROUND((COLUMN()-2)/24,5),АТС!$A$41:$F$712,5)+VLOOKUP($A704+ROUND((COLUMN()-2)/24,5),'Расчет сбытовых надбавок'!$B$2281:'Расчет сбытовых надбавок'!$G$3024,3)</f>
        <v>181.43</v>
      </c>
      <c r="R704" s="108">
        <f>VLOOKUP($A704+ROUND((COLUMN()-2)/24,5),АТС!$A$41:$F$712,5)+VLOOKUP($A704+ROUND((COLUMN()-2)/24,5),'Расчет сбытовых надбавок'!$B$2281:'Расчет сбытовых надбавок'!$G$3024,3)</f>
        <v>120.22999999999999</v>
      </c>
      <c r="S704" s="108">
        <f>VLOOKUP($A704+ROUND((COLUMN()-2)/24,5),АТС!$A$41:$F$712,5)+VLOOKUP($A704+ROUND((COLUMN()-2)/24,5),'Расчет сбытовых надбавок'!$B$2281:'Расчет сбытовых надбавок'!$G$3024,3)</f>
        <v>320.45</v>
      </c>
      <c r="T704" s="108">
        <f>VLOOKUP($A704+ROUND((COLUMN()-2)/24,5),АТС!$A$41:$F$712,5)+VLOOKUP($A704+ROUND((COLUMN()-2)/24,5),'Расчет сбытовых надбавок'!$B$2281:'Расчет сбытовых надбавок'!$G$3024,3)</f>
        <v>456.96</v>
      </c>
      <c r="U704" s="108">
        <f>VLOOKUP($A704+ROUND((COLUMN()-2)/24,5),АТС!$A$41:$F$712,5)+VLOOKUP($A704+ROUND((COLUMN()-2)/24,5),'Расчет сбытовых надбавок'!$B$2281:'Расчет сбытовых надбавок'!$G$3024,3)</f>
        <v>883.54</v>
      </c>
      <c r="V704" s="108">
        <f>VLOOKUP($A704+ROUND((COLUMN()-2)/24,5),АТС!$A$41:$F$712,5)+VLOOKUP($A704+ROUND((COLUMN()-2)/24,5),'Расчет сбытовых надбавок'!$B$2281:'Расчет сбытовых надбавок'!$G$3024,3)</f>
        <v>375.75</v>
      </c>
      <c r="W704" s="108">
        <f>VLOOKUP($A704+ROUND((COLUMN()-2)/24,5),АТС!$A$41:$F$712,5)+VLOOKUP($A704+ROUND((COLUMN()-2)/24,5),'Расчет сбытовых надбавок'!$B$2281:'Расчет сбытовых надбавок'!$G$3024,3)</f>
        <v>468.83000000000004</v>
      </c>
      <c r="X704" s="108">
        <f>VLOOKUP($A704+ROUND((COLUMN()-2)/24,5),АТС!$A$41:$F$712,5)+VLOOKUP($A704+ROUND((COLUMN()-2)/24,5),'Расчет сбытовых надбавок'!$B$2281:'Расчет сбытовых надбавок'!$G$3024,3)</f>
        <v>351.02</v>
      </c>
      <c r="Y704" s="108">
        <f>VLOOKUP($A704+ROUND((COLUMN()-2)/24,5),АТС!$A$41:$F$712,5)+VLOOKUP($A704+ROUND((COLUMN()-2)/24,5),'Расчет сбытовых надбавок'!$B$2281:'Расчет сбытовых надбавок'!$G$3024,3)</f>
        <v>344.39000000000004</v>
      </c>
    </row>
    <row r="705" spans="1:25" x14ac:dyDescent="0.2">
      <c r="A705" s="88">
        <f t="shared" si="20"/>
        <v>42043</v>
      </c>
      <c r="B705" s="108">
        <f>VLOOKUP($A705+ROUND((COLUMN()-2)/24,5),АТС!$A$41:$F$712,5)+VLOOKUP($A705+ROUND((COLUMN()-2)/24,5),'Расчет сбытовых надбавок'!$B$2281:'Расчет сбытовых надбавок'!$G$3024,3)</f>
        <v>503.18</v>
      </c>
      <c r="C705" s="108">
        <f>VLOOKUP($A705+ROUND((COLUMN()-2)/24,5),АТС!$A$41:$F$712,5)+VLOOKUP($A705+ROUND((COLUMN()-2)/24,5),'Расчет сбытовых надбавок'!$B$2281:'Расчет сбытовых надбавок'!$G$3024,3)</f>
        <v>230.51</v>
      </c>
      <c r="D705" s="108">
        <f>VLOOKUP($A705+ROUND((COLUMN()-2)/24,5),АТС!$A$41:$F$712,5)+VLOOKUP($A705+ROUND((COLUMN()-2)/24,5),'Расчет сбытовых надбавок'!$B$2281:'Расчет сбытовых надбавок'!$G$3024,3)</f>
        <v>164.35</v>
      </c>
      <c r="E705" s="108">
        <f>VLOOKUP($A705+ROUND((COLUMN()-2)/24,5),АТС!$A$41:$F$712,5)+VLOOKUP($A705+ROUND((COLUMN()-2)/24,5),'Расчет сбытовых надбавок'!$B$2281:'Расчет сбытовых надбавок'!$G$3024,3)</f>
        <v>352.55</v>
      </c>
      <c r="F705" s="108">
        <f>VLOOKUP($A705+ROUND((COLUMN()-2)/24,5),АТС!$A$41:$F$712,5)+VLOOKUP($A705+ROUND((COLUMN()-2)/24,5),'Расчет сбытовых надбавок'!$B$2281:'Расчет сбытовых надбавок'!$G$3024,3)</f>
        <v>64.53</v>
      </c>
      <c r="G705" s="108">
        <f>VLOOKUP($A705+ROUND((COLUMN()-2)/24,5),АТС!$A$41:$F$712,5)+VLOOKUP($A705+ROUND((COLUMN()-2)/24,5),'Расчет сбытовых надбавок'!$B$2281:'Расчет сбытовых надбавок'!$G$3024,3)</f>
        <v>176.85</v>
      </c>
      <c r="H705" s="108">
        <f>VLOOKUP($A705+ROUND((COLUMN()-2)/24,5),АТС!$A$41:$F$712,5)+VLOOKUP($A705+ROUND((COLUMN()-2)/24,5),'Расчет сбытовых надбавок'!$B$2281:'Расчет сбытовых надбавок'!$G$3024,3)</f>
        <v>133.4</v>
      </c>
      <c r="I705" s="108">
        <f>VLOOKUP($A705+ROUND((COLUMN()-2)/24,5),АТС!$A$41:$F$712,5)+VLOOKUP($A705+ROUND((COLUMN()-2)/24,5),'Расчет сбытовых надбавок'!$B$2281:'Расчет сбытовых надбавок'!$G$3024,3)</f>
        <v>41.230000000000004</v>
      </c>
      <c r="J705" s="108">
        <f>VLOOKUP($A705+ROUND((COLUMN()-2)/24,5),АТС!$A$41:$F$712,5)+VLOOKUP($A705+ROUND((COLUMN()-2)/24,5),'Расчет сбытовых надбавок'!$B$2281:'Расчет сбытовых надбавок'!$G$3024,3)</f>
        <v>15.610000000000001</v>
      </c>
      <c r="K705" s="108">
        <f>VLOOKUP($A705+ROUND((COLUMN()-2)/24,5),АТС!$A$41:$F$712,5)+VLOOKUP($A705+ROUND((COLUMN()-2)/24,5),'Расчет сбытовых надбавок'!$B$2281:'Расчет сбытовых надбавок'!$G$3024,3)</f>
        <v>136.66</v>
      </c>
      <c r="L705" s="108">
        <f>VLOOKUP($A705+ROUND((COLUMN()-2)/24,5),АТС!$A$41:$F$712,5)+VLOOKUP($A705+ROUND((COLUMN()-2)/24,5),'Расчет сбытовых надбавок'!$B$2281:'Расчет сбытовых надбавок'!$G$3024,3)</f>
        <v>333.59000000000003</v>
      </c>
      <c r="M705" s="108">
        <f>VLOOKUP($A705+ROUND((COLUMN()-2)/24,5),АТС!$A$41:$F$712,5)+VLOOKUP($A705+ROUND((COLUMN()-2)/24,5),'Расчет сбытовых надбавок'!$B$2281:'Расчет сбытовых надбавок'!$G$3024,3)</f>
        <v>294.78000000000003</v>
      </c>
      <c r="N705" s="108">
        <f>VLOOKUP($A705+ROUND((COLUMN()-2)/24,5),АТС!$A$41:$F$712,5)+VLOOKUP($A705+ROUND((COLUMN()-2)/24,5),'Расчет сбытовых надбавок'!$B$2281:'Расчет сбытовых надбавок'!$G$3024,3)</f>
        <v>367.06</v>
      </c>
      <c r="O705" s="108">
        <f>VLOOKUP($A705+ROUND((COLUMN()-2)/24,5),АТС!$A$41:$F$712,5)+VLOOKUP($A705+ROUND((COLUMN()-2)/24,5),'Расчет сбытовых надбавок'!$B$2281:'Расчет сбытовых надбавок'!$G$3024,3)</f>
        <v>533.51</v>
      </c>
      <c r="P705" s="108">
        <f>VLOOKUP($A705+ROUND((COLUMN()-2)/24,5),АТС!$A$41:$F$712,5)+VLOOKUP($A705+ROUND((COLUMN()-2)/24,5),'Расчет сбытовых надбавок'!$B$2281:'Расчет сбытовых надбавок'!$G$3024,3)</f>
        <v>241.48999999999998</v>
      </c>
      <c r="Q705" s="108">
        <f>VLOOKUP($A705+ROUND((COLUMN()-2)/24,5),АТС!$A$41:$F$712,5)+VLOOKUP($A705+ROUND((COLUMN()-2)/24,5),'Расчет сбытовых надбавок'!$B$2281:'Расчет сбытовых надбавок'!$G$3024,3)</f>
        <v>268.8</v>
      </c>
      <c r="R705" s="108">
        <f>VLOOKUP($A705+ROUND((COLUMN()-2)/24,5),АТС!$A$41:$F$712,5)+VLOOKUP($A705+ROUND((COLUMN()-2)/24,5),'Расчет сбытовых надбавок'!$B$2281:'Расчет сбытовых надбавок'!$G$3024,3)</f>
        <v>202.85</v>
      </c>
      <c r="S705" s="108">
        <f>VLOOKUP($A705+ROUND((COLUMN()-2)/24,5),АТС!$A$41:$F$712,5)+VLOOKUP($A705+ROUND((COLUMN()-2)/24,5),'Расчет сбытовых надбавок'!$B$2281:'Расчет сбытовых надбавок'!$G$3024,3)</f>
        <v>233.65</v>
      </c>
      <c r="T705" s="108">
        <f>VLOOKUP($A705+ROUND((COLUMN()-2)/24,5),АТС!$A$41:$F$712,5)+VLOOKUP($A705+ROUND((COLUMN()-2)/24,5),'Расчет сбытовых надбавок'!$B$2281:'Расчет сбытовых надбавок'!$G$3024,3)</f>
        <v>473.38</v>
      </c>
      <c r="U705" s="108">
        <f>VLOOKUP($A705+ROUND((COLUMN()-2)/24,5),АТС!$A$41:$F$712,5)+VLOOKUP($A705+ROUND((COLUMN()-2)/24,5),'Расчет сбытовых надбавок'!$B$2281:'Расчет сбытовых надбавок'!$G$3024,3)</f>
        <v>425.48</v>
      </c>
      <c r="V705" s="108">
        <f>VLOOKUP($A705+ROUND((COLUMN()-2)/24,5),АТС!$A$41:$F$712,5)+VLOOKUP($A705+ROUND((COLUMN()-2)/24,5),'Расчет сбытовых надбавок'!$B$2281:'Расчет сбытовых надбавок'!$G$3024,3)</f>
        <v>392.81</v>
      </c>
      <c r="W705" s="108">
        <f>VLOOKUP($A705+ROUND((COLUMN()-2)/24,5),АТС!$A$41:$F$712,5)+VLOOKUP($A705+ROUND((COLUMN()-2)/24,5),'Расчет сбытовых надбавок'!$B$2281:'Расчет сбытовых надбавок'!$G$3024,3)</f>
        <v>404.92</v>
      </c>
      <c r="X705" s="108">
        <f>VLOOKUP($A705+ROUND((COLUMN()-2)/24,5),АТС!$A$41:$F$712,5)+VLOOKUP($A705+ROUND((COLUMN()-2)/24,5),'Расчет сбытовых надбавок'!$B$2281:'Расчет сбытовых надбавок'!$G$3024,3)</f>
        <v>741.09</v>
      </c>
      <c r="Y705" s="108">
        <f>VLOOKUP($A705+ROUND((COLUMN()-2)/24,5),АТС!$A$41:$F$712,5)+VLOOKUP($A705+ROUND((COLUMN()-2)/24,5),'Расчет сбытовых надбавок'!$B$2281:'Расчет сбытовых надбавок'!$G$3024,3)</f>
        <v>789.6</v>
      </c>
    </row>
    <row r="706" spans="1:25" x14ac:dyDescent="0.2">
      <c r="A706" s="88">
        <f t="shared" si="20"/>
        <v>42044</v>
      </c>
      <c r="B706" s="108">
        <f>VLOOKUP($A706+ROUND((COLUMN()-2)/24,5),АТС!$A$41:$F$712,5)+VLOOKUP($A706+ROUND((COLUMN()-2)/24,5),'Расчет сбытовых надбавок'!$B$2281:'Расчет сбытовых надбавок'!$G$3024,3)</f>
        <v>105.55</v>
      </c>
      <c r="C706" s="108">
        <f>VLOOKUP($A706+ROUND((COLUMN()-2)/24,5),АТС!$A$41:$F$712,5)+VLOOKUP($A706+ROUND((COLUMN()-2)/24,5),'Расчет сбытовых надбавок'!$B$2281:'Расчет сбытовых надбавок'!$G$3024,3)</f>
        <v>192.35</v>
      </c>
      <c r="D706" s="108">
        <f>VLOOKUP($A706+ROUND((COLUMN()-2)/24,5),АТС!$A$41:$F$712,5)+VLOOKUP($A706+ROUND((COLUMN()-2)/24,5),'Расчет сбытовых надбавок'!$B$2281:'Расчет сбытовых надбавок'!$G$3024,3)</f>
        <v>278.94</v>
      </c>
      <c r="E706" s="108">
        <f>VLOOKUP($A706+ROUND((COLUMN()-2)/24,5),АТС!$A$41:$F$712,5)+VLOOKUP($A706+ROUND((COLUMN()-2)/24,5),'Расчет сбытовых надбавок'!$B$2281:'Расчет сбытовых надбавок'!$G$3024,3)</f>
        <v>479.43</v>
      </c>
      <c r="F706" s="108">
        <f>VLOOKUP($A706+ROUND((COLUMN()-2)/24,5),АТС!$A$41:$F$712,5)+VLOOKUP($A706+ROUND((COLUMN()-2)/24,5),'Расчет сбытовых надбавок'!$B$2281:'Расчет сбытовых надбавок'!$G$3024,3)</f>
        <v>505.2</v>
      </c>
      <c r="G706" s="108">
        <f>VLOOKUP($A706+ROUND((COLUMN()-2)/24,5),АТС!$A$41:$F$712,5)+VLOOKUP($A706+ROUND((COLUMN()-2)/24,5),'Расчет сбытовых надбавок'!$B$2281:'Расчет сбытовых надбавок'!$G$3024,3)</f>
        <v>48.5</v>
      </c>
      <c r="H706" s="108">
        <f>VLOOKUP($A706+ROUND((COLUMN()-2)/24,5),АТС!$A$41:$F$712,5)+VLOOKUP($A706+ROUND((COLUMN()-2)/24,5),'Расчет сбытовых надбавок'!$B$2281:'Расчет сбытовых надбавок'!$G$3024,3)</f>
        <v>199.03</v>
      </c>
      <c r="I706" s="108">
        <f>VLOOKUP($A706+ROUND((COLUMN()-2)/24,5),АТС!$A$41:$F$712,5)+VLOOKUP($A706+ROUND((COLUMN()-2)/24,5),'Расчет сбытовых надбавок'!$B$2281:'Расчет сбытовых надбавок'!$G$3024,3)</f>
        <v>184.32999999999998</v>
      </c>
      <c r="J706" s="108">
        <f>VLOOKUP($A706+ROUND((COLUMN()-2)/24,5),АТС!$A$41:$F$712,5)+VLOOKUP($A706+ROUND((COLUMN()-2)/24,5),'Расчет сбытовых надбавок'!$B$2281:'Расчет сбытовых надбавок'!$G$3024,3)</f>
        <v>98.8</v>
      </c>
      <c r="K706" s="108">
        <f>VLOOKUP($A706+ROUND((COLUMN()-2)/24,5),АТС!$A$41:$F$712,5)+VLOOKUP($A706+ROUND((COLUMN()-2)/24,5),'Расчет сбытовых надбавок'!$B$2281:'Расчет сбытовых надбавок'!$G$3024,3)</f>
        <v>156.53</v>
      </c>
      <c r="L706" s="108">
        <f>VLOOKUP($A706+ROUND((COLUMN()-2)/24,5),АТС!$A$41:$F$712,5)+VLOOKUP($A706+ROUND((COLUMN()-2)/24,5),'Расчет сбытовых надбавок'!$B$2281:'Расчет сбытовых надбавок'!$G$3024,3)</f>
        <v>143.92000000000002</v>
      </c>
      <c r="M706" s="108">
        <f>VLOOKUP($A706+ROUND((COLUMN()-2)/24,5),АТС!$A$41:$F$712,5)+VLOOKUP($A706+ROUND((COLUMN()-2)/24,5),'Расчет сбытовых надбавок'!$B$2281:'Расчет сбытовых надбавок'!$G$3024,3)</f>
        <v>98.54</v>
      </c>
      <c r="N706" s="108">
        <f>VLOOKUP($A706+ROUND((COLUMN()-2)/24,5),АТС!$A$41:$F$712,5)+VLOOKUP($A706+ROUND((COLUMN()-2)/24,5),'Расчет сбытовых надбавок'!$B$2281:'Расчет сбытовых надбавок'!$G$3024,3)</f>
        <v>49.599999999999994</v>
      </c>
      <c r="O706" s="108">
        <f>VLOOKUP($A706+ROUND((COLUMN()-2)/24,5),АТС!$A$41:$F$712,5)+VLOOKUP($A706+ROUND((COLUMN()-2)/24,5),'Расчет сбытовых надбавок'!$B$2281:'Расчет сбытовых надбавок'!$G$3024,3)</f>
        <v>0</v>
      </c>
      <c r="P706" s="108">
        <f>VLOOKUP($A706+ROUND((COLUMN()-2)/24,5),АТС!$A$41:$F$712,5)+VLOOKUP($A706+ROUND((COLUMN()-2)/24,5),'Расчет сбытовых надбавок'!$B$2281:'Расчет сбытовых надбавок'!$G$3024,3)</f>
        <v>0</v>
      </c>
      <c r="Q706" s="108">
        <f>VLOOKUP($A706+ROUND((COLUMN()-2)/24,5),АТС!$A$41:$F$712,5)+VLOOKUP($A706+ROUND((COLUMN()-2)/24,5),'Расчет сбытовых надбавок'!$B$2281:'Расчет сбытовых надбавок'!$G$3024,3)</f>
        <v>102.65</v>
      </c>
      <c r="R706" s="108">
        <f>VLOOKUP($A706+ROUND((COLUMN()-2)/24,5),АТС!$A$41:$F$712,5)+VLOOKUP($A706+ROUND((COLUMN()-2)/24,5),'Расчет сбытовых надбавок'!$B$2281:'Расчет сбытовых надбавок'!$G$3024,3)</f>
        <v>42.69</v>
      </c>
      <c r="S706" s="108">
        <f>VLOOKUP($A706+ROUND((COLUMN()-2)/24,5),АТС!$A$41:$F$712,5)+VLOOKUP($A706+ROUND((COLUMN()-2)/24,5),'Расчет сбытовых надбавок'!$B$2281:'Расчет сбытовых надбавок'!$G$3024,3)</f>
        <v>0</v>
      </c>
      <c r="T706" s="108">
        <f>VLOOKUP($A706+ROUND((COLUMN()-2)/24,5),АТС!$A$41:$F$712,5)+VLOOKUP($A706+ROUND((COLUMN()-2)/24,5),'Расчет сбытовых надбавок'!$B$2281:'Расчет сбытовых надбавок'!$G$3024,3)</f>
        <v>1.24</v>
      </c>
      <c r="U706" s="108">
        <f>VLOOKUP($A706+ROUND((COLUMN()-2)/24,5),АТС!$A$41:$F$712,5)+VLOOKUP($A706+ROUND((COLUMN()-2)/24,5),'Расчет сбытовых надбавок'!$B$2281:'Расчет сбытовых надбавок'!$G$3024,3)</f>
        <v>196.62</v>
      </c>
      <c r="V706" s="108">
        <f>VLOOKUP($A706+ROUND((COLUMN()-2)/24,5),АТС!$A$41:$F$712,5)+VLOOKUP($A706+ROUND((COLUMN()-2)/24,5),'Расчет сбытовых надбавок'!$B$2281:'Расчет сбытовых надбавок'!$G$3024,3)</f>
        <v>334.65000000000003</v>
      </c>
      <c r="W706" s="108">
        <f>VLOOKUP($A706+ROUND((COLUMN()-2)/24,5),АТС!$A$41:$F$712,5)+VLOOKUP($A706+ROUND((COLUMN()-2)/24,5),'Расчет сбытовых надбавок'!$B$2281:'Расчет сбытовых надбавок'!$G$3024,3)</f>
        <v>652.46</v>
      </c>
      <c r="X706" s="108">
        <f>VLOOKUP($A706+ROUND((COLUMN()-2)/24,5),АТС!$A$41:$F$712,5)+VLOOKUP($A706+ROUND((COLUMN()-2)/24,5),'Расчет сбытовых надбавок'!$B$2281:'Расчет сбытовых надбавок'!$G$3024,3)</f>
        <v>188.6</v>
      </c>
      <c r="Y706" s="108">
        <f>VLOOKUP($A706+ROUND((COLUMN()-2)/24,5),АТС!$A$41:$F$712,5)+VLOOKUP($A706+ROUND((COLUMN()-2)/24,5),'Расчет сбытовых надбавок'!$B$2281:'Расчет сбытовых надбавок'!$G$3024,3)</f>
        <v>485.09000000000003</v>
      </c>
    </row>
    <row r="707" spans="1:25" x14ac:dyDescent="0.2">
      <c r="A707" s="88">
        <f t="shared" si="20"/>
        <v>42045</v>
      </c>
      <c r="B707" s="108">
        <f>VLOOKUP($A707+ROUND((COLUMN()-2)/24,5),АТС!$A$41:$F$712,5)+VLOOKUP($A707+ROUND((COLUMN()-2)/24,5),'Расчет сбытовых надбавок'!$B$2281:'Расчет сбытовых надбавок'!$G$3024,3)</f>
        <v>31.68</v>
      </c>
      <c r="C707" s="108">
        <f>VLOOKUP($A707+ROUND((COLUMN()-2)/24,5),АТС!$A$41:$F$712,5)+VLOOKUP($A707+ROUND((COLUMN()-2)/24,5),'Расчет сбытовых надбавок'!$B$2281:'Расчет сбытовых надбавок'!$G$3024,3)</f>
        <v>174.54000000000002</v>
      </c>
      <c r="D707" s="108">
        <f>VLOOKUP($A707+ROUND((COLUMN()-2)/24,5),АТС!$A$41:$F$712,5)+VLOOKUP($A707+ROUND((COLUMN()-2)/24,5),'Расчет сбытовых надбавок'!$B$2281:'Расчет сбытовых надбавок'!$G$3024,3)</f>
        <v>243.43</v>
      </c>
      <c r="E707" s="108">
        <f>VLOOKUP($A707+ROUND((COLUMN()-2)/24,5),АТС!$A$41:$F$712,5)+VLOOKUP($A707+ROUND((COLUMN()-2)/24,5),'Расчет сбытовых надбавок'!$B$2281:'Расчет сбытовых надбавок'!$G$3024,3)</f>
        <v>235.93</v>
      </c>
      <c r="F707" s="108">
        <f>VLOOKUP($A707+ROUND((COLUMN()-2)/24,5),АТС!$A$41:$F$712,5)+VLOOKUP($A707+ROUND((COLUMN()-2)/24,5),'Расчет сбытовых надбавок'!$B$2281:'Расчет сбытовых надбавок'!$G$3024,3)</f>
        <v>165.26</v>
      </c>
      <c r="G707" s="108">
        <f>VLOOKUP($A707+ROUND((COLUMN()-2)/24,5),АТС!$A$41:$F$712,5)+VLOOKUP($A707+ROUND((COLUMN()-2)/24,5),'Расчет сбытовых надбавок'!$B$2281:'Расчет сбытовых надбавок'!$G$3024,3)</f>
        <v>0</v>
      </c>
      <c r="H707" s="108">
        <f>VLOOKUP($A707+ROUND((COLUMN()-2)/24,5),АТС!$A$41:$F$712,5)+VLOOKUP($A707+ROUND((COLUMN()-2)/24,5),'Расчет сбытовых надбавок'!$B$2281:'Расчет сбытовых надбавок'!$G$3024,3)</f>
        <v>358.15</v>
      </c>
      <c r="I707" s="108">
        <f>VLOOKUP($A707+ROUND((COLUMN()-2)/24,5),АТС!$A$41:$F$712,5)+VLOOKUP($A707+ROUND((COLUMN()-2)/24,5),'Расчет сбытовых надбавок'!$B$2281:'Расчет сбытовых надбавок'!$G$3024,3)</f>
        <v>204.51999999999998</v>
      </c>
      <c r="J707" s="108">
        <f>VLOOKUP($A707+ROUND((COLUMN()-2)/24,5),АТС!$A$41:$F$712,5)+VLOOKUP($A707+ROUND((COLUMN()-2)/24,5),'Расчет сбытовых надбавок'!$B$2281:'Расчет сбытовых надбавок'!$G$3024,3)</f>
        <v>169.47000000000003</v>
      </c>
      <c r="K707" s="108">
        <f>VLOOKUP($A707+ROUND((COLUMN()-2)/24,5),АТС!$A$41:$F$712,5)+VLOOKUP($A707+ROUND((COLUMN()-2)/24,5),'Расчет сбытовых надбавок'!$B$2281:'Расчет сбытовых надбавок'!$G$3024,3)</f>
        <v>0</v>
      </c>
      <c r="L707" s="108">
        <f>VLOOKUP($A707+ROUND((COLUMN()-2)/24,5),АТС!$A$41:$F$712,5)+VLOOKUP($A707+ROUND((COLUMN()-2)/24,5),'Расчет сбытовых надбавок'!$B$2281:'Расчет сбытовых надбавок'!$G$3024,3)</f>
        <v>364.67</v>
      </c>
      <c r="M707" s="108">
        <f>VLOOKUP($A707+ROUND((COLUMN()-2)/24,5),АТС!$A$41:$F$712,5)+VLOOKUP($A707+ROUND((COLUMN()-2)/24,5),'Расчет сбытовых надбавок'!$B$2281:'Расчет сбытовых надбавок'!$G$3024,3)</f>
        <v>415.96000000000004</v>
      </c>
      <c r="N707" s="108">
        <f>VLOOKUP($A707+ROUND((COLUMN()-2)/24,5),АТС!$A$41:$F$712,5)+VLOOKUP($A707+ROUND((COLUMN()-2)/24,5),'Расчет сбытовых надбавок'!$B$2281:'Расчет сбытовых надбавок'!$G$3024,3)</f>
        <v>0</v>
      </c>
      <c r="O707" s="108">
        <f>VLOOKUP($A707+ROUND((COLUMN()-2)/24,5),АТС!$A$41:$F$712,5)+VLOOKUP($A707+ROUND((COLUMN()-2)/24,5),'Расчет сбытовых надбавок'!$B$2281:'Расчет сбытовых надбавок'!$G$3024,3)</f>
        <v>0</v>
      </c>
      <c r="P707" s="108">
        <f>VLOOKUP($A707+ROUND((COLUMN()-2)/24,5),АТС!$A$41:$F$712,5)+VLOOKUP($A707+ROUND((COLUMN()-2)/24,5),'Расчет сбытовых надбавок'!$B$2281:'Расчет сбытовых надбавок'!$G$3024,3)</f>
        <v>536.68999999999994</v>
      </c>
      <c r="Q707" s="108">
        <f>VLOOKUP($A707+ROUND((COLUMN()-2)/24,5),АТС!$A$41:$F$712,5)+VLOOKUP($A707+ROUND((COLUMN()-2)/24,5),'Расчет сбытовых надбавок'!$B$2281:'Расчет сбытовых надбавок'!$G$3024,3)</f>
        <v>464.83000000000004</v>
      </c>
      <c r="R707" s="108">
        <f>VLOOKUP($A707+ROUND((COLUMN()-2)/24,5),АТС!$A$41:$F$712,5)+VLOOKUP($A707+ROUND((COLUMN()-2)/24,5),'Расчет сбытовых надбавок'!$B$2281:'Расчет сбытовых надбавок'!$G$3024,3)</f>
        <v>335.03000000000003</v>
      </c>
      <c r="S707" s="108">
        <f>VLOOKUP($A707+ROUND((COLUMN()-2)/24,5),АТС!$A$41:$F$712,5)+VLOOKUP($A707+ROUND((COLUMN()-2)/24,5),'Расчет сбытовых надбавок'!$B$2281:'Расчет сбытовых надбавок'!$G$3024,3)</f>
        <v>0.25</v>
      </c>
      <c r="T707" s="108">
        <f>VLOOKUP($A707+ROUND((COLUMN()-2)/24,5),АТС!$A$41:$F$712,5)+VLOOKUP($A707+ROUND((COLUMN()-2)/24,5),'Расчет сбытовых надбавок'!$B$2281:'Расчет сбытовых надбавок'!$G$3024,3)</f>
        <v>482.68999999999994</v>
      </c>
      <c r="U707" s="108">
        <f>VLOOKUP($A707+ROUND((COLUMN()-2)/24,5),АТС!$A$41:$F$712,5)+VLOOKUP($A707+ROUND((COLUMN()-2)/24,5),'Расчет сбытовых надбавок'!$B$2281:'Расчет сбытовых надбавок'!$G$3024,3)</f>
        <v>508.41</v>
      </c>
      <c r="V707" s="108">
        <f>VLOOKUP($A707+ROUND((COLUMN()-2)/24,5),АТС!$A$41:$F$712,5)+VLOOKUP($A707+ROUND((COLUMN()-2)/24,5),'Расчет сбытовых надбавок'!$B$2281:'Расчет сбытовых надбавок'!$G$3024,3)</f>
        <v>291.65999999999997</v>
      </c>
      <c r="W707" s="108">
        <f>VLOOKUP($A707+ROUND((COLUMN()-2)/24,5),АТС!$A$41:$F$712,5)+VLOOKUP($A707+ROUND((COLUMN()-2)/24,5),'Расчет сбытовых надбавок'!$B$2281:'Расчет сбытовых надбавок'!$G$3024,3)</f>
        <v>250.83</v>
      </c>
      <c r="X707" s="108">
        <f>VLOOKUP($A707+ROUND((COLUMN()-2)/24,5),АТС!$A$41:$F$712,5)+VLOOKUP($A707+ROUND((COLUMN()-2)/24,5),'Расчет сбытовых надбавок'!$B$2281:'Расчет сбытовых надбавок'!$G$3024,3)</f>
        <v>688.28</v>
      </c>
      <c r="Y707" s="108">
        <f>VLOOKUP($A707+ROUND((COLUMN()-2)/24,5),АТС!$A$41:$F$712,5)+VLOOKUP($A707+ROUND((COLUMN()-2)/24,5),'Расчет сбытовых надбавок'!$B$2281:'Расчет сбытовых надбавок'!$G$3024,3)</f>
        <v>552.08000000000004</v>
      </c>
    </row>
    <row r="708" spans="1:25" x14ac:dyDescent="0.2">
      <c r="A708" s="88">
        <f t="shared" si="20"/>
        <v>42046</v>
      </c>
      <c r="B708" s="108">
        <f>VLOOKUP($A708+ROUND((COLUMN()-2)/24,5),АТС!$A$41:$F$712,5)+VLOOKUP($A708+ROUND((COLUMN()-2)/24,5),'Расчет сбытовых надбавок'!$B$2281:'Расчет сбытовых надбавок'!$G$3024,3)</f>
        <v>4.5200000000000005</v>
      </c>
      <c r="C708" s="108">
        <f>VLOOKUP($A708+ROUND((COLUMN()-2)/24,5),АТС!$A$41:$F$712,5)+VLOOKUP($A708+ROUND((COLUMN()-2)/24,5),'Расчет сбытовых надбавок'!$B$2281:'Расчет сбытовых надбавок'!$G$3024,3)</f>
        <v>91.31</v>
      </c>
      <c r="D708" s="108">
        <f>VLOOKUP($A708+ROUND((COLUMN()-2)/24,5),АТС!$A$41:$F$712,5)+VLOOKUP($A708+ROUND((COLUMN()-2)/24,5),'Расчет сбытовых надбавок'!$B$2281:'Расчет сбытовых надбавок'!$G$3024,3)</f>
        <v>171.25</v>
      </c>
      <c r="E708" s="108">
        <f>VLOOKUP($A708+ROUND((COLUMN()-2)/24,5),АТС!$A$41:$F$712,5)+VLOOKUP($A708+ROUND((COLUMN()-2)/24,5),'Расчет сбытовых надбавок'!$B$2281:'Расчет сбытовых надбавок'!$G$3024,3)</f>
        <v>206.25</v>
      </c>
      <c r="F708" s="108">
        <f>VLOOKUP($A708+ROUND((COLUMN()-2)/24,5),АТС!$A$41:$F$712,5)+VLOOKUP($A708+ROUND((COLUMN()-2)/24,5),'Расчет сбытовых надбавок'!$B$2281:'Расчет сбытовых надбавок'!$G$3024,3)</f>
        <v>99.330000000000013</v>
      </c>
      <c r="G708" s="108">
        <f>VLOOKUP($A708+ROUND((COLUMN()-2)/24,5),АТС!$A$41:$F$712,5)+VLOOKUP($A708+ROUND((COLUMN()-2)/24,5),'Расчет сбытовых надбавок'!$B$2281:'Расчет сбытовых надбавок'!$G$3024,3)</f>
        <v>0</v>
      </c>
      <c r="H708" s="108">
        <f>VLOOKUP($A708+ROUND((COLUMN()-2)/24,5),АТС!$A$41:$F$712,5)+VLOOKUP($A708+ROUND((COLUMN()-2)/24,5),'Расчет сбытовых надбавок'!$B$2281:'Расчет сбытовых надбавок'!$G$3024,3)</f>
        <v>390.16999999999996</v>
      </c>
      <c r="I708" s="108">
        <f>VLOOKUP($A708+ROUND((COLUMN()-2)/24,5),АТС!$A$41:$F$712,5)+VLOOKUP($A708+ROUND((COLUMN()-2)/24,5),'Расчет сбытовых надбавок'!$B$2281:'Расчет сбытовых надбавок'!$G$3024,3)</f>
        <v>256.83</v>
      </c>
      <c r="J708" s="108">
        <f>VLOOKUP($A708+ROUND((COLUMN()-2)/24,5),АТС!$A$41:$F$712,5)+VLOOKUP($A708+ROUND((COLUMN()-2)/24,5),'Расчет сбытовых надбавок'!$B$2281:'Расчет сбытовых надбавок'!$G$3024,3)</f>
        <v>0.01</v>
      </c>
      <c r="K708" s="108">
        <f>VLOOKUP($A708+ROUND((COLUMN()-2)/24,5),АТС!$A$41:$F$712,5)+VLOOKUP($A708+ROUND((COLUMN()-2)/24,5),'Расчет сбытовых надбавок'!$B$2281:'Расчет сбытовых надбавок'!$G$3024,3)</f>
        <v>0.01</v>
      </c>
      <c r="L708" s="108">
        <f>VLOOKUP($A708+ROUND((COLUMN()-2)/24,5),АТС!$A$41:$F$712,5)+VLOOKUP($A708+ROUND((COLUMN()-2)/24,5),'Расчет сбытовых надбавок'!$B$2281:'Расчет сбытовых надбавок'!$G$3024,3)</f>
        <v>36.72</v>
      </c>
      <c r="M708" s="108">
        <f>VLOOKUP($A708+ROUND((COLUMN()-2)/24,5),АТС!$A$41:$F$712,5)+VLOOKUP($A708+ROUND((COLUMN()-2)/24,5),'Расчет сбытовых надбавок'!$B$2281:'Расчет сбытовых надбавок'!$G$3024,3)</f>
        <v>33.15</v>
      </c>
      <c r="N708" s="108">
        <f>VLOOKUP($A708+ROUND((COLUMN()-2)/24,5),АТС!$A$41:$F$712,5)+VLOOKUP($A708+ROUND((COLUMN()-2)/24,5),'Расчет сбытовых надбавок'!$B$2281:'Расчет сбытовых надбавок'!$G$3024,3)</f>
        <v>24.259999999999998</v>
      </c>
      <c r="O708" s="108">
        <f>VLOOKUP($A708+ROUND((COLUMN()-2)/24,5),АТС!$A$41:$F$712,5)+VLOOKUP($A708+ROUND((COLUMN()-2)/24,5),'Расчет сбытовых надбавок'!$B$2281:'Расчет сбытовых надбавок'!$G$3024,3)</f>
        <v>390.7</v>
      </c>
      <c r="P708" s="108">
        <f>VLOOKUP($A708+ROUND((COLUMN()-2)/24,5),АТС!$A$41:$F$712,5)+VLOOKUP($A708+ROUND((COLUMN()-2)/24,5),'Расчет сбытовых надбавок'!$B$2281:'Расчет сбытовых надбавок'!$G$3024,3)</f>
        <v>0</v>
      </c>
      <c r="Q708" s="108">
        <f>VLOOKUP($A708+ROUND((COLUMN()-2)/24,5),АТС!$A$41:$F$712,5)+VLOOKUP($A708+ROUND((COLUMN()-2)/24,5),'Расчет сбытовых надбавок'!$B$2281:'Расчет сбытовых надбавок'!$G$3024,3)</f>
        <v>546.34</v>
      </c>
      <c r="R708" s="108">
        <f>VLOOKUP($A708+ROUND((COLUMN()-2)/24,5),АТС!$A$41:$F$712,5)+VLOOKUP($A708+ROUND((COLUMN()-2)/24,5),'Расчет сбытовых надбавок'!$B$2281:'Расчет сбытовых надбавок'!$G$3024,3)</f>
        <v>265.49</v>
      </c>
      <c r="S708" s="108">
        <f>VLOOKUP($A708+ROUND((COLUMN()-2)/24,5),АТС!$A$41:$F$712,5)+VLOOKUP($A708+ROUND((COLUMN()-2)/24,5),'Расчет сбытовых надбавок'!$B$2281:'Расчет сбытовых надбавок'!$G$3024,3)</f>
        <v>0.18</v>
      </c>
      <c r="T708" s="108">
        <f>VLOOKUP($A708+ROUND((COLUMN()-2)/24,5),АТС!$A$41:$F$712,5)+VLOOKUP($A708+ROUND((COLUMN()-2)/24,5),'Расчет сбытовых надбавок'!$B$2281:'Расчет сбытовых надбавок'!$G$3024,3)</f>
        <v>467.15</v>
      </c>
      <c r="U708" s="108">
        <f>VLOOKUP($A708+ROUND((COLUMN()-2)/24,5),АТС!$A$41:$F$712,5)+VLOOKUP($A708+ROUND((COLUMN()-2)/24,5),'Расчет сбытовых надбавок'!$B$2281:'Расчет сбытовых надбавок'!$G$3024,3)</f>
        <v>228.48999999999998</v>
      </c>
      <c r="V708" s="108">
        <f>VLOOKUP($A708+ROUND((COLUMN()-2)/24,5),АТС!$A$41:$F$712,5)+VLOOKUP($A708+ROUND((COLUMN()-2)/24,5),'Расчет сбытовых надбавок'!$B$2281:'Расчет сбытовых надбавок'!$G$3024,3)</f>
        <v>338.62</v>
      </c>
      <c r="W708" s="108">
        <f>VLOOKUP($A708+ROUND((COLUMN()-2)/24,5),АТС!$A$41:$F$712,5)+VLOOKUP($A708+ROUND((COLUMN()-2)/24,5),'Расчет сбытовых надбавок'!$B$2281:'Расчет сбытовых надбавок'!$G$3024,3)</f>
        <v>203.04000000000002</v>
      </c>
      <c r="X708" s="108">
        <f>VLOOKUP($A708+ROUND((COLUMN()-2)/24,5),АТС!$A$41:$F$712,5)+VLOOKUP($A708+ROUND((COLUMN()-2)/24,5),'Расчет сбытовых надбавок'!$B$2281:'Расчет сбытовых надбавок'!$G$3024,3)</f>
        <v>293.22000000000003</v>
      </c>
      <c r="Y708" s="108">
        <f>VLOOKUP($A708+ROUND((COLUMN()-2)/24,5),АТС!$A$41:$F$712,5)+VLOOKUP($A708+ROUND((COLUMN()-2)/24,5),'Расчет сбытовых надбавок'!$B$2281:'Расчет сбытовых надбавок'!$G$3024,3)</f>
        <v>105.92</v>
      </c>
    </row>
    <row r="709" spans="1:25" x14ac:dyDescent="0.2">
      <c r="A709" s="88">
        <f t="shared" si="20"/>
        <v>42047</v>
      </c>
      <c r="B709" s="108">
        <f>VLOOKUP($A709+ROUND((COLUMN()-2)/24,5),АТС!$A$41:$F$712,5)+VLOOKUP($A709+ROUND((COLUMN()-2)/24,5),'Расчет сбытовых надбавок'!$B$2281:'Расчет сбытовых надбавок'!$G$3024,3)</f>
        <v>45.93</v>
      </c>
      <c r="C709" s="108">
        <f>VLOOKUP($A709+ROUND((COLUMN()-2)/24,5),АТС!$A$41:$F$712,5)+VLOOKUP($A709+ROUND((COLUMN()-2)/24,5),'Расчет сбытовых надбавок'!$B$2281:'Расчет сбытовых надбавок'!$G$3024,3)</f>
        <v>443.99</v>
      </c>
      <c r="D709" s="108">
        <f>VLOOKUP($A709+ROUND((COLUMN()-2)/24,5),АТС!$A$41:$F$712,5)+VLOOKUP($A709+ROUND((COLUMN()-2)/24,5),'Расчет сбытовых надбавок'!$B$2281:'Расчет сбытовых надбавок'!$G$3024,3)</f>
        <v>346.45</v>
      </c>
      <c r="E709" s="108">
        <f>VLOOKUP($A709+ROUND((COLUMN()-2)/24,5),АТС!$A$41:$F$712,5)+VLOOKUP($A709+ROUND((COLUMN()-2)/24,5),'Расчет сбытовых надбавок'!$B$2281:'Расчет сбытовых надбавок'!$G$3024,3)</f>
        <v>183.23</v>
      </c>
      <c r="F709" s="108">
        <f>VLOOKUP($A709+ROUND((COLUMN()-2)/24,5),АТС!$A$41:$F$712,5)+VLOOKUP($A709+ROUND((COLUMN()-2)/24,5),'Расчет сбытовых надбавок'!$B$2281:'Расчет сбытовых надбавок'!$G$3024,3)</f>
        <v>196.9</v>
      </c>
      <c r="G709" s="108">
        <f>VLOOKUP($A709+ROUND((COLUMN()-2)/24,5),АТС!$A$41:$F$712,5)+VLOOKUP($A709+ROUND((COLUMN()-2)/24,5),'Расчет сбытовых надбавок'!$B$2281:'Расчет сбытовых надбавок'!$G$3024,3)</f>
        <v>0</v>
      </c>
      <c r="H709" s="108">
        <f>VLOOKUP($A709+ROUND((COLUMN()-2)/24,5),АТС!$A$41:$F$712,5)+VLOOKUP($A709+ROUND((COLUMN()-2)/24,5),'Расчет сбытовых надбавок'!$B$2281:'Расчет сбытовых надбавок'!$G$3024,3)</f>
        <v>308.89999999999998</v>
      </c>
      <c r="I709" s="108">
        <f>VLOOKUP($A709+ROUND((COLUMN()-2)/24,5),АТС!$A$41:$F$712,5)+VLOOKUP($A709+ROUND((COLUMN()-2)/24,5),'Расчет сбытовых надбавок'!$B$2281:'Расчет сбытовых надбавок'!$G$3024,3)</f>
        <v>255.45</v>
      </c>
      <c r="J709" s="108">
        <f>VLOOKUP($A709+ROUND((COLUMN()-2)/24,5),АТС!$A$41:$F$712,5)+VLOOKUP($A709+ROUND((COLUMN()-2)/24,5),'Расчет сбытовых надбавок'!$B$2281:'Расчет сбытовых надбавок'!$G$3024,3)</f>
        <v>186.02</v>
      </c>
      <c r="K709" s="108">
        <f>VLOOKUP($A709+ROUND((COLUMN()-2)/24,5),АТС!$A$41:$F$712,5)+VLOOKUP($A709+ROUND((COLUMN()-2)/24,5),'Расчет сбытовых надбавок'!$B$2281:'Расчет сбытовых надбавок'!$G$3024,3)</f>
        <v>300.42</v>
      </c>
      <c r="L709" s="108">
        <f>VLOOKUP($A709+ROUND((COLUMN()-2)/24,5),АТС!$A$41:$F$712,5)+VLOOKUP($A709+ROUND((COLUMN()-2)/24,5),'Расчет сбытовых надбавок'!$B$2281:'Расчет сбытовых надбавок'!$G$3024,3)</f>
        <v>350.65999999999997</v>
      </c>
      <c r="M709" s="108">
        <f>VLOOKUP($A709+ROUND((COLUMN()-2)/24,5),АТС!$A$41:$F$712,5)+VLOOKUP($A709+ROUND((COLUMN()-2)/24,5),'Расчет сбытовых надбавок'!$B$2281:'Расчет сбытовых надбавок'!$G$3024,3)</f>
        <v>460.17</v>
      </c>
      <c r="N709" s="108">
        <f>VLOOKUP($A709+ROUND((COLUMN()-2)/24,5),АТС!$A$41:$F$712,5)+VLOOKUP($A709+ROUND((COLUMN()-2)/24,5),'Расчет сбытовых надбавок'!$B$2281:'Расчет сбытовых надбавок'!$G$3024,3)</f>
        <v>517.90000000000009</v>
      </c>
      <c r="O709" s="108">
        <f>VLOOKUP($A709+ROUND((COLUMN()-2)/24,5),АТС!$A$41:$F$712,5)+VLOOKUP($A709+ROUND((COLUMN()-2)/24,5),'Расчет сбытовых надбавок'!$B$2281:'Расчет сбытовых надбавок'!$G$3024,3)</f>
        <v>540.41999999999996</v>
      </c>
      <c r="P709" s="108">
        <f>VLOOKUP($A709+ROUND((COLUMN()-2)/24,5),АТС!$A$41:$F$712,5)+VLOOKUP($A709+ROUND((COLUMN()-2)/24,5),'Расчет сбытовых надбавок'!$B$2281:'Расчет сбытовых надбавок'!$G$3024,3)</f>
        <v>485.71000000000004</v>
      </c>
      <c r="Q709" s="108">
        <f>VLOOKUP($A709+ROUND((COLUMN()-2)/24,5),АТС!$A$41:$F$712,5)+VLOOKUP($A709+ROUND((COLUMN()-2)/24,5),'Расчет сбытовых надбавок'!$B$2281:'Расчет сбытовых надбавок'!$G$3024,3)</f>
        <v>92.16</v>
      </c>
      <c r="R709" s="108">
        <f>VLOOKUP($A709+ROUND((COLUMN()-2)/24,5),АТС!$A$41:$F$712,5)+VLOOKUP($A709+ROUND((COLUMN()-2)/24,5),'Расчет сбытовых надбавок'!$B$2281:'Расчет сбытовых надбавок'!$G$3024,3)</f>
        <v>370.71000000000004</v>
      </c>
      <c r="S709" s="108">
        <f>VLOOKUP($A709+ROUND((COLUMN()-2)/24,5),АТС!$A$41:$F$712,5)+VLOOKUP($A709+ROUND((COLUMN()-2)/24,5),'Расчет сбытовых надбавок'!$B$2281:'Расчет сбытовых надбавок'!$G$3024,3)</f>
        <v>312.08000000000004</v>
      </c>
      <c r="T709" s="108">
        <f>VLOOKUP($A709+ROUND((COLUMN()-2)/24,5),АТС!$A$41:$F$712,5)+VLOOKUP($A709+ROUND((COLUMN()-2)/24,5),'Расчет сбытовых надбавок'!$B$2281:'Расчет сбытовых надбавок'!$G$3024,3)</f>
        <v>232.37</v>
      </c>
      <c r="U709" s="108">
        <f>VLOOKUP($A709+ROUND((COLUMN()-2)/24,5),АТС!$A$41:$F$712,5)+VLOOKUP($A709+ROUND((COLUMN()-2)/24,5),'Расчет сбытовых надбавок'!$B$2281:'Расчет сбытовых надбавок'!$G$3024,3)</f>
        <v>336.92999999999995</v>
      </c>
      <c r="V709" s="108">
        <f>VLOOKUP($A709+ROUND((COLUMN()-2)/24,5),АТС!$A$41:$F$712,5)+VLOOKUP($A709+ROUND((COLUMN()-2)/24,5),'Расчет сбытовых надбавок'!$B$2281:'Расчет сбытовых надбавок'!$G$3024,3)</f>
        <v>613.34</v>
      </c>
      <c r="W709" s="108">
        <f>VLOOKUP($A709+ROUND((COLUMN()-2)/24,5),АТС!$A$41:$F$712,5)+VLOOKUP($A709+ROUND((COLUMN()-2)/24,5),'Расчет сбытовых надбавок'!$B$2281:'Расчет сбытовых надбавок'!$G$3024,3)</f>
        <v>614.44000000000005</v>
      </c>
      <c r="X709" s="108">
        <f>VLOOKUP($A709+ROUND((COLUMN()-2)/24,5),АТС!$A$41:$F$712,5)+VLOOKUP($A709+ROUND((COLUMN()-2)/24,5),'Расчет сбытовых надбавок'!$B$2281:'Расчет сбытовых надбавок'!$G$3024,3)</f>
        <v>603.81000000000006</v>
      </c>
      <c r="Y709" s="108">
        <f>VLOOKUP($A709+ROUND((COLUMN()-2)/24,5),АТС!$A$41:$F$712,5)+VLOOKUP($A709+ROUND((COLUMN()-2)/24,5),'Расчет сбытовых надбавок'!$B$2281:'Расчет сбытовых надбавок'!$G$3024,3)</f>
        <v>519.83000000000004</v>
      </c>
    </row>
    <row r="710" spans="1:25" x14ac:dyDescent="0.2">
      <c r="A710" s="88">
        <f t="shared" si="20"/>
        <v>42048</v>
      </c>
      <c r="B710" s="108">
        <f>VLOOKUP($A710+ROUND((COLUMN()-2)/24,5),АТС!$A$41:$F$712,5)+VLOOKUP($A710+ROUND((COLUMN()-2)/24,5),'Расчет сбытовых надбавок'!$B$2281:'Расчет сбытовых надбавок'!$G$3024,3)</f>
        <v>661.29</v>
      </c>
      <c r="C710" s="108">
        <f>VLOOKUP($A710+ROUND((COLUMN()-2)/24,5),АТС!$A$41:$F$712,5)+VLOOKUP($A710+ROUND((COLUMN()-2)/24,5),'Расчет сбытовых надбавок'!$B$2281:'Расчет сбытовых надбавок'!$G$3024,3)</f>
        <v>243.05</v>
      </c>
      <c r="D710" s="108">
        <f>VLOOKUP($A710+ROUND((COLUMN()-2)/24,5),АТС!$A$41:$F$712,5)+VLOOKUP($A710+ROUND((COLUMN()-2)/24,5),'Расчет сбытовых надбавок'!$B$2281:'Расчет сбытовых надбавок'!$G$3024,3)</f>
        <v>99.65</v>
      </c>
      <c r="E710" s="108">
        <f>VLOOKUP($A710+ROUND((COLUMN()-2)/24,5),АТС!$A$41:$F$712,5)+VLOOKUP($A710+ROUND((COLUMN()-2)/24,5),'Расчет сбытовых надбавок'!$B$2281:'Расчет сбытовых надбавок'!$G$3024,3)</f>
        <v>120.79</v>
      </c>
      <c r="F710" s="108">
        <f>VLOOKUP($A710+ROUND((COLUMN()-2)/24,5),АТС!$A$41:$F$712,5)+VLOOKUP($A710+ROUND((COLUMN()-2)/24,5),'Расчет сбытовых надбавок'!$B$2281:'Расчет сбытовых надбавок'!$G$3024,3)</f>
        <v>113.55</v>
      </c>
      <c r="G710" s="108">
        <f>VLOOKUP($A710+ROUND((COLUMN()-2)/24,5),АТС!$A$41:$F$712,5)+VLOOKUP($A710+ROUND((COLUMN()-2)/24,5),'Расчет сбытовых надбавок'!$B$2281:'Расчет сбытовых надбавок'!$G$3024,3)</f>
        <v>0</v>
      </c>
      <c r="H710" s="108">
        <f>VLOOKUP($A710+ROUND((COLUMN()-2)/24,5),АТС!$A$41:$F$712,5)+VLOOKUP($A710+ROUND((COLUMN()-2)/24,5),'Расчет сбытовых надбавок'!$B$2281:'Расчет сбытовых надбавок'!$G$3024,3)</f>
        <v>294.21000000000004</v>
      </c>
      <c r="I710" s="108">
        <f>VLOOKUP($A710+ROUND((COLUMN()-2)/24,5),АТС!$A$41:$F$712,5)+VLOOKUP($A710+ROUND((COLUMN()-2)/24,5),'Расчет сбытовых надбавок'!$B$2281:'Расчет сбытовых надбавок'!$G$3024,3)</f>
        <v>412.67</v>
      </c>
      <c r="J710" s="108">
        <f>VLOOKUP($A710+ROUND((COLUMN()-2)/24,5),АТС!$A$41:$F$712,5)+VLOOKUP($A710+ROUND((COLUMN()-2)/24,5),'Расчет сбытовых надбавок'!$B$2281:'Расчет сбытовых надбавок'!$G$3024,3)</f>
        <v>352.76</v>
      </c>
      <c r="K710" s="108">
        <f>VLOOKUP($A710+ROUND((COLUMN()-2)/24,5),АТС!$A$41:$F$712,5)+VLOOKUP($A710+ROUND((COLUMN()-2)/24,5),'Расчет сбытовых надбавок'!$B$2281:'Расчет сбытовых надбавок'!$G$3024,3)</f>
        <v>441.26</v>
      </c>
      <c r="L710" s="108">
        <f>VLOOKUP($A710+ROUND((COLUMN()-2)/24,5),АТС!$A$41:$F$712,5)+VLOOKUP($A710+ROUND((COLUMN()-2)/24,5),'Расчет сбытовых надбавок'!$B$2281:'Расчет сбытовых надбавок'!$G$3024,3)</f>
        <v>490.35999999999996</v>
      </c>
      <c r="M710" s="108">
        <f>VLOOKUP($A710+ROUND((COLUMN()-2)/24,5),АТС!$A$41:$F$712,5)+VLOOKUP($A710+ROUND((COLUMN()-2)/24,5),'Расчет сбытовых надбавок'!$B$2281:'Расчет сбытовых надбавок'!$G$3024,3)</f>
        <v>517.24</v>
      </c>
      <c r="N710" s="108">
        <f>VLOOKUP($A710+ROUND((COLUMN()-2)/24,5),АТС!$A$41:$F$712,5)+VLOOKUP($A710+ROUND((COLUMN()-2)/24,5),'Расчет сбытовых надбавок'!$B$2281:'Расчет сбытовых надбавок'!$G$3024,3)</f>
        <v>428.94</v>
      </c>
      <c r="O710" s="108">
        <f>VLOOKUP($A710+ROUND((COLUMN()-2)/24,5),АТС!$A$41:$F$712,5)+VLOOKUP($A710+ROUND((COLUMN()-2)/24,5),'Расчет сбытовых надбавок'!$B$2281:'Расчет сбытовых надбавок'!$G$3024,3)</f>
        <v>492.85</v>
      </c>
      <c r="P710" s="108">
        <f>VLOOKUP($A710+ROUND((COLUMN()-2)/24,5),АТС!$A$41:$F$712,5)+VLOOKUP($A710+ROUND((COLUMN()-2)/24,5),'Расчет сбытовых надбавок'!$B$2281:'Расчет сбытовых надбавок'!$G$3024,3)</f>
        <v>523.46</v>
      </c>
      <c r="Q710" s="108">
        <f>VLOOKUP($A710+ROUND((COLUMN()-2)/24,5),АТС!$A$41:$F$712,5)+VLOOKUP($A710+ROUND((COLUMN()-2)/24,5),'Расчет сбытовых надбавок'!$B$2281:'Расчет сбытовых надбавок'!$G$3024,3)</f>
        <v>404.76</v>
      </c>
      <c r="R710" s="108">
        <f>VLOOKUP($A710+ROUND((COLUMN()-2)/24,5),АТС!$A$41:$F$712,5)+VLOOKUP($A710+ROUND((COLUMN()-2)/24,5),'Расчет сбытовых надбавок'!$B$2281:'Расчет сбытовых надбавок'!$G$3024,3)</f>
        <v>523.08000000000004</v>
      </c>
      <c r="S710" s="108">
        <f>VLOOKUP($A710+ROUND((COLUMN()-2)/24,5),АТС!$A$41:$F$712,5)+VLOOKUP($A710+ROUND((COLUMN()-2)/24,5),'Расчет сбытовых надбавок'!$B$2281:'Расчет сбытовых надбавок'!$G$3024,3)</f>
        <v>410.52000000000004</v>
      </c>
      <c r="T710" s="108">
        <f>VLOOKUP($A710+ROUND((COLUMN()-2)/24,5),АТС!$A$41:$F$712,5)+VLOOKUP($A710+ROUND((COLUMN()-2)/24,5),'Расчет сбытовых надбавок'!$B$2281:'Расчет сбытовых надбавок'!$G$3024,3)</f>
        <v>604.80999999999995</v>
      </c>
      <c r="U710" s="108">
        <f>VLOOKUP($A710+ROUND((COLUMN()-2)/24,5),АТС!$A$41:$F$712,5)+VLOOKUP($A710+ROUND((COLUMN()-2)/24,5),'Расчет сбытовых надбавок'!$B$2281:'Расчет сбытовых надбавок'!$G$3024,3)</f>
        <v>441.46</v>
      </c>
      <c r="V710" s="108">
        <f>VLOOKUP($A710+ROUND((COLUMN()-2)/24,5),АТС!$A$41:$F$712,5)+VLOOKUP($A710+ROUND((COLUMN()-2)/24,5),'Расчет сбытовых надбавок'!$B$2281:'Расчет сбытовых надбавок'!$G$3024,3)</f>
        <v>956.13</v>
      </c>
      <c r="W710" s="108">
        <f>VLOOKUP($A710+ROUND((COLUMN()-2)/24,5),АТС!$A$41:$F$712,5)+VLOOKUP($A710+ROUND((COLUMN()-2)/24,5),'Расчет сбытовых надбавок'!$B$2281:'Расчет сбытовых надбавок'!$G$3024,3)</f>
        <v>915.31999999999994</v>
      </c>
      <c r="X710" s="108">
        <f>VLOOKUP($A710+ROUND((COLUMN()-2)/24,5),АТС!$A$41:$F$712,5)+VLOOKUP($A710+ROUND((COLUMN()-2)/24,5),'Расчет сбытовых надбавок'!$B$2281:'Расчет сбытовых надбавок'!$G$3024,3)</f>
        <v>837.31000000000006</v>
      </c>
      <c r="Y710" s="108">
        <f>VLOOKUP($A710+ROUND((COLUMN()-2)/24,5),АТС!$A$41:$F$712,5)+VLOOKUP($A710+ROUND((COLUMN()-2)/24,5),'Расчет сбытовых надбавок'!$B$2281:'Расчет сбытовых надбавок'!$G$3024,3)</f>
        <v>658.45</v>
      </c>
    </row>
    <row r="711" spans="1:25" x14ac:dyDescent="0.2">
      <c r="A711" s="88">
        <f t="shared" si="20"/>
        <v>42049</v>
      </c>
      <c r="B711" s="108">
        <f>VLOOKUP($A711+ROUND((COLUMN()-2)/24,5),АТС!$A$41:$F$712,5)+VLOOKUP($A711+ROUND((COLUMN()-2)/24,5),'Расчет сбытовых надбавок'!$B$2281:'Расчет сбытовых надбавок'!$G$3024,3)</f>
        <v>276.42</v>
      </c>
      <c r="C711" s="108">
        <f>VLOOKUP($A711+ROUND((COLUMN()-2)/24,5),АТС!$A$41:$F$712,5)+VLOOKUP($A711+ROUND((COLUMN()-2)/24,5),'Расчет сбытовых надбавок'!$B$2281:'Расчет сбытовых надбавок'!$G$3024,3)</f>
        <v>193.76</v>
      </c>
      <c r="D711" s="108">
        <f>VLOOKUP($A711+ROUND((COLUMN()-2)/24,5),АТС!$A$41:$F$712,5)+VLOOKUP($A711+ROUND((COLUMN()-2)/24,5),'Расчет сбытовых надбавок'!$B$2281:'Расчет сбытовых надбавок'!$G$3024,3)</f>
        <v>229.21</v>
      </c>
      <c r="E711" s="108">
        <f>VLOOKUP($A711+ROUND((COLUMN()-2)/24,5),АТС!$A$41:$F$712,5)+VLOOKUP($A711+ROUND((COLUMN()-2)/24,5),'Расчет сбытовых надбавок'!$B$2281:'Расчет сбытовых надбавок'!$G$3024,3)</f>
        <v>476.05</v>
      </c>
      <c r="F711" s="108">
        <f>VLOOKUP($A711+ROUND((COLUMN()-2)/24,5),АТС!$A$41:$F$712,5)+VLOOKUP($A711+ROUND((COLUMN()-2)/24,5),'Расчет сбытовых надбавок'!$B$2281:'Расчет сбытовых надбавок'!$G$3024,3)</f>
        <v>291.71000000000004</v>
      </c>
      <c r="G711" s="108">
        <f>VLOOKUP($A711+ROUND((COLUMN()-2)/24,5),АТС!$A$41:$F$712,5)+VLOOKUP($A711+ROUND((COLUMN()-2)/24,5),'Расчет сбытовых надбавок'!$B$2281:'Расчет сбытовых надбавок'!$G$3024,3)</f>
        <v>44.83</v>
      </c>
      <c r="H711" s="108">
        <f>VLOOKUP($A711+ROUND((COLUMN()-2)/24,5),АТС!$A$41:$F$712,5)+VLOOKUP($A711+ROUND((COLUMN()-2)/24,5),'Расчет сбытовых надбавок'!$B$2281:'Расчет сбытовых надбавок'!$G$3024,3)</f>
        <v>30.43</v>
      </c>
      <c r="I711" s="108">
        <f>VLOOKUP($A711+ROUND((COLUMN()-2)/24,5),АТС!$A$41:$F$712,5)+VLOOKUP($A711+ROUND((COLUMN()-2)/24,5),'Расчет сбытовых надбавок'!$B$2281:'Расчет сбытовых надбавок'!$G$3024,3)</f>
        <v>8.98</v>
      </c>
      <c r="J711" s="108">
        <f>VLOOKUP($A711+ROUND((COLUMN()-2)/24,5),АТС!$A$41:$F$712,5)+VLOOKUP($A711+ROUND((COLUMN()-2)/24,5),'Расчет сбытовых надбавок'!$B$2281:'Расчет сбытовых надбавок'!$G$3024,3)</f>
        <v>87.91</v>
      </c>
      <c r="K711" s="108">
        <f>VLOOKUP($A711+ROUND((COLUMN()-2)/24,5),АТС!$A$41:$F$712,5)+VLOOKUP($A711+ROUND((COLUMN()-2)/24,5),'Расчет сбытовых надбавок'!$B$2281:'Расчет сбытовых надбавок'!$G$3024,3)</f>
        <v>111.25</v>
      </c>
      <c r="L711" s="108">
        <f>VLOOKUP($A711+ROUND((COLUMN()-2)/24,5),АТС!$A$41:$F$712,5)+VLOOKUP($A711+ROUND((COLUMN()-2)/24,5),'Расчет сбытовых надбавок'!$B$2281:'Расчет сбытовых надбавок'!$G$3024,3)</f>
        <v>340.07</v>
      </c>
      <c r="M711" s="108">
        <f>VLOOKUP($A711+ROUND((COLUMN()-2)/24,5),АТС!$A$41:$F$712,5)+VLOOKUP($A711+ROUND((COLUMN()-2)/24,5),'Расчет сбытовых надбавок'!$B$2281:'Расчет сбытовых надбавок'!$G$3024,3)</f>
        <v>530.34</v>
      </c>
      <c r="N711" s="108">
        <f>VLOOKUP($A711+ROUND((COLUMN()-2)/24,5),АТС!$A$41:$F$712,5)+VLOOKUP($A711+ROUND((COLUMN()-2)/24,5),'Расчет сбытовых надбавок'!$B$2281:'Расчет сбытовых надбавок'!$G$3024,3)</f>
        <v>353.52000000000004</v>
      </c>
      <c r="O711" s="108">
        <f>VLOOKUP($A711+ROUND((COLUMN()-2)/24,5),АТС!$A$41:$F$712,5)+VLOOKUP($A711+ROUND((COLUMN()-2)/24,5),'Расчет сбытовых надбавок'!$B$2281:'Расчет сбытовых надбавок'!$G$3024,3)</f>
        <v>261.02</v>
      </c>
      <c r="P711" s="108">
        <f>VLOOKUP($A711+ROUND((COLUMN()-2)/24,5),АТС!$A$41:$F$712,5)+VLOOKUP($A711+ROUND((COLUMN()-2)/24,5),'Расчет сбытовых надбавок'!$B$2281:'Расчет сбытовых надбавок'!$G$3024,3)</f>
        <v>585.76</v>
      </c>
      <c r="Q711" s="108">
        <f>VLOOKUP($A711+ROUND((COLUMN()-2)/24,5),АТС!$A$41:$F$712,5)+VLOOKUP($A711+ROUND((COLUMN()-2)/24,5),'Расчет сбытовых надбавок'!$B$2281:'Расчет сбытовых надбавок'!$G$3024,3)</f>
        <v>526.09</v>
      </c>
      <c r="R711" s="108">
        <f>VLOOKUP($A711+ROUND((COLUMN()-2)/24,5),АТС!$A$41:$F$712,5)+VLOOKUP($A711+ROUND((COLUMN()-2)/24,5),'Расчет сбытовых надбавок'!$B$2281:'Расчет сбытовых надбавок'!$G$3024,3)</f>
        <v>335.78999999999996</v>
      </c>
      <c r="S711" s="108">
        <f>VLOOKUP($A711+ROUND((COLUMN()-2)/24,5),АТС!$A$41:$F$712,5)+VLOOKUP($A711+ROUND((COLUMN()-2)/24,5),'Расчет сбытовых надбавок'!$B$2281:'Расчет сбытовых надбавок'!$G$3024,3)</f>
        <v>0</v>
      </c>
      <c r="T711" s="108">
        <f>VLOOKUP($A711+ROUND((COLUMN()-2)/24,5),АТС!$A$41:$F$712,5)+VLOOKUP($A711+ROUND((COLUMN()-2)/24,5),'Расчет сбытовых надбавок'!$B$2281:'Расчет сбытовых надбавок'!$G$3024,3)</f>
        <v>19.2</v>
      </c>
      <c r="U711" s="108">
        <f>VLOOKUP($A711+ROUND((COLUMN()-2)/24,5),АТС!$A$41:$F$712,5)+VLOOKUP($A711+ROUND((COLUMN()-2)/24,5),'Расчет сбытовых надбавок'!$B$2281:'Расчет сбытовых надбавок'!$G$3024,3)</f>
        <v>167.19</v>
      </c>
      <c r="V711" s="108">
        <f>VLOOKUP($A711+ROUND((COLUMN()-2)/24,5),АТС!$A$41:$F$712,5)+VLOOKUP($A711+ROUND((COLUMN()-2)/24,5),'Расчет сбытовых надбавок'!$B$2281:'Расчет сбытовых надбавок'!$G$3024,3)</f>
        <v>331.46999999999997</v>
      </c>
      <c r="W711" s="108">
        <f>VLOOKUP($A711+ROUND((COLUMN()-2)/24,5),АТС!$A$41:$F$712,5)+VLOOKUP($A711+ROUND((COLUMN()-2)/24,5),'Расчет сбытовых надбавок'!$B$2281:'Расчет сбытовых надбавок'!$G$3024,3)</f>
        <v>344.62</v>
      </c>
      <c r="X711" s="108">
        <f>VLOOKUP($A711+ROUND((COLUMN()-2)/24,5),АТС!$A$41:$F$712,5)+VLOOKUP($A711+ROUND((COLUMN()-2)/24,5),'Расчет сбытовых надбавок'!$B$2281:'Расчет сбытовых надбавок'!$G$3024,3)</f>
        <v>211.52</v>
      </c>
      <c r="Y711" s="108">
        <f>VLOOKUP($A711+ROUND((COLUMN()-2)/24,5),АТС!$A$41:$F$712,5)+VLOOKUP($A711+ROUND((COLUMN()-2)/24,5),'Расчет сбытовых надбавок'!$B$2281:'Расчет сбытовых надбавок'!$G$3024,3)</f>
        <v>94.699999999999989</v>
      </c>
    </row>
    <row r="712" spans="1:25" x14ac:dyDescent="0.2">
      <c r="A712" s="88">
        <f t="shared" si="20"/>
        <v>42050</v>
      </c>
      <c r="B712" s="108">
        <f>VLOOKUP($A712+ROUND((COLUMN()-2)/24,5),АТС!$A$41:$F$712,5)+VLOOKUP($A712+ROUND((COLUMN()-2)/24,5),'Расчет сбытовых надбавок'!$B$2281:'Расчет сбытовых надбавок'!$G$3024,3)</f>
        <v>462.56</v>
      </c>
      <c r="C712" s="108">
        <f>VLOOKUP($A712+ROUND((COLUMN()-2)/24,5),АТС!$A$41:$F$712,5)+VLOOKUP($A712+ROUND((COLUMN()-2)/24,5),'Расчет сбытовых надбавок'!$B$2281:'Расчет сбытовых надбавок'!$G$3024,3)</f>
        <v>108.52000000000001</v>
      </c>
      <c r="D712" s="108">
        <f>VLOOKUP($A712+ROUND((COLUMN()-2)/24,5),АТС!$A$41:$F$712,5)+VLOOKUP($A712+ROUND((COLUMN()-2)/24,5),'Расчет сбытовых надбавок'!$B$2281:'Расчет сбытовых надбавок'!$G$3024,3)</f>
        <v>233.23000000000002</v>
      </c>
      <c r="E712" s="108">
        <f>VLOOKUP($A712+ROUND((COLUMN()-2)/24,5),АТС!$A$41:$F$712,5)+VLOOKUP($A712+ROUND((COLUMN()-2)/24,5),'Расчет сбытовых надбавок'!$B$2281:'Расчет сбытовых надбавок'!$G$3024,3)</f>
        <v>243.14</v>
      </c>
      <c r="F712" s="108">
        <f>VLOOKUP($A712+ROUND((COLUMN()-2)/24,5),АТС!$A$41:$F$712,5)+VLOOKUP($A712+ROUND((COLUMN()-2)/24,5),'Расчет сбытовых надбавок'!$B$2281:'Расчет сбытовых надбавок'!$G$3024,3)</f>
        <v>185.93</v>
      </c>
      <c r="G712" s="108">
        <f>VLOOKUP($A712+ROUND((COLUMN()-2)/24,5),АТС!$A$41:$F$712,5)+VLOOKUP($A712+ROUND((COLUMN()-2)/24,5),'Расчет сбытовых надбавок'!$B$2281:'Расчет сбытовых надбавок'!$G$3024,3)</f>
        <v>0</v>
      </c>
      <c r="H712" s="108">
        <f>VLOOKUP($A712+ROUND((COLUMN()-2)/24,5),АТС!$A$41:$F$712,5)+VLOOKUP($A712+ROUND((COLUMN()-2)/24,5),'Расчет сбытовых надбавок'!$B$2281:'Расчет сбытовых надбавок'!$G$3024,3)</f>
        <v>106.95</v>
      </c>
      <c r="I712" s="108">
        <f>VLOOKUP($A712+ROUND((COLUMN()-2)/24,5),АТС!$A$41:$F$712,5)+VLOOKUP($A712+ROUND((COLUMN()-2)/24,5),'Расчет сбытовых надбавок'!$B$2281:'Расчет сбытовых надбавок'!$G$3024,3)</f>
        <v>132.57999999999998</v>
      </c>
      <c r="J712" s="108">
        <f>VLOOKUP($A712+ROUND((COLUMN()-2)/24,5),АТС!$A$41:$F$712,5)+VLOOKUP($A712+ROUND((COLUMN()-2)/24,5),'Расчет сбытовых надбавок'!$B$2281:'Расчет сбытовых надбавок'!$G$3024,3)</f>
        <v>0</v>
      </c>
      <c r="K712" s="108">
        <f>VLOOKUP($A712+ROUND((COLUMN()-2)/24,5),АТС!$A$41:$F$712,5)+VLOOKUP($A712+ROUND((COLUMN()-2)/24,5),'Расчет сбытовых надбавок'!$B$2281:'Расчет сбытовых надбавок'!$G$3024,3)</f>
        <v>132.12</v>
      </c>
      <c r="L712" s="108">
        <f>VLOOKUP($A712+ROUND((COLUMN()-2)/24,5),АТС!$A$41:$F$712,5)+VLOOKUP($A712+ROUND((COLUMN()-2)/24,5),'Расчет сбытовых надбавок'!$B$2281:'Расчет сбытовых надбавок'!$G$3024,3)</f>
        <v>241.10999999999999</v>
      </c>
      <c r="M712" s="108">
        <f>VLOOKUP($A712+ROUND((COLUMN()-2)/24,5),АТС!$A$41:$F$712,5)+VLOOKUP($A712+ROUND((COLUMN()-2)/24,5),'Расчет сбытовых надбавок'!$B$2281:'Расчет сбытовых надбавок'!$G$3024,3)</f>
        <v>281.77</v>
      </c>
      <c r="N712" s="108">
        <f>VLOOKUP($A712+ROUND((COLUMN()-2)/24,5),АТС!$A$41:$F$712,5)+VLOOKUP($A712+ROUND((COLUMN()-2)/24,5),'Расчет сбытовых надбавок'!$B$2281:'Расчет сбытовых надбавок'!$G$3024,3)</f>
        <v>128.29</v>
      </c>
      <c r="O712" s="108">
        <f>VLOOKUP($A712+ROUND((COLUMN()-2)/24,5),АТС!$A$41:$F$712,5)+VLOOKUP($A712+ROUND((COLUMN()-2)/24,5),'Расчет сбытовых надбавок'!$B$2281:'Расчет сбытовых надбавок'!$G$3024,3)</f>
        <v>258.42</v>
      </c>
      <c r="P712" s="108">
        <f>VLOOKUP($A712+ROUND((COLUMN()-2)/24,5),АТС!$A$41:$F$712,5)+VLOOKUP($A712+ROUND((COLUMN()-2)/24,5),'Расчет сбытовых надбавок'!$B$2281:'Расчет сбытовых надбавок'!$G$3024,3)</f>
        <v>631.44000000000005</v>
      </c>
      <c r="Q712" s="108">
        <f>VLOOKUP($A712+ROUND((COLUMN()-2)/24,5),АТС!$A$41:$F$712,5)+VLOOKUP($A712+ROUND((COLUMN()-2)/24,5),'Расчет сбытовых надбавок'!$B$2281:'Расчет сбытовых надбавок'!$G$3024,3)</f>
        <v>562.75</v>
      </c>
      <c r="R712" s="108">
        <f>VLOOKUP($A712+ROUND((COLUMN()-2)/24,5),АТС!$A$41:$F$712,5)+VLOOKUP($A712+ROUND((COLUMN()-2)/24,5),'Расчет сбытовых надбавок'!$B$2281:'Расчет сбытовых надбавок'!$G$3024,3)</f>
        <v>712.49</v>
      </c>
      <c r="S712" s="108">
        <f>VLOOKUP($A712+ROUND((COLUMN()-2)/24,5),АТС!$A$41:$F$712,5)+VLOOKUP($A712+ROUND((COLUMN()-2)/24,5),'Расчет сбытовых надбавок'!$B$2281:'Расчет сбытовых надбавок'!$G$3024,3)</f>
        <v>405.61</v>
      </c>
      <c r="T712" s="108">
        <f>VLOOKUP($A712+ROUND((COLUMN()-2)/24,5),АТС!$A$41:$F$712,5)+VLOOKUP($A712+ROUND((COLUMN()-2)/24,5),'Расчет сбытовых надбавок'!$B$2281:'Расчет сбытовых надбавок'!$G$3024,3)</f>
        <v>195.26999999999998</v>
      </c>
      <c r="U712" s="108">
        <f>VLOOKUP($A712+ROUND((COLUMN()-2)/24,5),АТС!$A$41:$F$712,5)+VLOOKUP($A712+ROUND((COLUMN()-2)/24,5),'Расчет сбытовых надбавок'!$B$2281:'Расчет сбытовых надбавок'!$G$3024,3)</f>
        <v>297.29000000000002</v>
      </c>
      <c r="V712" s="108">
        <f>VLOOKUP($A712+ROUND((COLUMN()-2)/24,5),АТС!$A$41:$F$712,5)+VLOOKUP($A712+ROUND((COLUMN()-2)/24,5),'Расчет сбытовых надбавок'!$B$2281:'Расчет сбытовых надбавок'!$G$3024,3)</f>
        <v>924.01</v>
      </c>
      <c r="W712" s="108">
        <f>VLOOKUP($A712+ROUND((COLUMN()-2)/24,5),АТС!$A$41:$F$712,5)+VLOOKUP($A712+ROUND((COLUMN()-2)/24,5),'Расчет сбытовых надбавок'!$B$2281:'Расчет сбытовых надбавок'!$G$3024,3)</f>
        <v>685.20999999999992</v>
      </c>
      <c r="X712" s="108">
        <f>VLOOKUP($A712+ROUND((COLUMN()-2)/24,5),АТС!$A$41:$F$712,5)+VLOOKUP($A712+ROUND((COLUMN()-2)/24,5),'Расчет сбытовых надбавок'!$B$2281:'Расчет сбытовых надбавок'!$G$3024,3)</f>
        <v>600.35</v>
      </c>
      <c r="Y712" s="108">
        <f>VLOOKUP($A712+ROUND((COLUMN()-2)/24,5),АТС!$A$41:$F$712,5)+VLOOKUP($A712+ROUND((COLUMN()-2)/24,5),'Расчет сбытовых надбавок'!$B$2281:'Расчет сбытовых надбавок'!$G$3024,3)</f>
        <v>669.7299999999999</v>
      </c>
    </row>
    <row r="713" spans="1:25" x14ac:dyDescent="0.2">
      <c r="A713" s="88">
        <f t="shared" si="20"/>
        <v>42051</v>
      </c>
      <c r="B713" s="108">
        <f>VLOOKUP($A713+ROUND((COLUMN()-2)/24,5),АТС!$A$41:$F$712,5)+VLOOKUP($A713+ROUND((COLUMN()-2)/24,5),'Расчет сбытовых надбавок'!$B$2281:'Расчет сбытовых надбавок'!$G$3024,3)</f>
        <v>383.49</v>
      </c>
      <c r="C713" s="108">
        <f>VLOOKUP($A713+ROUND((COLUMN()-2)/24,5),АТС!$A$41:$F$712,5)+VLOOKUP($A713+ROUND((COLUMN()-2)/24,5),'Расчет сбытовых надбавок'!$B$2281:'Расчет сбытовых надбавок'!$G$3024,3)</f>
        <v>289.7</v>
      </c>
      <c r="D713" s="108">
        <f>VLOOKUP($A713+ROUND((COLUMN()-2)/24,5),АТС!$A$41:$F$712,5)+VLOOKUP($A713+ROUND((COLUMN()-2)/24,5),'Расчет сбытовых надбавок'!$B$2281:'Расчет сбытовых надбавок'!$G$3024,3)</f>
        <v>317.84000000000003</v>
      </c>
      <c r="E713" s="108">
        <f>VLOOKUP($A713+ROUND((COLUMN()-2)/24,5),АТС!$A$41:$F$712,5)+VLOOKUP($A713+ROUND((COLUMN()-2)/24,5),'Расчет сбытовых надбавок'!$B$2281:'Расчет сбытовых надбавок'!$G$3024,3)</f>
        <v>266.45</v>
      </c>
      <c r="F713" s="108">
        <f>VLOOKUP($A713+ROUND((COLUMN()-2)/24,5),АТС!$A$41:$F$712,5)+VLOOKUP($A713+ROUND((COLUMN()-2)/24,5),'Расчет сбытовых надбавок'!$B$2281:'Расчет сбытовых надбавок'!$G$3024,3)</f>
        <v>160.22</v>
      </c>
      <c r="G713" s="108">
        <f>VLOOKUP($A713+ROUND((COLUMN()-2)/24,5),АТС!$A$41:$F$712,5)+VLOOKUP($A713+ROUND((COLUMN()-2)/24,5),'Расчет сбытовых надбавок'!$B$2281:'Расчет сбытовых надбавок'!$G$3024,3)</f>
        <v>396.5</v>
      </c>
      <c r="H713" s="108">
        <f>VLOOKUP($A713+ROUND((COLUMN()-2)/24,5),АТС!$A$41:$F$712,5)+VLOOKUP($A713+ROUND((COLUMN()-2)/24,5),'Расчет сбытовых надбавок'!$B$2281:'Расчет сбытовых надбавок'!$G$3024,3)</f>
        <v>155.5</v>
      </c>
      <c r="I713" s="108">
        <f>VLOOKUP($A713+ROUND((COLUMN()-2)/24,5),АТС!$A$41:$F$712,5)+VLOOKUP($A713+ROUND((COLUMN()-2)/24,5),'Расчет сбытовых надбавок'!$B$2281:'Расчет сбытовых надбавок'!$G$3024,3)</f>
        <v>220.7</v>
      </c>
      <c r="J713" s="108">
        <f>VLOOKUP($A713+ROUND((COLUMN()-2)/24,5),АТС!$A$41:$F$712,5)+VLOOKUP($A713+ROUND((COLUMN()-2)/24,5),'Расчет сбытовых надбавок'!$B$2281:'Расчет сбытовых надбавок'!$G$3024,3)</f>
        <v>1132.9099999999999</v>
      </c>
      <c r="K713" s="108">
        <f>VLOOKUP($A713+ROUND((COLUMN()-2)/24,5),АТС!$A$41:$F$712,5)+VLOOKUP($A713+ROUND((COLUMN()-2)/24,5),'Расчет сбытовых надбавок'!$B$2281:'Расчет сбытовых надбавок'!$G$3024,3)</f>
        <v>1967.15</v>
      </c>
      <c r="L713" s="108">
        <f>VLOOKUP($A713+ROUND((COLUMN()-2)/24,5),АТС!$A$41:$F$712,5)+VLOOKUP($A713+ROUND((COLUMN()-2)/24,5),'Расчет сбытовых надбавок'!$B$2281:'Расчет сбытовых надбавок'!$G$3024,3)</f>
        <v>27.89</v>
      </c>
      <c r="M713" s="108">
        <f>VLOOKUP($A713+ROUND((COLUMN()-2)/24,5),АТС!$A$41:$F$712,5)+VLOOKUP($A713+ROUND((COLUMN()-2)/24,5),'Расчет сбытовых надбавок'!$B$2281:'Расчет сбытовых надбавок'!$G$3024,3)</f>
        <v>31.85</v>
      </c>
      <c r="N713" s="108">
        <f>VLOOKUP($A713+ROUND((COLUMN()-2)/24,5),АТС!$A$41:$F$712,5)+VLOOKUP($A713+ROUND((COLUMN()-2)/24,5),'Расчет сбытовых надбавок'!$B$2281:'Расчет сбытовых надбавок'!$G$3024,3)</f>
        <v>13.99</v>
      </c>
      <c r="O713" s="108">
        <f>VLOOKUP($A713+ROUND((COLUMN()-2)/24,5),АТС!$A$41:$F$712,5)+VLOOKUP($A713+ROUND((COLUMN()-2)/24,5),'Расчет сбытовых надбавок'!$B$2281:'Расчет сбытовых надбавок'!$G$3024,3)</f>
        <v>19</v>
      </c>
      <c r="P713" s="108">
        <f>VLOOKUP($A713+ROUND((COLUMN()-2)/24,5),АТС!$A$41:$F$712,5)+VLOOKUP($A713+ROUND((COLUMN()-2)/24,5),'Расчет сбытовых надбавок'!$B$2281:'Расчет сбытовых надбавок'!$G$3024,3)</f>
        <v>34.880000000000003</v>
      </c>
      <c r="Q713" s="108">
        <f>VLOOKUP($A713+ROUND((COLUMN()-2)/24,5),АТС!$A$41:$F$712,5)+VLOOKUP($A713+ROUND((COLUMN()-2)/24,5),'Расчет сбытовых надбавок'!$B$2281:'Расчет сбытовых надбавок'!$G$3024,3)</f>
        <v>1209.25</v>
      </c>
      <c r="R713" s="108">
        <f>VLOOKUP($A713+ROUND((COLUMN()-2)/24,5),АТС!$A$41:$F$712,5)+VLOOKUP($A713+ROUND((COLUMN()-2)/24,5),'Расчет сбытовых надбавок'!$B$2281:'Расчет сбытовых надбавок'!$G$3024,3)</f>
        <v>690.68000000000006</v>
      </c>
      <c r="S713" s="108">
        <f>VLOOKUP($A713+ROUND((COLUMN()-2)/24,5),АТС!$A$41:$F$712,5)+VLOOKUP($A713+ROUND((COLUMN()-2)/24,5),'Расчет сбытовых надбавок'!$B$2281:'Расчет сбытовых надбавок'!$G$3024,3)</f>
        <v>0</v>
      </c>
      <c r="T713" s="108">
        <f>VLOOKUP($A713+ROUND((COLUMN()-2)/24,5),АТС!$A$41:$F$712,5)+VLOOKUP($A713+ROUND((COLUMN()-2)/24,5),'Расчет сбытовых надбавок'!$B$2281:'Расчет сбытовых надбавок'!$G$3024,3)</f>
        <v>0</v>
      </c>
      <c r="U713" s="108">
        <f>VLOOKUP($A713+ROUND((COLUMN()-2)/24,5),АТС!$A$41:$F$712,5)+VLOOKUP($A713+ROUND((COLUMN()-2)/24,5),'Расчет сбытовых надбавок'!$B$2281:'Расчет сбытовых надбавок'!$G$3024,3)</f>
        <v>0</v>
      </c>
      <c r="V713" s="108">
        <f>VLOOKUP($A713+ROUND((COLUMN()-2)/24,5),АТС!$A$41:$F$712,5)+VLOOKUP($A713+ROUND((COLUMN()-2)/24,5),'Расчет сбытовых надбавок'!$B$2281:'Расчет сбытовых надбавок'!$G$3024,3)</f>
        <v>0</v>
      </c>
      <c r="W713" s="108">
        <f>VLOOKUP($A713+ROUND((COLUMN()-2)/24,5),АТС!$A$41:$F$712,5)+VLOOKUP($A713+ROUND((COLUMN()-2)/24,5),'Расчет сбытовых надбавок'!$B$2281:'Расчет сбытовых надбавок'!$G$3024,3)</f>
        <v>0</v>
      </c>
      <c r="X713" s="108">
        <f>VLOOKUP($A713+ROUND((COLUMN()-2)/24,5),АТС!$A$41:$F$712,5)+VLOOKUP($A713+ROUND((COLUMN()-2)/24,5),'Расчет сбытовых надбавок'!$B$2281:'Расчет сбытовых надбавок'!$G$3024,3)</f>
        <v>359.88</v>
      </c>
      <c r="Y713" s="108">
        <f>VLOOKUP($A713+ROUND((COLUMN()-2)/24,5),АТС!$A$41:$F$712,5)+VLOOKUP($A713+ROUND((COLUMN()-2)/24,5),'Расчет сбытовых надбавок'!$B$2281:'Расчет сбытовых надбавок'!$G$3024,3)</f>
        <v>0</v>
      </c>
    </row>
    <row r="714" spans="1:25" x14ac:dyDescent="0.2">
      <c r="A714" s="88">
        <f t="shared" si="20"/>
        <v>42052</v>
      </c>
      <c r="B714" s="108">
        <f>VLOOKUP($A714+ROUND((COLUMN()-2)/24,5),АТС!$A$41:$F$712,5)+VLOOKUP($A714+ROUND((COLUMN()-2)/24,5),'Расчет сбытовых надбавок'!$B$2281:'Расчет сбытовых надбавок'!$G$3024,3)</f>
        <v>0</v>
      </c>
      <c r="C714" s="108">
        <f>VLOOKUP($A714+ROUND((COLUMN()-2)/24,5),АТС!$A$41:$F$712,5)+VLOOKUP($A714+ROUND((COLUMN()-2)/24,5),'Расчет сбытовых надбавок'!$B$2281:'Расчет сбытовых надбавок'!$G$3024,3)</f>
        <v>0</v>
      </c>
      <c r="D714" s="108">
        <f>VLOOKUP($A714+ROUND((COLUMN()-2)/24,5),АТС!$A$41:$F$712,5)+VLOOKUP($A714+ROUND((COLUMN()-2)/24,5),'Расчет сбытовых надбавок'!$B$2281:'Расчет сбытовых надбавок'!$G$3024,3)</f>
        <v>0.25</v>
      </c>
      <c r="E714" s="108">
        <f>VLOOKUP($A714+ROUND((COLUMN()-2)/24,5),АТС!$A$41:$F$712,5)+VLOOKUP($A714+ROUND((COLUMN()-2)/24,5),'Расчет сбытовых надбавок'!$B$2281:'Расчет сбытовых надбавок'!$G$3024,3)</f>
        <v>228.55</v>
      </c>
      <c r="F714" s="108">
        <f>VLOOKUP($A714+ROUND((COLUMN()-2)/24,5),АТС!$A$41:$F$712,5)+VLOOKUP($A714+ROUND((COLUMN()-2)/24,5),'Расчет сбытовых надбавок'!$B$2281:'Расчет сбытовых надбавок'!$G$3024,3)</f>
        <v>0</v>
      </c>
      <c r="G714" s="108">
        <f>VLOOKUP($A714+ROUND((COLUMN()-2)/24,5),АТС!$A$41:$F$712,5)+VLOOKUP($A714+ROUND((COLUMN()-2)/24,5),'Расчет сбытовых надбавок'!$B$2281:'Расчет сбытовых надбавок'!$G$3024,3)</f>
        <v>0</v>
      </c>
      <c r="H714" s="108">
        <f>VLOOKUP($A714+ROUND((COLUMN()-2)/24,5),АТС!$A$41:$F$712,5)+VLOOKUP($A714+ROUND((COLUMN()-2)/24,5),'Расчет сбытовых надбавок'!$B$2281:'Расчет сбытовых надбавок'!$G$3024,3)</f>
        <v>172.17000000000002</v>
      </c>
      <c r="I714" s="108">
        <f>VLOOKUP($A714+ROUND((COLUMN()-2)/24,5),АТС!$A$41:$F$712,5)+VLOOKUP($A714+ROUND((COLUMN()-2)/24,5),'Расчет сбытовых надбавок'!$B$2281:'Расчет сбытовых надбавок'!$G$3024,3)</f>
        <v>331.82</v>
      </c>
      <c r="J714" s="108">
        <f>VLOOKUP($A714+ROUND((COLUMN()-2)/24,5),АТС!$A$41:$F$712,5)+VLOOKUP($A714+ROUND((COLUMN()-2)/24,5),'Расчет сбытовых надбавок'!$B$2281:'Расчет сбытовых надбавок'!$G$3024,3)</f>
        <v>0</v>
      </c>
      <c r="K714" s="108">
        <f>VLOOKUP($A714+ROUND((COLUMN()-2)/24,5),АТС!$A$41:$F$712,5)+VLOOKUP($A714+ROUND((COLUMN()-2)/24,5),'Расчет сбытовых надбавок'!$B$2281:'Расчет сбытовых надбавок'!$G$3024,3)</f>
        <v>0.99</v>
      </c>
      <c r="L714" s="108">
        <f>VLOOKUP($A714+ROUND((COLUMN()-2)/24,5),АТС!$A$41:$F$712,5)+VLOOKUP($A714+ROUND((COLUMN()-2)/24,5),'Расчет сбытовых надбавок'!$B$2281:'Расчет сбытовых надбавок'!$G$3024,3)</f>
        <v>9.4</v>
      </c>
      <c r="M714" s="108">
        <f>VLOOKUP($A714+ROUND((COLUMN()-2)/24,5),АТС!$A$41:$F$712,5)+VLOOKUP($A714+ROUND((COLUMN()-2)/24,5),'Расчет сбытовых надбавок'!$B$2281:'Расчет сбытовых надбавок'!$G$3024,3)</f>
        <v>19.36</v>
      </c>
      <c r="N714" s="108">
        <f>VLOOKUP($A714+ROUND((COLUMN()-2)/24,5),АТС!$A$41:$F$712,5)+VLOOKUP($A714+ROUND((COLUMN()-2)/24,5),'Расчет сбытовых надбавок'!$B$2281:'Расчет сбытовых надбавок'!$G$3024,3)</f>
        <v>0</v>
      </c>
      <c r="O714" s="108">
        <f>VLOOKUP($A714+ROUND((COLUMN()-2)/24,5),АТС!$A$41:$F$712,5)+VLOOKUP($A714+ROUND((COLUMN()-2)/24,5),'Расчет сбытовых надбавок'!$B$2281:'Расчет сбытовых надбавок'!$G$3024,3)</f>
        <v>0</v>
      </c>
      <c r="P714" s="108">
        <f>VLOOKUP($A714+ROUND((COLUMN()-2)/24,5),АТС!$A$41:$F$712,5)+VLOOKUP($A714+ROUND((COLUMN()-2)/24,5),'Расчет сбытовых надбавок'!$B$2281:'Расчет сбытовых надбавок'!$G$3024,3)</f>
        <v>37.839999999999996</v>
      </c>
      <c r="Q714" s="108">
        <f>VLOOKUP($A714+ROUND((COLUMN()-2)/24,5),АТС!$A$41:$F$712,5)+VLOOKUP($A714+ROUND((COLUMN()-2)/24,5),'Расчет сбытовых надбавок'!$B$2281:'Расчет сбытовых надбавок'!$G$3024,3)</f>
        <v>573.41</v>
      </c>
      <c r="R714" s="108">
        <f>VLOOKUP($A714+ROUND((COLUMN()-2)/24,5),АТС!$A$41:$F$712,5)+VLOOKUP($A714+ROUND((COLUMN()-2)/24,5),'Расчет сбытовых надбавок'!$B$2281:'Расчет сбытовых надбавок'!$G$3024,3)</f>
        <v>376.39</v>
      </c>
      <c r="S714" s="108">
        <f>VLOOKUP($A714+ROUND((COLUMN()-2)/24,5),АТС!$A$41:$F$712,5)+VLOOKUP($A714+ROUND((COLUMN()-2)/24,5),'Расчет сбытовых надбавок'!$B$2281:'Расчет сбытовых надбавок'!$G$3024,3)</f>
        <v>0</v>
      </c>
      <c r="T714" s="108">
        <f>VLOOKUP($A714+ROUND((COLUMN()-2)/24,5),АТС!$A$41:$F$712,5)+VLOOKUP($A714+ROUND((COLUMN()-2)/24,5),'Расчет сбытовых надбавок'!$B$2281:'Расчет сбытовых надбавок'!$G$3024,3)</f>
        <v>1953.97</v>
      </c>
      <c r="U714" s="108">
        <f>VLOOKUP($A714+ROUND((COLUMN()-2)/24,5),АТС!$A$41:$F$712,5)+VLOOKUP($A714+ROUND((COLUMN()-2)/24,5),'Расчет сбытовых надбавок'!$B$2281:'Расчет сбытовых надбавок'!$G$3024,3)</f>
        <v>1266.1499999999999</v>
      </c>
      <c r="V714" s="108">
        <f>VLOOKUP($A714+ROUND((COLUMN()-2)/24,5),АТС!$A$41:$F$712,5)+VLOOKUP($A714+ROUND((COLUMN()-2)/24,5),'Расчет сбытовых надбавок'!$B$2281:'Расчет сбытовых надбавок'!$G$3024,3)</f>
        <v>443.55999999999995</v>
      </c>
      <c r="W714" s="108">
        <f>VLOOKUP($A714+ROUND((COLUMN()-2)/24,5),АТС!$A$41:$F$712,5)+VLOOKUP($A714+ROUND((COLUMN()-2)/24,5),'Расчет сбытовых надбавок'!$B$2281:'Расчет сбытовых надбавок'!$G$3024,3)</f>
        <v>416.77</v>
      </c>
      <c r="X714" s="108">
        <f>VLOOKUP($A714+ROUND((COLUMN()-2)/24,5),АТС!$A$41:$F$712,5)+VLOOKUP($A714+ROUND((COLUMN()-2)/24,5),'Расчет сбытовых надбавок'!$B$2281:'Расчет сбытовых надбавок'!$G$3024,3)</f>
        <v>497.65000000000003</v>
      </c>
      <c r="Y714" s="108">
        <f>VLOOKUP($A714+ROUND((COLUMN()-2)/24,5),АТС!$A$41:$F$712,5)+VLOOKUP($A714+ROUND((COLUMN()-2)/24,5),'Расчет сбытовых надбавок'!$B$2281:'Расчет сбытовых надбавок'!$G$3024,3)</f>
        <v>86.97</v>
      </c>
    </row>
    <row r="715" spans="1:25" x14ac:dyDescent="0.2">
      <c r="A715" s="88">
        <f t="shared" si="20"/>
        <v>42053</v>
      </c>
      <c r="B715" s="108">
        <f>VLOOKUP($A715+ROUND((COLUMN()-2)/24,5),АТС!$A$41:$F$712,5)+VLOOKUP($A715+ROUND((COLUMN()-2)/24,5),'Расчет сбытовых надбавок'!$B$2281:'Расчет сбытовых надбавок'!$G$3024,3)</f>
        <v>623.56999999999994</v>
      </c>
      <c r="C715" s="108">
        <f>VLOOKUP($A715+ROUND((COLUMN()-2)/24,5),АТС!$A$41:$F$712,5)+VLOOKUP($A715+ROUND((COLUMN()-2)/24,5),'Расчет сбытовых надбавок'!$B$2281:'Расчет сбытовых надбавок'!$G$3024,3)</f>
        <v>695.15</v>
      </c>
      <c r="D715" s="108">
        <f>VLOOKUP($A715+ROUND((COLUMN()-2)/24,5),АТС!$A$41:$F$712,5)+VLOOKUP($A715+ROUND((COLUMN()-2)/24,5),'Расчет сбытовых надбавок'!$B$2281:'Расчет сбытовых надбавок'!$G$3024,3)</f>
        <v>291.27</v>
      </c>
      <c r="E715" s="108">
        <f>VLOOKUP($A715+ROUND((COLUMN()-2)/24,5),АТС!$A$41:$F$712,5)+VLOOKUP($A715+ROUND((COLUMN()-2)/24,5),'Расчет сбытовых надбавок'!$B$2281:'Расчет сбытовых надбавок'!$G$3024,3)</f>
        <v>273.07</v>
      </c>
      <c r="F715" s="108">
        <f>VLOOKUP($A715+ROUND((COLUMN()-2)/24,5),АТС!$A$41:$F$712,5)+VLOOKUP($A715+ROUND((COLUMN()-2)/24,5),'Расчет сбытовых надбавок'!$B$2281:'Расчет сбытовых надбавок'!$G$3024,3)</f>
        <v>250.85999999999999</v>
      </c>
      <c r="G715" s="108">
        <f>VLOOKUP($A715+ROUND((COLUMN()-2)/24,5),АТС!$A$41:$F$712,5)+VLOOKUP($A715+ROUND((COLUMN()-2)/24,5),'Расчет сбытовых надбавок'!$B$2281:'Расчет сбытовых надбавок'!$G$3024,3)</f>
        <v>0</v>
      </c>
      <c r="H715" s="108">
        <f>VLOOKUP($A715+ROUND((COLUMN()-2)/24,5),АТС!$A$41:$F$712,5)+VLOOKUP($A715+ROUND((COLUMN()-2)/24,5),'Расчет сбытовых надбавок'!$B$2281:'Расчет сбытовых надбавок'!$G$3024,3)</f>
        <v>262.8</v>
      </c>
      <c r="I715" s="108">
        <f>VLOOKUP($A715+ROUND((COLUMN()-2)/24,5),АТС!$A$41:$F$712,5)+VLOOKUP($A715+ROUND((COLUMN()-2)/24,5),'Расчет сбытовых надбавок'!$B$2281:'Расчет сбытовых надбавок'!$G$3024,3)</f>
        <v>480.93</v>
      </c>
      <c r="J715" s="108">
        <f>VLOOKUP($A715+ROUND((COLUMN()-2)/24,5),АТС!$A$41:$F$712,5)+VLOOKUP($A715+ROUND((COLUMN()-2)/24,5),'Расчет сбытовых надбавок'!$B$2281:'Расчет сбытовых надбавок'!$G$3024,3)</f>
        <v>46.980000000000004</v>
      </c>
      <c r="K715" s="108">
        <f>VLOOKUP($A715+ROUND((COLUMN()-2)/24,5),АТС!$A$41:$F$712,5)+VLOOKUP($A715+ROUND((COLUMN()-2)/24,5),'Расчет сбытовых надбавок'!$B$2281:'Расчет сбытовых надбавок'!$G$3024,3)</f>
        <v>82.1</v>
      </c>
      <c r="L715" s="108">
        <f>VLOOKUP($A715+ROUND((COLUMN()-2)/24,5),АТС!$A$41:$F$712,5)+VLOOKUP($A715+ROUND((COLUMN()-2)/24,5),'Расчет сбытовых надбавок'!$B$2281:'Расчет сбытовых надбавок'!$G$3024,3)</f>
        <v>172.6</v>
      </c>
      <c r="M715" s="108">
        <f>VLOOKUP($A715+ROUND((COLUMN()-2)/24,5),АТС!$A$41:$F$712,5)+VLOOKUP($A715+ROUND((COLUMN()-2)/24,5),'Расчет сбытовых надбавок'!$B$2281:'Расчет сбытовых надбавок'!$G$3024,3)</f>
        <v>220</v>
      </c>
      <c r="N715" s="108">
        <f>VLOOKUP($A715+ROUND((COLUMN()-2)/24,5),АТС!$A$41:$F$712,5)+VLOOKUP($A715+ROUND((COLUMN()-2)/24,5),'Расчет сбытовых надбавок'!$B$2281:'Расчет сбытовых надбавок'!$G$3024,3)</f>
        <v>263.33000000000004</v>
      </c>
      <c r="O715" s="108">
        <f>VLOOKUP($A715+ROUND((COLUMN()-2)/24,5),АТС!$A$41:$F$712,5)+VLOOKUP($A715+ROUND((COLUMN()-2)/24,5),'Расчет сбытовых надбавок'!$B$2281:'Расчет сбытовых надбавок'!$G$3024,3)</f>
        <v>317.07</v>
      </c>
      <c r="P715" s="108">
        <f>VLOOKUP($A715+ROUND((COLUMN()-2)/24,5),АТС!$A$41:$F$712,5)+VLOOKUP($A715+ROUND((COLUMN()-2)/24,5),'Расчет сбытовых надбавок'!$B$2281:'Расчет сбытовых надбавок'!$G$3024,3)</f>
        <v>1094.92</v>
      </c>
      <c r="Q715" s="108">
        <f>VLOOKUP($A715+ROUND((COLUMN()-2)/24,5),АТС!$A$41:$F$712,5)+VLOOKUP($A715+ROUND((COLUMN()-2)/24,5),'Расчет сбытовых надбавок'!$B$2281:'Расчет сбытовых надбавок'!$G$3024,3)</f>
        <v>0</v>
      </c>
      <c r="R715" s="108">
        <f>VLOOKUP($A715+ROUND((COLUMN()-2)/24,5),АТС!$A$41:$F$712,5)+VLOOKUP($A715+ROUND((COLUMN()-2)/24,5),'Расчет сбытовых надбавок'!$B$2281:'Расчет сбытовых надбавок'!$G$3024,3)</f>
        <v>0</v>
      </c>
      <c r="S715" s="108">
        <f>VLOOKUP($A715+ROUND((COLUMN()-2)/24,5),АТС!$A$41:$F$712,5)+VLOOKUP($A715+ROUND((COLUMN()-2)/24,5),'Расчет сбытовых надбавок'!$B$2281:'Расчет сбытовых надбавок'!$G$3024,3)</f>
        <v>283.39</v>
      </c>
      <c r="T715" s="108">
        <f>VLOOKUP($A715+ROUND((COLUMN()-2)/24,5),АТС!$A$41:$F$712,5)+VLOOKUP($A715+ROUND((COLUMN()-2)/24,5),'Расчет сбытовых надбавок'!$B$2281:'Расчет сбытовых надбавок'!$G$3024,3)</f>
        <v>0</v>
      </c>
      <c r="U715" s="108">
        <f>VLOOKUP($A715+ROUND((COLUMN()-2)/24,5),АТС!$A$41:$F$712,5)+VLOOKUP($A715+ROUND((COLUMN()-2)/24,5),'Расчет сбытовых надбавок'!$B$2281:'Расчет сбытовых надбавок'!$G$3024,3)</f>
        <v>1279.54</v>
      </c>
      <c r="V715" s="108">
        <f>VLOOKUP($A715+ROUND((COLUMN()-2)/24,5),АТС!$A$41:$F$712,5)+VLOOKUP($A715+ROUND((COLUMN()-2)/24,5),'Расчет сбытовых надбавок'!$B$2281:'Расчет сбытовых надбавок'!$G$3024,3)</f>
        <v>655.6099999999999</v>
      </c>
      <c r="W715" s="108">
        <f>VLOOKUP($A715+ROUND((COLUMN()-2)/24,5),АТС!$A$41:$F$712,5)+VLOOKUP($A715+ROUND((COLUMN()-2)/24,5),'Расчет сбытовых надбавок'!$B$2281:'Расчет сбытовых надбавок'!$G$3024,3)</f>
        <v>1009.46</v>
      </c>
      <c r="X715" s="108">
        <f>VLOOKUP($A715+ROUND((COLUMN()-2)/24,5),АТС!$A$41:$F$712,5)+VLOOKUP($A715+ROUND((COLUMN()-2)/24,5),'Расчет сбытовых надбавок'!$B$2281:'Расчет сбытовых надбавок'!$G$3024,3)</f>
        <v>1479.3799999999999</v>
      </c>
      <c r="Y715" s="108">
        <f>VLOOKUP($A715+ROUND((COLUMN()-2)/24,5),АТС!$A$41:$F$712,5)+VLOOKUP($A715+ROUND((COLUMN()-2)/24,5),'Расчет сбытовых надбавок'!$B$2281:'Расчет сбытовых надбавок'!$G$3024,3)</f>
        <v>1128.81</v>
      </c>
    </row>
    <row r="716" spans="1:25" x14ac:dyDescent="0.2">
      <c r="A716" s="88">
        <f t="shared" si="20"/>
        <v>42054</v>
      </c>
      <c r="B716" s="108">
        <f>VLOOKUP($A716+ROUND((COLUMN()-2)/24,5),АТС!$A$41:$F$712,5)+VLOOKUP($A716+ROUND((COLUMN()-2)/24,5),'Расчет сбытовых надбавок'!$B$2281:'Расчет сбытовых надбавок'!$G$3024,3)</f>
        <v>40.440000000000005</v>
      </c>
      <c r="C716" s="108">
        <f>VLOOKUP($A716+ROUND((COLUMN()-2)/24,5),АТС!$A$41:$F$712,5)+VLOOKUP($A716+ROUND((COLUMN()-2)/24,5),'Расчет сбытовых надбавок'!$B$2281:'Расчет сбытовых надбавок'!$G$3024,3)</f>
        <v>4.76</v>
      </c>
      <c r="D716" s="108">
        <f>VLOOKUP($A716+ROUND((COLUMN()-2)/24,5),АТС!$A$41:$F$712,5)+VLOOKUP($A716+ROUND((COLUMN()-2)/24,5),'Расчет сбытовых надбавок'!$B$2281:'Расчет сбытовых надбавок'!$G$3024,3)</f>
        <v>5.9399999999999995</v>
      </c>
      <c r="E716" s="108">
        <f>VLOOKUP($A716+ROUND((COLUMN()-2)/24,5),АТС!$A$41:$F$712,5)+VLOOKUP($A716+ROUND((COLUMN()-2)/24,5),'Расчет сбытовых надбавок'!$B$2281:'Расчет сбытовых надбавок'!$G$3024,3)</f>
        <v>0</v>
      </c>
      <c r="F716" s="108">
        <f>VLOOKUP($A716+ROUND((COLUMN()-2)/24,5),АТС!$A$41:$F$712,5)+VLOOKUP($A716+ROUND((COLUMN()-2)/24,5),'Расчет сбытовых надбавок'!$B$2281:'Расчет сбытовых надбавок'!$G$3024,3)</f>
        <v>0</v>
      </c>
      <c r="G716" s="108">
        <f>VLOOKUP($A716+ROUND((COLUMN()-2)/24,5),АТС!$A$41:$F$712,5)+VLOOKUP($A716+ROUND((COLUMN()-2)/24,5),'Расчет сбытовых надбавок'!$B$2281:'Расчет сбытовых надбавок'!$G$3024,3)</f>
        <v>0</v>
      </c>
      <c r="H716" s="108">
        <f>VLOOKUP($A716+ROUND((COLUMN()-2)/24,5),АТС!$A$41:$F$712,5)+VLOOKUP($A716+ROUND((COLUMN()-2)/24,5),'Расчет сбытовых надбавок'!$B$2281:'Расчет сбытовых надбавок'!$G$3024,3)</f>
        <v>0</v>
      </c>
      <c r="I716" s="108">
        <f>VLOOKUP($A716+ROUND((COLUMN()-2)/24,5),АТС!$A$41:$F$712,5)+VLOOKUP($A716+ROUND((COLUMN()-2)/24,5),'Расчет сбытовых надбавок'!$B$2281:'Расчет сбытовых надбавок'!$G$3024,3)</f>
        <v>0</v>
      </c>
      <c r="J716" s="108">
        <f>VLOOKUP($A716+ROUND((COLUMN()-2)/24,5),АТС!$A$41:$F$712,5)+VLOOKUP($A716+ROUND((COLUMN()-2)/24,5),'Расчет сбытовых надбавок'!$B$2281:'Расчет сбытовых надбавок'!$G$3024,3)</f>
        <v>101.13000000000001</v>
      </c>
      <c r="K716" s="108">
        <f>VLOOKUP($A716+ROUND((COLUMN()-2)/24,5),АТС!$A$41:$F$712,5)+VLOOKUP($A716+ROUND((COLUMN()-2)/24,5),'Расчет сбытовых надбавок'!$B$2281:'Расчет сбытовых надбавок'!$G$3024,3)</f>
        <v>205.54</v>
      </c>
      <c r="L716" s="108">
        <f>VLOOKUP($A716+ROUND((COLUMN()-2)/24,5),АТС!$A$41:$F$712,5)+VLOOKUP($A716+ROUND((COLUMN()-2)/24,5),'Расчет сбытовых надбавок'!$B$2281:'Расчет сбытовых надбавок'!$G$3024,3)</f>
        <v>221.52</v>
      </c>
      <c r="M716" s="108">
        <f>VLOOKUP($A716+ROUND((COLUMN()-2)/24,5),АТС!$A$41:$F$712,5)+VLOOKUP($A716+ROUND((COLUMN()-2)/24,5),'Расчет сбытовых надбавок'!$B$2281:'Расчет сбытовых надбавок'!$G$3024,3)</f>
        <v>283.47000000000003</v>
      </c>
      <c r="N716" s="108">
        <f>VLOOKUP($A716+ROUND((COLUMN()-2)/24,5),АТС!$A$41:$F$712,5)+VLOOKUP($A716+ROUND((COLUMN()-2)/24,5),'Расчет сбытовых надбавок'!$B$2281:'Расчет сбытовых надбавок'!$G$3024,3)</f>
        <v>272.67</v>
      </c>
      <c r="O716" s="108">
        <f>VLOOKUP($A716+ROUND((COLUMN()-2)/24,5),АТС!$A$41:$F$712,5)+VLOOKUP($A716+ROUND((COLUMN()-2)/24,5),'Расчет сбытовых надбавок'!$B$2281:'Расчет сбытовых надбавок'!$G$3024,3)</f>
        <v>277.02</v>
      </c>
      <c r="P716" s="108">
        <f>VLOOKUP($A716+ROUND((COLUMN()-2)/24,5),АТС!$A$41:$F$712,5)+VLOOKUP($A716+ROUND((COLUMN()-2)/24,5),'Расчет сбытовых надбавок'!$B$2281:'Расчет сбытовых надбавок'!$G$3024,3)</f>
        <v>292.02</v>
      </c>
      <c r="Q716" s="108">
        <f>VLOOKUP($A716+ROUND((COLUMN()-2)/24,5),АТС!$A$41:$F$712,5)+VLOOKUP($A716+ROUND((COLUMN()-2)/24,5),'Расчет сбытовых надбавок'!$B$2281:'Расчет сбытовых надбавок'!$G$3024,3)</f>
        <v>325.41999999999996</v>
      </c>
      <c r="R716" s="108">
        <f>VLOOKUP($A716+ROUND((COLUMN()-2)/24,5),АТС!$A$41:$F$712,5)+VLOOKUP($A716+ROUND((COLUMN()-2)/24,5),'Расчет сбытовых надбавок'!$B$2281:'Расчет сбытовых надбавок'!$G$3024,3)</f>
        <v>654.01</v>
      </c>
      <c r="S716" s="108">
        <f>VLOOKUP($A716+ROUND((COLUMN()-2)/24,5),АТС!$A$41:$F$712,5)+VLOOKUP($A716+ROUND((COLUMN()-2)/24,5),'Расчет сбытовых надбавок'!$B$2281:'Расчет сбытовых надбавок'!$G$3024,3)</f>
        <v>0</v>
      </c>
      <c r="T716" s="108">
        <f>VLOOKUP($A716+ROUND((COLUMN()-2)/24,5),АТС!$A$41:$F$712,5)+VLOOKUP($A716+ROUND((COLUMN()-2)/24,5),'Расчет сбытовых надбавок'!$B$2281:'Расчет сбытовых надбавок'!$G$3024,3)</f>
        <v>206.32</v>
      </c>
      <c r="U716" s="108">
        <f>VLOOKUP($A716+ROUND((COLUMN()-2)/24,5),АТС!$A$41:$F$712,5)+VLOOKUP($A716+ROUND((COLUMN()-2)/24,5),'Расчет сбытовых надбавок'!$B$2281:'Расчет сбытовых надбавок'!$G$3024,3)</f>
        <v>914.61</v>
      </c>
      <c r="V716" s="108">
        <f>VLOOKUP($A716+ROUND((COLUMN()-2)/24,5),АТС!$A$41:$F$712,5)+VLOOKUP($A716+ROUND((COLUMN()-2)/24,5),'Расчет сбытовых надбавок'!$B$2281:'Расчет сбытовых надбавок'!$G$3024,3)</f>
        <v>915.42000000000007</v>
      </c>
      <c r="W716" s="108">
        <f>VLOOKUP($A716+ROUND((COLUMN()-2)/24,5),АТС!$A$41:$F$712,5)+VLOOKUP($A716+ROUND((COLUMN()-2)/24,5),'Расчет сбытовых надбавок'!$B$2281:'Расчет сбытовых надбавок'!$G$3024,3)</f>
        <v>384.43</v>
      </c>
      <c r="X716" s="108">
        <f>VLOOKUP($A716+ROUND((COLUMN()-2)/24,5),АТС!$A$41:$F$712,5)+VLOOKUP($A716+ROUND((COLUMN()-2)/24,5),'Расчет сбытовых надбавок'!$B$2281:'Расчет сбытовых надбавок'!$G$3024,3)</f>
        <v>1167.3699999999999</v>
      </c>
      <c r="Y716" s="108">
        <f>VLOOKUP($A716+ROUND((COLUMN()-2)/24,5),АТС!$A$41:$F$712,5)+VLOOKUP($A716+ROUND((COLUMN()-2)/24,5),'Расчет сбытовых надбавок'!$B$2281:'Расчет сбытовых надбавок'!$G$3024,3)</f>
        <v>963.3</v>
      </c>
    </row>
    <row r="717" spans="1:25" x14ac:dyDescent="0.2">
      <c r="A717" s="88">
        <f t="shared" si="20"/>
        <v>42055</v>
      </c>
      <c r="B717" s="108">
        <f>VLOOKUP($A717+ROUND((COLUMN()-2)/24,5),АТС!$A$41:$F$712,5)+VLOOKUP($A717+ROUND((COLUMN()-2)/24,5),'Расчет сбытовых надбавок'!$B$2281:'Расчет сбытовых надбавок'!$G$3024,3)</f>
        <v>166.11</v>
      </c>
      <c r="C717" s="108">
        <f>VLOOKUP($A717+ROUND((COLUMN()-2)/24,5),АТС!$A$41:$F$712,5)+VLOOKUP($A717+ROUND((COLUMN()-2)/24,5),'Расчет сбытовых надбавок'!$B$2281:'Расчет сбытовых надбавок'!$G$3024,3)</f>
        <v>112.07000000000001</v>
      </c>
      <c r="D717" s="108">
        <f>VLOOKUP($A717+ROUND((COLUMN()-2)/24,5),АТС!$A$41:$F$712,5)+VLOOKUP($A717+ROUND((COLUMN()-2)/24,5),'Расчет сбытовых надбавок'!$B$2281:'Расчет сбытовых надбавок'!$G$3024,3)</f>
        <v>114.14</v>
      </c>
      <c r="E717" s="108">
        <f>VLOOKUP($A717+ROUND((COLUMN()-2)/24,5),АТС!$A$41:$F$712,5)+VLOOKUP($A717+ROUND((COLUMN()-2)/24,5),'Расчет сбытовых надбавок'!$B$2281:'Расчет сбытовых надбавок'!$G$3024,3)</f>
        <v>110.87</v>
      </c>
      <c r="F717" s="108">
        <f>VLOOKUP($A717+ROUND((COLUMN()-2)/24,5),АТС!$A$41:$F$712,5)+VLOOKUP($A717+ROUND((COLUMN()-2)/24,5),'Расчет сбытовых надбавок'!$B$2281:'Расчет сбытовых надбавок'!$G$3024,3)</f>
        <v>95.5</v>
      </c>
      <c r="G717" s="108">
        <f>VLOOKUP($A717+ROUND((COLUMN()-2)/24,5),АТС!$A$41:$F$712,5)+VLOOKUP($A717+ROUND((COLUMN()-2)/24,5),'Расчет сбытовых надбавок'!$B$2281:'Расчет сбытовых надбавок'!$G$3024,3)</f>
        <v>79.899999999999991</v>
      </c>
      <c r="H717" s="108">
        <f>VLOOKUP($A717+ROUND((COLUMN()-2)/24,5),АТС!$A$41:$F$712,5)+VLOOKUP($A717+ROUND((COLUMN()-2)/24,5),'Расчет сбытовых надбавок'!$B$2281:'Расчет сбытовых надбавок'!$G$3024,3)</f>
        <v>13.549999999999999</v>
      </c>
      <c r="I717" s="108">
        <f>VLOOKUP($A717+ROUND((COLUMN()-2)/24,5),АТС!$A$41:$F$712,5)+VLOOKUP($A717+ROUND((COLUMN()-2)/24,5),'Расчет сбытовых надбавок'!$B$2281:'Расчет сбытовых надбавок'!$G$3024,3)</f>
        <v>88.820000000000007</v>
      </c>
      <c r="J717" s="108">
        <f>VLOOKUP($A717+ROUND((COLUMN()-2)/24,5),АТС!$A$41:$F$712,5)+VLOOKUP($A717+ROUND((COLUMN()-2)/24,5),'Расчет сбытовых надбавок'!$B$2281:'Расчет сбытовых надбавок'!$G$3024,3)</f>
        <v>50.2</v>
      </c>
      <c r="K717" s="108">
        <f>VLOOKUP($A717+ROUND((COLUMN()-2)/24,5),АТС!$A$41:$F$712,5)+VLOOKUP($A717+ROUND((COLUMN()-2)/24,5),'Расчет сбытовых надбавок'!$B$2281:'Расчет сбытовых надбавок'!$G$3024,3)</f>
        <v>48.059999999999995</v>
      </c>
      <c r="L717" s="108">
        <f>VLOOKUP($A717+ROUND((COLUMN()-2)/24,5),АТС!$A$41:$F$712,5)+VLOOKUP($A717+ROUND((COLUMN()-2)/24,5),'Расчет сбытовых надбавок'!$B$2281:'Расчет сбытовых надбавок'!$G$3024,3)</f>
        <v>77.19</v>
      </c>
      <c r="M717" s="108">
        <f>VLOOKUP($A717+ROUND((COLUMN()-2)/24,5),АТС!$A$41:$F$712,5)+VLOOKUP($A717+ROUND((COLUMN()-2)/24,5),'Расчет сбытовых надбавок'!$B$2281:'Расчет сбытовых надбавок'!$G$3024,3)</f>
        <v>114.94</v>
      </c>
      <c r="N717" s="108">
        <f>VLOOKUP($A717+ROUND((COLUMN()-2)/24,5),АТС!$A$41:$F$712,5)+VLOOKUP($A717+ROUND((COLUMN()-2)/24,5),'Расчет сбытовых надбавок'!$B$2281:'Расчет сбытовых надбавок'!$G$3024,3)</f>
        <v>157.04999999999998</v>
      </c>
      <c r="O717" s="108">
        <f>VLOOKUP($A717+ROUND((COLUMN()-2)/24,5),АТС!$A$41:$F$712,5)+VLOOKUP($A717+ROUND((COLUMN()-2)/24,5),'Расчет сбытовых надбавок'!$B$2281:'Расчет сбытовых надбавок'!$G$3024,3)</f>
        <v>158.58000000000001</v>
      </c>
      <c r="P717" s="108">
        <f>VLOOKUP($A717+ROUND((COLUMN()-2)/24,5),АТС!$A$41:$F$712,5)+VLOOKUP($A717+ROUND((COLUMN()-2)/24,5),'Расчет сбытовых надбавок'!$B$2281:'Расчет сбытовых надбавок'!$G$3024,3)</f>
        <v>169.99</v>
      </c>
      <c r="Q717" s="108">
        <f>VLOOKUP($A717+ROUND((COLUMN()-2)/24,5),АТС!$A$41:$F$712,5)+VLOOKUP($A717+ROUND((COLUMN()-2)/24,5),'Расчет сбытовых надбавок'!$B$2281:'Расчет сбытовых надбавок'!$G$3024,3)</f>
        <v>176.43</v>
      </c>
      <c r="R717" s="108">
        <f>VLOOKUP($A717+ROUND((COLUMN()-2)/24,5),АТС!$A$41:$F$712,5)+VLOOKUP($A717+ROUND((COLUMN()-2)/24,5),'Расчет сбытовых надбавок'!$B$2281:'Расчет сбытовых надбавок'!$G$3024,3)</f>
        <v>635.69000000000005</v>
      </c>
      <c r="S717" s="108">
        <f>VLOOKUP($A717+ROUND((COLUMN()-2)/24,5),АТС!$A$41:$F$712,5)+VLOOKUP($A717+ROUND((COLUMN()-2)/24,5),'Расчет сбытовых надбавок'!$B$2281:'Расчет сбытовых надбавок'!$G$3024,3)</f>
        <v>165.06</v>
      </c>
      <c r="T717" s="108">
        <f>VLOOKUP($A717+ROUND((COLUMN()-2)/24,5),АТС!$A$41:$F$712,5)+VLOOKUP($A717+ROUND((COLUMN()-2)/24,5),'Расчет сбытовых надбавок'!$B$2281:'Расчет сбытовых надбавок'!$G$3024,3)</f>
        <v>309.33</v>
      </c>
      <c r="U717" s="108">
        <f>VLOOKUP($A717+ROUND((COLUMN()-2)/24,5),АТС!$A$41:$F$712,5)+VLOOKUP($A717+ROUND((COLUMN()-2)/24,5),'Расчет сбытовых надбавок'!$B$2281:'Расчет сбытовых надбавок'!$G$3024,3)</f>
        <v>1192.68</v>
      </c>
      <c r="V717" s="108">
        <f>VLOOKUP($A717+ROUND((COLUMN()-2)/24,5),АТС!$A$41:$F$712,5)+VLOOKUP($A717+ROUND((COLUMN()-2)/24,5),'Расчет сбытовых надбавок'!$B$2281:'Расчет сбытовых надбавок'!$G$3024,3)</f>
        <v>1106.05</v>
      </c>
      <c r="W717" s="108">
        <f>VLOOKUP($A717+ROUND((COLUMN()-2)/24,5),АТС!$A$41:$F$712,5)+VLOOKUP($A717+ROUND((COLUMN()-2)/24,5),'Расчет сбытовых надбавок'!$B$2281:'Расчет сбытовых надбавок'!$G$3024,3)</f>
        <v>1101.5</v>
      </c>
      <c r="X717" s="108">
        <f>VLOOKUP($A717+ROUND((COLUMN()-2)/24,5),АТС!$A$41:$F$712,5)+VLOOKUP($A717+ROUND((COLUMN()-2)/24,5),'Расчет сбытовых надбавок'!$B$2281:'Расчет сбытовых надбавок'!$G$3024,3)</f>
        <v>1018.8000000000001</v>
      </c>
      <c r="Y717" s="108">
        <f>VLOOKUP($A717+ROUND((COLUMN()-2)/24,5),АТС!$A$41:$F$712,5)+VLOOKUP($A717+ROUND((COLUMN()-2)/24,5),'Расчет сбытовых надбавок'!$B$2281:'Расчет сбытовых надбавок'!$G$3024,3)</f>
        <v>969.84</v>
      </c>
    </row>
    <row r="718" spans="1:25" x14ac:dyDescent="0.2">
      <c r="A718" s="88">
        <f t="shared" si="20"/>
        <v>42056</v>
      </c>
      <c r="B718" s="108">
        <f>VLOOKUP($A718+ROUND((COLUMN()-2)/24,5),АТС!$A$41:$F$712,5)+VLOOKUP($A718+ROUND((COLUMN()-2)/24,5),'Расчет сбытовых надбавок'!$B$2281:'Расчет сбытовых надбавок'!$G$3024,3)</f>
        <v>75.819999999999993</v>
      </c>
      <c r="C718" s="108">
        <f>VLOOKUP($A718+ROUND((COLUMN()-2)/24,5),АТС!$A$41:$F$712,5)+VLOOKUP($A718+ROUND((COLUMN()-2)/24,5),'Расчет сбытовых надбавок'!$B$2281:'Расчет сбытовых надбавок'!$G$3024,3)</f>
        <v>12.08</v>
      </c>
      <c r="D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E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F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G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H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I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J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K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L718" s="108">
        <f>VLOOKUP($A718+ROUND((COLUMN()-2)/24,5),АТС!$A$41:$F$712,5)+VLOOKUP($A718+ROUND((COLUMN()-2)/24,5),'Расчет сбытовых надбавок'!$B$2281:'Расчет сбытовых надбавок'!$G$3024,3)</f>
        <v>0.74</v>
      </c>
      <c r="M718" s="108">
        <f>VLOOKUP($A718+ROUND((COLUMN()-2)/24,5),АТС!$A$41:$F$712,5)+VLOOKUP($A718+ROUND((COLUMN()-2)/24,5),'Расчет сбытовых надбавок'!$B$2281:'Расчет сбытовых надбавок'!$G$3024,3)</f>
        <v>55.480000000000004</v>
      </c>
      <c r="N718" s="108">
        <f>VLOOKUP($A718+ROUND((COLUMN()-2)/24,5),АТС!$A$41:$F$712,5)+VLOOKUP($A718+ROUND((COLUMN()-2)/24,5),'Расчет сбытовых надбавок'!$B$2281:'Расчет сбытовых надбавок'!$G$3024,3)</f>
        <v>6.55</v>
      </c>
      <c r="O718" s="108">
        <f>VLOOKUP($A718+ROUND((COLUMN()-2)/24,5),АТС!$A$41:$F$712,5)+VLOOKUP($A718+ROUND((COLUMN()-2)/24,5),'Расчет сбытовых надбавок'!$B$2281:'Расчет сбытовых надбавок'!$G$3024,3)</f>
        <v>14.67</v>
      </c>
      <c r="P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Q718" s="108">
        <f>VLOOKUP($A718+ROUND((COLUMN()-2)/24,5),АТС!$A$41:$F$712,5)+VLOOKUP($A718+ROUND((COLUMN()-2)/24,5),'Расчет сбытовых надбавок'!$B$2281:'Расчет сбытовых надбавок'!$G$3024,3)</f>
        <v>26.450000000000003</v>
      </c>
      <c r="R718" s="108">
        <f>VLOOKUP($A718+ROUND((COLUMN()-2)/24,5),АТС!$A$41:$F$712,5)+VLOOKUP($A718+ROUND((COLUMN()-2)/24,5),'Расчет сбытовых надбавок'!$B$2281:'Расчет сбытовых надбавок'!$G$3024,3)</f>
        <v>378.43999999999994</v>
      </c>
      <c r="S718" s="108">
        <f>VLOOKUP($A718+ROUND((COLUMN()-2)/24,5),АТС!$A$41:$F$712,5)+VLOOKUP($A718+ROUND((COLUMN()-2)/24,5),'Расчет сбытовых надбавок'!$B$2281:'Расчет сбытовых надбавок'!$G$3024,3)</f>
        <v>0.01</v>
      </c>
      <c r="T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U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V718" s="108">
        <f>VLOOKUP($A718+ROUND((COLUMN()-2)/24,5),АТС!$A$41:$F$712,5)+VLOOKUP($A718+ROUND((COLUMN()-2)/24,5),'Расчет сбытовых надбавок'!$B$2281:'Расчет сбытовых надбавок'!$G$3024,3)</f>
        <v>173.86</v>
      </c>
      <c r="W718" s="108">
        <f>VLOOKUP($A718+ROUND((COLUMN()-2)/24,5),АТС!$A$41:$F$712,5)+VLOOKUP($A718+ROUND((COLUMN()-2)/24,5),'Расчет сбытовых надбавок'!$B$2281:'Расчет сбытовых надбавок'!$G$3024,3)</f>
        <v>203.15</v>
      </c>
      <c r="X718" s="108">
        <f>VLOOKUP($A718+ROUND((COLUMN()-2)/24,5),АТС!$A$41:$F$712,5)+VLOOKUP($A718+ROUND((COLUMN()-2)/24,5),'Расчет сбытовых надбавок'!$B$2281:'Расчет сбытовых надбавок'!$G$3024,3)</f>
        <v>810.46</v>
      </c>
      <c r="Y718" s="108">
        <f>VLOOKUP($A718+ROUND((COLUMN()-2)/24,5),АТС!$A$41:$F$712,5)+VLOOKUP($A718+ROUND((COLUMN()-2)/24,5),'Расчет сбытовых надбавок'!$B$2281:'Расчет сбытовых надбавок'!$G$3024,3)</f>
        <v>154.6</v>
      </c>
    </row>
    <row r="719" spans="1:25" x14ac:dyDescent="0.2">
      <c r="A719" s="88">
        <f t="shared" si="20"/>
        <v>42057</v>
      </c>
      <c r="B719" s="108">
        <f>VLOOKUP($A719+ROUND((COLUMN()-2)/24,5),АТС!$A$41:$F$712,5)+VLOOKUP($A719+ROUND((COLUMN()-2)/24,5),'Расчет сбытовых надбавок'!$B$2281:'Расчет сбытовых надбавок'!$G$3024,3)</f>
        <v>293.74</v>
      </c>
      <c r="C719" s="108">
        <f>VLOOKUP($A719+ROUND((COLUMN()-2)/24,5),АТС!$A$41:$F$712,5)+VLOOKUP($A719+ROUND((COLUMN()-2)/24,5),'Расчет сбытовых надбавок'!$B$2281:'Расчет сбытовых надбавок'!$G$3024,3)</f>
        <v>32.299999999999997</v>
      </c>
      <c r="D719" s="108">
        <f>VLOOKUP($A719+ROUND((COLUMN()-2)/24,5),АТС!$A$41:$F$712,5)+VLOOKUP($A719+ROUND((COLUMN()-2)/24,5),'Расчет сбытовых надбавок'!$B$2281:'Расчет сбытовых надбавок'!$G$3024,3)</f>
        <v>150.41</v>
      </c>
      <c r="E719" s="108">
        <f>VLOOKUP($A719+ROUND((COLUMN()-2)/24,5),АТС!$A$41:$F$712,5)+VLOOKUP($A719+ROUND((COLUMN()-2)/24,5),'Расчет сбытовых надбавок'!$B$2281:'Расчет сбытовых надбавок'!$G$3024,3)</f>
        <v>178.54</v>
      </c>
      <c r="F719" s="108">
        <f>VLOOKUP($A719+ROUND((COLUMN()-2)/24,5),АТС!$A$41:$F$712,5)+VLOOKUP($A719+ROUND((COLUMN()-2)/24,5),'Расчет сбытовых надбавок'!$B$2281:'Расчет сбытовых надбавок'!$G$3024,3)</f>
        <v>60.660000000000004</v>
      </c>
      <c r="G719" s="108">
        <f>VLOOKUP($A719+ROUND((COLUMN()-2)/24,5),АТС!$A$41:$F$712,5)+VLOOKUP($A719+ROUND((COLUMN()-2)/24,5),'Расчет сбытовых надбавок'!$B$2281:'Расчет сбытовых надбавок'!$G$3024,3)</f>
        <v>3.14</v>
      </c>
      <c r="H719" s="108">
        <f>VLOOKUP($A719+ROUND((COLUMN()-2)/24,5),АТС!$A$41:$F$712,5)+VLOOKUP($A719+ROUND((COLUMN()-2)/24,5),'Расчет сбытовых надбавок'!$B$2281:'Расчет сбытовых надбавок'!$G$3024,3)</f>
        <v>0</v>
      </c>
      <c r="I719" s="108">
        <f>VLOOKUP($A719+ROUND((COLUMN()-2)/24,5),АТС!$A$41:$F$712,5)+VLOOKUP($A719+ROUND((COLUMN()-2)/24,5),'Расчет сбытовых надбавок'!$B$2281:'Расчет сбытовых надбавок'!$G$3024,3)</f>
        <v>0</v>
      </c>
      <c r="J719" s="108">
        <f>VLOOKUP($A719+ROUND((COLUMN()-2)/24,5),АТС!$A$41:$F$712,5)+VLOOKUP($A719+ROUND((COLUMN()-2)/24,5),'Расчет сбытовых надбавок'!$B$2281:'Расчет сбытовых надбавок'!$G$3024,3)</f>
        <v>0.28999999999999998</v>
      </c>
      <c r="K719" s="108">
        <f>VLOOKUP($A719+ROUND((COLUMN()-2)/24,5),АТС!$A$41:$F$712,5)+VLOOKUP($A719+ROUND((COLUMN()-2)/24,5),'Расчет сбытовых надбавок'!$B$2281:'Расчет сбытовых надбавок'!$G$3024,3)</f>
        <v>229.56</v>
      </c>
      <c r="L719" s="108">
        <f>VLOOKUP($A719+ROUND((COLUMN()-2)/24,5),АТС!$A$41:$F$712,5)+VLOOKUP($A719+ROUND((COLUMN()-2)/24,5),'Расчет сбытовых надбавок'!$B$2281:'Расчет сбытовых надбавок'!$G$3024,3)</f>
        <v>482.42</v>
      </c>
      <c r="M719" s="108">
        <f>VLOOKUP($A719+ROUND((COLUMN()-2)/24,5),АТС!$A$41:$F$712,5)+VLOOKUP($A719+ROUND((COLUMN()-2)/24,5),'Расчет сбытовых надбавок'!$B$2281:'Расчет сбытовых надбавок'!$G$3024,3)</f>
        <v>520.29</v>
      </c>
      <c r="N719" s="108">
        <f>VLOOKUP($A719+ROUND((COLUMN()-2)/24,5),АТС!$A$41:$F$712,5)+VLOOKUP($A719+ROUND((COLUMN()-2)/24,5),'Расчет сбытовых надбавок'!$B$2281:'Расчет сбытовых надбавок'!$G$3024,3)</f>
        <v>812.8</v>
      </c>
      <c r="O719" s="108">
        <f>VLOOKUP($A719+ROUND((COLUMN()-2)/24,5),АТС!$A$41:$F$712,5)+VLOOKUP($A719+ROUND((COLUMN()-2)/24,5),'Расчет сбытовых надбавок'!$B$2281:'Расчет сбытовых надбавок'!$G$3024,3)</f>
        <v>777.96</v>
      </c>
      <c r="P719" s="108">
        <f>VLOOKUP($A719+ROUND((COLUMN()-2)/24,5),АТС!$A$41:$F$712,5)+VLOOKUP($A719+ROUND((COLUMN()-2)/24,5),'Расчет сбытовых надбавок'!$B$2281:'Расчет сбытовых надбавок'!$G$3024,3)</f>
        <v>955.06999999999994</v>
      </c>
      <c r="Q719" s="108">
        <f>VLOOKUP($A719+ROUND((COLUMN()-2)/24,5),АТС!$A$41:$F$712,5)+VLOOKUP($A719+ROUND((COLUMN()-2)/24,5),'Расчет сбытовых надбавок'!$B$2281:'Расчет сбытовых надбавок'!$G$3024,3)</f>
        <v>936.91</v>
      </c>
      <c r="R719" s="108">
        <f>VLOOKUP($A719+ROUND((COLUMN()-2)/24,5),АТС!$A$41:$F$712,5)+VLOOKUP($A719+ROUND((COLUMN()-2)/24,5),'Расчет сбытовых надбавок'!$B$2281:'Расчет сбытовых надбавок'!$G$3024,3)</f>
        <v>949.8599999999999</v>
      </c>
      <c r="S719" s="108">
        <f>VLOOKUP($A719+ROUND((COLUMN()-2)/24,5),АТС!$A$41:$F$712,5)+VLOOKUP($A719+ROUND((COLUMN()-2)/24,5),'Расчет сбытовых надбавок'!$B$2281:'Расчет сбытовых надбавок'!$G$3024,3)</f>
        <v>102.76</v>
      </c>
      <c r="T719" s="108">
        <f>VLOOKUP($A719+ROUND((COLUMN()-2)/24,5),АТС!$A$41:$F$712,5)+VLOOKUP($A719+ROUND((COLUMN()-2)/24,5),'Расчет сбытовых надбавок'!$B$2281:'Расчет сбытовых надбавок'!$G$3024,3)</f>
        <v>148.27000000000001</v>
      </c>
      <c r="U719" s="108">
        <f>VLOOKUP($A719+ROUND((COLUMN()-2)/24,5),АТС!$A$41:$F$712,5)+VLOOKUP($A719+ROUND((COLUMN()-2)/24,5),'Расчет сбытовых надбавок'!$B$2281:'Расчет сбытовых надбавок'!$G$3024,3)</f>
        <v>181.7</v>
      </c>
      <c r="V719" s="108">
        <f>VLOOKUP($A719+ROUND((COLUMN()-2)/24,5),АТС!$A$41:$F$712,5)+VLOOKUP($A719+ROUND((COLUMN()-2)/24,5),'Расчет сбытовых надбавок'!$B$2281:'Расчет сбытовых надбавок'!$G$3024,3)</f>
        <v>977.91</v>
      </c>
      <c r="W719" s="108">
        <f>VLOOKUP($A719+ROUND((COLUMN()-2)/24,5),АТС!$A$41:$F$712,5)+VLOOKUP($A719+ROUND((COLUMN()-2)/24,5),'Расчет сбытовых надбавок'!$B$2281:'Расчет сбытовых надбавок'!$G$3024,3)</f>
        <v>948.76</v>
      </c>
      <c r="X719" s="108">
        <f>VLOOKUP($A719+ROUND((COLUMN()-2)/24,5),АТС!$A$41:$F$712,5)+VLOOKUP($A719+ROUND((COLUMN()-2)/24,5),'Расчет сбытовых надбавок'!$B$2281:'Расчет сбытовых надбавок'!$G$3024,3)</f>
        <v>1037.74</v>
      </c>
      <c r="Y719" s="108">
        <f>VLOOKUP($A719+ROUND((COLUMN()-2)/24,5),АТС!$A$41:$F$712,5)+VLOOKUP($A719+ROUND((COLUMN()-2)/24,5),'Расчет сбытовых надбавок'!$B$2281:'Расчет сбытовых надбавок'!$G$3024,3)</f>
        <v>1090.44</v>
      </c>
    </row>
    <row r="720" spans="1:25" x14ac:dyDescent="0.2">
      <c r="A720" s="88">
        <f t="shared" si="20"/>
        <v>42058</v>
      </c>
      <c r="B720" s="108">
        <f>VLOOKUP($A720+ROUND((COLUMN()-2)/24,5),АТС!$A$41:$F$712,5)+VLOOKUP($A720+ROUND((COLUMN()-2)/24,5),'Расчет сбытовых надбавок'!$B$2281:'Расчет сбытовых надбавок'!$G$3024,3)</f>
        <v>176.38</v>
      </c>
      <c r="C720" s="108">
        <f>VLOOKUP($A720+ROUND((COLUMN()-2)/24,5),АТС!$A$41:$F$712,5)+VLOOKUP($A720+ROUND((COLUMN()-2)/24,5),'Расчет сбытовых надбавок'!$B$2281:'Расчет сбытовых надбавок'!$G$3024,3)</f>
        <v>183.42999999999998</v>
      </c>
      <c r="D720" s="108">
        <f>VLOOKUP($A720+ROUND((COLUMN()-2)/24,5),АТС!$A$41:$F$712,5)+VLOOKUP($A720+ROUND((COLUMN()-2)/24,5),'Расчет сбытовых надбавок'!$B$2281:'Расчет сбытовых надбавок'!$G$3024,3)</f>
        <v>215.29999999999998</v>
      </c>
      <c r="E720" s="108">
        <f>VLOOKUP($A720+ROUND((COLUMN()-2)/24,5),АТС!$A$41:$F$712,5)+VLOOKUP($A720+ROUND((COLUMN()-2)/24,5),'Расчет сбытовых надбавок'!$B$2281:'Расчет сбытовых надбавок'!$G$3024,3)</f>
        <v>193.20999999999998</v>
      </c>
      <c r="F720" s="108">
        <f>VLOOKUP($A720+ROUND((COLUMN()-2)/24,5),АТС!$A$41:$F$712,5)+VLOOKUP($A720+ROUND((COLUMN()-2)/24,5),'Расчет сбытовых надбавок'!$B$2281:'Расчет сбытовых надбавок'!$G$3024,3)</f>
        <v>176.97</v>
      </c>
      <c r="G720" s="108">
        <f>VLOOKUP($A720+ROUND((COLUMN()-2)/24,5),АТС!$A$41:$F$712,5)+VLOOKUP($A720+ROUND((COLUMN()-2)/24,5),'Расчет сбытовых надбавок'!$B$2281:'Расчет сбытовых надбавок'!$G$3024,3)</f>
        <v>65.28</v>
      </c>
      <c r="H720" s="108">
        <f>VLOOKUP($A720+ROUND((COLUMN()-2)/24,5),АТС!$A$41:$F$712,5)+VLOOKUP($A720+ROUND((COLUMN()-2)/24,5),'Расчет сбытовых надбавок'!$B$2281:'Расчет сбытовых надбавок'!$G$3024,3)</f>
        <v>490.86</v>
      </c>
      <c r="I720" s="108">
        <f>VLOOKUP($A720+ROUND((COLUMN()-2)/24,5),АТС!$A$41:$F$712,5)+VLOOKUP($A720+ROUND((COLUMN()-2)/24,5),'Расчет сбытовых надбавок'!$B$2281:'Расчет сбытовых надбавок'!$G$3024,3)</f>
        <v>425.26</v>
      </c>
      <c r="J720" s="108">
        <f>VLOOKUP($A720+ROUND((COLUMN()-2)/24,5),АТС!$A$41:$F$712,5)+VLOOKUP($A720+ROUND((COLUMN()-2)/24,5),'Расчет сбытовых надбавок'!$B$2281:'Расчет сбытовых надбавок'!$G$3024,3)</f>
        <v>44.61</v>
      </c>
      <c r="K720" s="108">
        <f>VLOOKUP($A720+ROUND((COLUMN()-2)/24,5),АТС!$A$41:$F$712,5)+VLOOKUP($A720+ROUND((COLUMN()-2)/24,5),'Расчет сбытовых надбавок'!$B$2281:'Расчет сбытовых надбавок'!$G$3024,3)</f>
        <v>215.64</v>
      </c>
      <c r="L720" s="108">
        <f>VLOOKUP($A720+ROUND((COLUMN()-2)/24,5),АТС!$A$41:$F$712,5)+VLOOKUP($A720+ROUND((COLUMN()-2)/24,5),'Расчет сбытовых надбавок'!$B$2281:'Расчет сбытовых надбавок'!$G$3024,3)</f>
        <v>353.79999999999995</v>
      </c>
      <c r="M720" s="108">
        <f>VLOOKUP($A720+ROUND((COLUMN()-2)/24,5),АТС!$A$41:$F$712,5)+VLOOKUP($A720+ROUND((COLUMN()-2)/24,5),'Расчет сбытовых надбавок'!$B$2281:'Расчет сбытовых надбавок'!$G$3024,3)</f>
        <v>336.72</v>
      </c>
      <c r="N720" s="108">
        <f>VLOOKUP($A720+ROUND((COLUMN()-2)/24,5),АТС!$A$41:$F$712,5)+VLOOKUP($A720+ROUND((COLUMN()-2)/24,5),'Расчет сбытовых надбавок'!$B$2281:'Расчет сбытовых надбавок'!$G$3024,3)</f>
        <v>0</v>
      </c>
      <c r="O720" s="108">
        <f>VLOOKUP($A720+ROUND((COLUMN()-2)/24,5),АТС!$A$41:$F$712,5)+VLOOKUP($A720+ROUND((COLUMN()-2)/24,5),'Расчет сбытовых надбавок'!$B$2281:'Расчет сбытовых надбавок'!$G$3024,3)</f>
        <v>0</v>
      </c>
      <c r="P720" s="108">
        <f>VLOOKUP($A720+ROUND((COLUMN()-2)/24,5),АТС!$A$41:$F$712,5)+VLOOKUP($A720+ROUND((COLUMN()-2)/24,5),'Расчет сбытовых надбавок'!$B$2281:'Расчет сбытовых надбавок'!$G$3024,3)</f>
        <v>348.09000000000003</v>
      </c>
      <c r="Q720" s="108">
        <f>VLOOKUP($A720+ROUND((COLUMN()-2)/24,5),АТС!$A$41:$F$712,5)+VLOOKUP($A720+ROUND((COLUMN()-2)/24,5),'Расчет сбытовых надбавок'!$B$2281:'Расчет сбытовых надбавок'!$G$3024,3)</f>
        <v>289.85000000000002</v>
      </c>
      <c r="R720" s="108">
        <f>VLOOKUP($A720+ROUND((COLUMN()-2)/24,5),АТС!$A$41:$F$712,5)+VLOOKUP($A720+ROUND((COLUMN()-2)/24,5),'Расчет сбытовых надбавок'!$B$2281:'Расчет сбытовых надбавок'!$G$3024,3)</f>
        <v>330.35</v>
      </c>
      <c r="S720" s="108">
        <f>VLOOKUP($A720+ROUND((COLUMN()-2)/24,5),АТС!$A$41:$F$712,5)+VLOOKUP($A720+ROUND((COLUMN()-2)/24,5),'Расчет сбытовых надбавок'!$B$2281:'Расчет сбытовых надбавок'!$G$3024,3)</f>
        <v>65.56</v>
      </c>
      <c r="T720" s="108">
        <f>VLOOKUP($A720+ROUND((COLUMN()-2)/24,5),АТС!$A$41:$F$712,5)+VLOOKUP($A720+ROUND((COLUMN()-2)/24,5),'Расчет сбытовых надбавок'!$B$2281:'Расчет сбытовых надбавок'!$G$3024,3)</f>
        <v>182.06</v>
      </c>
      <c r="U720" s="108">
        <f>VLOOKUP($A720+ROUND((COLUMN()-2)/24,5),АТС!$A$41:$F$712,5)+VLOOKUP($A720+ROUND((COLUMN()-2)/24,5),'Расчет сбытовых надбавок'!$B$2281:'Расчет сбытовых надбавок'!$G$3024,3)</f>
        <v>260.56</v>
      </c>
      <c r="V720" s="108">
        <f>VLOOKUP($A720+ROUND((COLUMN()-2)/24,5),АТС!$A$41:$F$712,5)+VLOOKUP($A720+ROUND((COLUMN()-2)/24,5),'Расчет сбытовых надбавок'!$B$2281:'Расчет сбытовых надбавок'!$G$3024,3)</f>
        <v>469.89000000000004</v>
      </c>
      <c r="W720" s="108">
        <f>VLOOKUP($A720+ROUND((COLUMN()-2)/24,5),АТС!$A$41:$F$712,5)+VLOOKUP($A720+ROUND((COLUMN()-2)/24,5),'Расчет сбытовых надбавок'!$B$2281:'Расчет сбытовых надбавок'!$G$3024,3)</f>
        <v>401.27</v>
      </c>
      <c r="X720" s="108">
        <f>VLOOKUP($A720+ROUND((COLUMN()-2)/24,5),АТС!$A$41:$F$712,5)+VLOOKUP($A720+ROUND((COLUMN()-2)/24,5),'Расчет сбытовых надбавок'!$B$2281:'Расчет сбытовых надбавок'!$G$3024,3)</f>
        <v>372.07</v>
      </c>
      <c r="Y720" s="108">
        <f>VLOOKUP($A720+ROUND((COLUMN()-2)/24,5),АТС!$A$41:$F$712,5)+VLOOKUP($A720+ROUND((COLUMN()-2)/24,5),'Расчет сбытовых надбавок'!$B$2281:'Расчет сбытовых надбавок'!$G$3024,3)</f>
        <v>146.74</v>
      </c>
    </row>
    <row r="721" spans="1:27" x14ac:dyDescent="0.2">
      <c r="A721" s="88">
        <f t="shared" si="20"/>
        <v>42059</v>
      </c>
      <c r="B721" s="108">
        <f>VLOOKUP($A721+ROUND((COLUMN()-2)/24,5),АТС!$A$41:$F$712,5)+VLOOKUP($A721+ROUND((COLUMN()-2)/24,5),'Расчет сбытовых надбавок'!$B$2281:'Расчет сбытовых надбавок'!$G$3024,3)</f>
        <v>213.05</v>
      </c>
      <c r="C721" s="108">
        <f>VLOOKUP($A721+ROUND((COLUMN()-2)/24,5),АТС!$A$41:$F$712,5)+VLOOKUP($A721+ROUND((COLUMN()-2)/24,5),'Расчет сбытовых надбавок'!$B$2281:'Расчет сбытовых надбавок'!$G$3024,3)</f>
        <v>294.5</v>
      </c>
      <c r="D721" s="108">
        <f>VLOOKUP($A721+ROUND((COLUMN()-2)/24,5),АТС!$A$41:$F$712,5)+VLOOKUP($A721+ROUND((COLUMN()-2)/24,5),'Расчет сбытовых надбавок'!$B$2281:'Расчет сбытовых надбавок'!$G$3024,3)</f>
        <v>217.51999999999998</v>
      </c>
      <c r="E721" s="108">
        <f>VLOOKUP($A721+ROUND((COLUMN()-2)/24,5),АТС!$A$41:$F$712,5)+VLOOKUP($A721+ROUND((COLUMN()-2)/24,5),'Расчет сбытовых надбавок'!$B$2281:'Расчет сбытовых надбавок'!$G$3024,3)</f>
        <v>160.47</v>
      </c>
      <c r="F721" s="108">
        <f>VLOOKUP($A721+ROUND((COLUMN()-2)/24,5),АТС!$A$41:$F$712,5)+VLOOKUP($A721+ROUND((COLUMN()-2)/24,5),'Расчет сбытовых надбавок'!$B$2281:'Расчет сбытовых надбавок'!$G$3024,3)</f>
        <v>182.73</v>
      </c>
      <c r="G721" s="108">
        <f>VLOOKUP($A721+ROUND((COLUMN()-2)/24,5),АТС!$A$41:$F$712,5)+VLOOKUP($A721+ROUND((COLUMN()-2)/24,5),'Расчет сбытовых надбавок'!$B$2281:'Расчет сбытовых надбавок'!$G$3024,3)</f>
        <v>0</v>
      </c>
      <c r="H721" s="108">
        <f>VLOOKUP($A721+ROUND((COLUMN()-2)/24,5),АТС!$A$41:$F$712,5)+VLOOKUP($A721+ROUND((COLUMN()-2)/24,5),'Расчет сбытовых надбавок'!$B$2281:'Расчет сбытовых надбавок'!$G$3024,3)</f>
        <v>0</v>
      </c>
      <c r="I721" s="108">
        <f>VLOOKUP($A721+ROUND((COLUMN()-2)/24,5),АТС!$A$41:$F$712,5)+VLOOKUP($A721+ROUND((COLUMN()-2)/24,5),'Расчет сбытовых надбавок'!$B$2281:'Расчет сбытовых надбавок'!$G$3024,3)</f>
        <v>242.9</v>
      </c>
      <c r="J721" s="108">
        <f>VLOOKUP($A721+ROUND((COLUMN()-2)/24,5),АТС!$A$41:$F$712,5)+VLOOKUP($A721+ROUND((COLUMN()-2)/24,5),'Расчет сбытовых надбавок'!$B$2281:'Расчет сбытовых надбавок'!$G$3024,3)</f>
        <v>163.47999999999999</v>
      </c>
      <c r="K721" s="108">
        <f>VLOOKUP($A721+ROUND((COLUMN()-2)/24,5),АТС!$A$41:$F$712,5)+VLOOKUP($A721+ROUND((COLUMN()-2)/24,5),'Расчет сбытовых надбавок'!$B$2281:'Расчет сбытовых надбавок'!$G$3024,3)</f>
        <v>466.99</v>
      </c>
      <c r="L721" s="108">
        <f>VLOOKUP($A721+ROUND((COLUMN()-2)/24,5),АТС!$A$41:$F$712,5)+VLOOKUP($A721+ROUND((COLUMN()-2)/24,5),'Расчет сбытовых надбавок'!$B$2281:'Расчет сбытовых надбавок'!$G$3024,3)</f>
        <v>477.97</v>
      </c>
      <c r="M721" s="108">
        <f>VLOOKUP($A721+ROUND((COLUMN()-2)/24,5),АТС!$A$41:$F$712,5)+VLOOKUP($A721+ROUND((COLUMN()-2)/24,5),'Расчет сбытовых надбавок'!$B$2281:'Расчет сбытовых надбавок'!$G$3024,3)</f>
        <v>471.76</v>
      </c>
      <c r="N721" s="108">
        <f>VLOOKUP($A721+ROUND((COLUMN()-2)/24,5),АТС!$A$41:$F$712,5)+VLOOKUP($A721+ROUND((COLUMN()-2)/24,5),'Расчет сбытовых надбавок'!$B$2281:'Расчет сбытовых надбавок'!$G$3024,3)</f>
        <v>615.02</v>
      </c>
      <c r="O721" s="108">
        <f>VLOOKUP($A721+ROUND((COLUMN()-2)/24,5),АТС!$A$41:$F$712,5)+VLOOKUP($A721+ROUND((COLUMN()-2)/24,5),'Расчет сбытовых надбавок'!$B$2281:'Расчет сбытовых надбавок'!$G$3024,3)</f>
        <v>603.56999999999994</v>
      </c>
      <c r="P721" s="108">
        <f>VLOOKUP($A721+ROUND((COLUMN()-2)/24,5),АТС!$A$41:$F$712,5)+VLOOKUP($A721+ROUND((COLUMN()-2)/24,5),'Расчет сбытовых надбавок'!$B$2281:'Расчет сбытовых надбавок'!$G$3024,3)</f>
        <v>598.92000000000007</v>
      </c>
      <c r="Q721" s="108">
        <f>VLOOKUP($A721+ROUND((COLUMN()-2)/24,5),АТС!$A$41:$F$712,5)+VLOOKUP($A721+ROUND((COLUMN()-2)/24,5),'Расчет сбытовых надбавок'!$B$2281:'Расчет сбытовых надбавок'!$G$3024,3)</f>
        <v>609.04999999999995</v>
      </c>
      <c r="R721" s="108">
        <f>VLOOKUP($A721+ROUND((COLUMN()-2)/24,5),АТС!$A$41:$F$712,5)+VLOOKUP($A721+ROUND((COLUMN()-2)/24,5),'Расчет сбытовых надбавок'!$B$2281:'Расчет сбытовых надбавок'!$G$3024,3)</f>
        <v>632.6099999999999</v>
      </c>
      <c r="S721" s="108">
        <f>VLOOKUP($A721+ROUND((COLUMN()-2)/24,5),АТС!$A$41:$F$712,5)+VLOOKUP($A721+ROUND((COLUMN()-2)/24,5),'Расчет сбытовых надбавок'!$B$2281:'Расчет сбытовых надбавок'!$G$3024,3)</f>
        <v>621.54</v>
      </c>
      <c r="T721" s="108">
        <f>VLOOKUP($A721+ROUND((COLUMN()-2)/24,5),АТС!$A$41:$F$712,5)+VLOOKUP($A721+ROUND((COLUMN()-2)/24,5),'Расчет сбытовых надбавок'!$B$2281:'Расчет сбытовых надбавок'!$G$3024,3)</f>
        <v>517.34</v>
      </c>
      <c r="U721" s="108">
        <f>VLOOKUP($A721+ROUND((COLUMN()-2)/24,5),АТС!$A$41:$F$712,5)+VLOOKUP($A721+ROUND((COLUMN()-2)/24,5),'Расчет сбытовых надбавок'!$B$2281:'Расчет сбытовых надбавок'!$G$3024,3)</f>
        <v>19.59</v>
      </c>
      <c r="V721" s="108">
        <f>VLOOKUP($A721+ROUND((COLUMN()-2)/24,5),АТС!$A$41:$F$712,5)+VLOOKUP($A721+ROUND((COLUMN()-2)/24,5),'Расчет сбытовых надбавок'!$B$2281:'Расчет сбытовых надбавок'!$G$3024,3)</f>
        <v>644.13000000000011</v>
      </c>
      <c r="W721" s="108">
        <f>VLOOKUP($A721+ROUND((COLUMN()-2)/24,5),АТС!$A$41:$F$712,5)+VLOOKUP($A721+ROUND((COLUMN()-2)/24,5),'Расчет сбытовых надбавок'!$B$2281:'Расчет сбытовых надбавок'!$G$3024,3)</f>
        <v>643.79</v>
      </c>
      <c r="X721" s="108">
        <f>VLOOKUP($A721+ROUND((COLUMN()-2)/24,5),АТС!$A$41:$F$712,5)+VLOOKUP($A721+ROUND((COLUMN()-2)/24,5),'Расчет сбытовых надбавок'!$B$2281:'Расчет сбытовых надбавок'!$G$3024,3)</f>
        <v>665.54</v>
      </c>
      <c r="Y721" s="108">
        <f>VLOOKUP($A721+ROUND((COLUMN()-2)/24,5),АТС!$A$41:$F$712,5)+VLOOKUP($A721+ROUND((COLUMN()-2)/24,5),'Расчет сбытовых надбавок'!$B$2281:'Расчет сбытовых надбавок'!$G$3024,3)</f>
        <v>656.87</v>
      </c>
    </row>
    <row r="722" spans="1:27" x14ac:dyDescent="0.2">
      <c r="A722" s="88">
        <f t="shared" si="20"/>
        <v>42060</v>
      </c>
      <c r="B722" s="108">
        <f>VLOOKUP($A722+ROUND((COLUMN()-2)/24,5),АТС!$A$41:$F$712,5)+VLOOKUP($A722+ROUND((COLUMN()-2)/24,5),'Расчет сбытовых надбавок'!$B$2281:'Расчет сбытовых надбавок'!$G$3024,3)</f>
        <v>289.7</v>
      </c>
      <c r="C722" s="108">
        <f>VLOOKUP($A722+ROUND((COLUMN()-2)/24,5),АТС!$A$41:$F$712,5)+VLOOKUP($A722+ROUND((COLUMN()-2)/24,5),'Расчет сбытовых надбавок'!$B$2281:'Расчет сбытовых надбавок'!$G$3024,3)</f>
        <v>156.65</v>
      </c>
      <c r="D722" s="108">
        <f>VLOOKUP($A722+ROUND((COLUMN()-2)/24,5),АТС!$A$41:$F$712,5)+VLOOKUP($A722+ROUND((COLUMN()-2)/24,5),'Расчет сбытовых надбавок'!$B$2281:'Расчет сбытовых надбавок'!$G$3024,3)</f>
        <v>781.99</v>
      </c>
      <c r="E722" s="108">
        <f>VLOOKUP($A722+ROUND((COLUMN()-2)/24,5),АТС!$A$41:$F$712,5)+VLOOKUP($A722+ROUND((COLUMN()-2)/24,5),'Расчет сбытовых надбавок'!$B$2281:'Расчет сбытовых надбавок'!$G$3024,3)</f>
        <v>706.53</v>
      </c>
      <c r="F722" s="108">
        <f>VLOOKUP($A722+ROUND((COLUMN()-2)/24,5),АТС!$A$41:$F$712,5)+VLOOKUP($A722+ROUND((COLUMN()-2)/24,5),'Расчет сбытовых надбавок'!$B$2281:'Расчет сбытовых надбавок'!$G$3024,3)</f>
        <v>144.22</v>
      </c>
      <c r="G722" s="108">
        <f>VLOOKUP($A722+ROUND((COLUMN()-2)/24,5),АТС!$A$41:$F$712,5)+VLOOKUP($A722+ROUND((COLUMN()-2)/24,5),'Расчет сбытовых надбавок'!$B$2281:'Расчет сбытовых надбавок'!$G$3024,3)</f>
        <v>0</v>
      </c>
      <c r="H722" s="108">
        <f>VLOOKUP($A722+ROUND((COLUMN()-2)/24,5),АТС!$A$41:$F$712,5)+VLOOKUP($A722+ROUND((COLUMN()-2)/24,5),'Расчет сбытовых надбавок'!$B$2281:'Расчет сбытовых надбавок'!$G$3024,3)</f>
        <v>37.130000000000003</v>
      </c>
      <c r="I722" s="108">
        <f>VLOOKUP($A722+ROUND((COLUMN()-2)/24,5),АТС!$A$41:$F$712,5)+VLOOKUP($A722+ROUND((COLUMN()-2)/24,5),'Расчет сбытовых надбавок'!$B$2281:'Расчет сбытовых надбавок'!$G$3024,3)</f>
        <v>305.63</v>
      </c>
      <c r="J722" s="108">
        <f>VLOOKUP($A722+ROUND((COLUMN()-2)/24,5),АТС!$A$41:$F$712,5)+VLOOKUP($A722+ROUND((COLUMN()-2)/24,5),'Расчет сбытовых надбавок'!$B$2281:'Расчет сбытовых надбавок'!$G$3024,3)</f>
        <v>519.95000000000005</v>
      </c>
      <c r="K722" s="108">
        <f>VLOOKUP($A722+ROUND((COLUMN()-2)/24,5),АТС!$A$41:$F$712,5)+VLOOKUP($A722+ROUND((COLUMN()-2)/24,5),'Расчет сбытовых надбавок'!$B$2281:'Расчет сбытовых надбавок'!$G$3024,3)</f>
        <v>556.91999999999996</v>
      </c>
      <c r="L722" s="108">
        <f>VLOOKUP($A722+ROUND((COLUMN()-2)/24,5),АТС!$A$41:$F$712,5)+VLOOKUP($A722+ROUND((COLUMN()-2)/24,5),'Расчет сбытовых надбавок'!$B$2281:'Расчет сбытовых надбавок'!$G$3024,3)</f>
        <v>607.42000000000007</v>
      </c>
      <c r="M722" s="108">
        <f>VLOOKUP($A722+ROUND((COLUMN()-2)/24,5),АТС!$A$41:$F$712,5)+VLOOKUP($A722+ROUND((COLUMN()-2)/24,5),'Расчет сбытовых надбавок'!$B$2281:'Расчет сбытовых надбавок'!$G$3024,3)</f>
        <v>652.04999999999995</v>
      </c>
      <c r="N722" s="108">
        <f>VLOOKUP($A722+ROUND((COLUMN()-2)/24,5),АТС!$A$41:$F$712,5)+VLOOKUP($A722+ROUND((COLUMN()-2)/24,5),'Расчет сбытовых надбавок'!$B$2281:'Расчет сбытовых надбавок'!$G$3024,3)</f>
        <v>756.54</v>
      </c>
      <c r="O722" s="108">
        <f>VLOOKUP($A722+ROUND((COLUMN()-2)/24,5),АТС!$A$41:$F$712,5)+VLOOKUP($A722+ROUND((COLUMN()-2)/24,5),'Расчет сбытовых надбавок'!$B$2281:'Расчет сбытовых надбавок'!$G$3024,3)</f>
        <v>737.15</v>
      </c>
      <c r="P722" s="108">
        <f>VLOOKUP($A722+ROUND((COLUMN()-2)/24,5),АТС!$A$41:$F$712,5)+VLOOKUP($A722+ROUND((COLUMN()-2)/24,5),'Расчет сбытовых надбавок'!$B$2281:'Расчет сбытовых надбавок'!$G$3024,3)</f>
        <v>953</v>
      </c>
      <c r="Q722" s="108">
        <f>VLOOKUP($A722+ROUND((COLUMN()-2)/24,5),АТС!$A$41:$F$712,5)+VLOOKUP($A722+ROUND((COLUMN()-2)/24,5),'Расчет сбытовых надбавок'!$B$2281:'Расчет сбытовых надбавок'!$G$3024,3)</f>
        <v>962.04</v>
      </c>
      <c r="R722" s="108">
        <f>VLOOKUP($A722+ROUND((COLUMN()-2)/24,5),АТС!$A$41:$F$712,5)+VLOOKUP($A722+ROUND((COLUMN()-2)/24,5),'Расчет сбытовых надбавок'!$B$2281:'Расчет сбытовых надбавок'!$G$3024,3)</f>
        <v>1001.62</v>
      </c>
      <c r="S722" s="108">
        <f>VLOOKUP($A722+ROUND((COLUMN()-2)/24,5),АТС!$A$41:$F$712,5)+VLOOKUP($A722+ROUND((COLUMN()-2)/24,5),'Расчет сбытовых надбавок'!$B$2281:'Расчет сбытовых надбавок'!$G$3024,3)</f>
        <v>883.2</v>
      </c>
      <c r="T722" s="108">
        <f>VLOOKUP($A722+ROUND((COLUMN()-2)/24,5),АТС!$A$41:$F$712,5)+VLOOKUP($A722+ROUND((COLUMN()-2)/24,5),'Расчет сбытовых надбавок'!$B$2281:'Расчет сбытовых надбавок'!$G$3024,3)</f>
        <v>461.29</v>
      </c>
      <c r="U722" s="108">
        <f>VLOOKUP($A722+ROUND((COLUMN()-2)/24,5),АТС!$A$41:$F$712,5)+VLOOKUP($A722+ROUND((COLUMN()-2)/24,5),'Расчет сбытовых надбавок'!$B$2281:'Расчет сбытовых надбавок'!$G$3024,3)</f>
        <v>551.31999999999994</v>
      </c>
      <c r="V722" s="108">
        <f>VLOOKUP($A722+ROUND((COLUMN()-2)/24,5),АТС!$A$41:$F$712,5)+VLOOKUP($A722+ROUND((COLUMN()-2)/24,5),'Расчет сбытовых надбавок'!$B$2281:'Расчет сбытовых надбавок'!$G$3024,3)</f>
        <v>405.28</v>
      </c>
      <c r="W722" s="108">
        <f>VLOOKUP($A722+ROUND((COLUMN()-2)/24,5),АТС!$A$41:$F$712,5)+VLOOKUP($A722+ROUND((COLUMN()-2)/24,5),'Расчет сбытовых надбавок'!$B$2281:'Расчет сбытовых надбавок'!$G$3024,3)</f>
        <v>472.54999999999995</v>
      </c>
      <c r="X722" s="108">
        <f>VLOOKUP($A722+ROUND((COLUMN()-2)/24,5),АТС!$A$41:$F$712,5)+VLOOKUP($A722+ROUND((COLUMN()-2)/24,5),'Расчет сбытовых надбавок'!$B$2281:'Расчет сбытовых надбавок'!$G$3024,3)</f>
        <v>679.81999999999994</v>
      </c>
      <c r="Y722" s="108">
        <f>VLOOKUP($A722+ROUND((COLUMN()-2)/24,5),АТС!$A$41:$F$712,5)+VLOOKUP($A722+ROUND((COLUMN()-2)/24,5),'Расчет сбытовых надбавок'!$B$2281:'Расчет сбытовых надбавок'!$G$3024,3)</f>
        <v>696.77</v>
      </c>
    </row>
    <row r="723" spans="1:27" x14ac:dyDescent="0.2">
      <c r="A723" s="88">
        <f t="shared" si="20"/>
        <v>42061</v>
      </c>
      <c r="B723" s="108">
        <f>VLOOKUP($A723+ROUND((COLUMN()-2)/24,5),АТС!$A$41:$F$712,5)+VLOOKUP($A723+ROUND((COLUMN()-2)/24,5),'Расчет сбытовых надбавок'!$B$2281:'Расчет сбытовых надбавок'!$G$3024,3)</f>
        <v>371.76</v>
      </c>
      <c r="C723" s="108">
        <f>VLOOKUP($A723+ROUND((COLUMN()-2)/24,5),АТС!$A$41:$F$712,5)+VLOOKUP($A723+ROUND((COLUMN()-2)/24,5),'Расчет сбытовых надбавок'!$B$2281:'Расчет сбытовых надбавок'!$G$3024,3)</f>
        <v>121.32</v>
      </c>
      <c r="D723" s="108">
        <f>VLOOKUP($A723+ROUND((COLUMN()-2)/24,5),АТС!$A$41:$F$712,5)+VLOOKUP($A723+ROUND((COLUMN()-2)/24,5),'Расчет сбытовых надбавок'!$B$2281:'Расчет сбытовых надбавок'!$G$3024,3)</f>
        <v>73.17</v>
      </c>
      <c r="E723" s="108">
        <f>VLOOKUP($A723+ROUND((COLUMN()-2)/24,5),АТС!$A$41:$F$712,5)+VLOOKUP($A723+ROUND((COLUMN()-2)/24,5),'Расчет сбытовых надбавок'!$B$2281:'Расчет сбытовых надбавок'!$G$3024,3)</f>
        <v>548.75</v>
      </c>
      <c r="F723" s="108">
        <f>VLOOKUP($A723+ROUND((COLUMN()-2)/24,5),АТС!$A$41:$F$712,5)+VLOOKUP($A723+ROUND((COLUMN()-2)/24,5),'Расчет сбытовых надбавок'!$B$2281:'Расчет сбытовых надбавок'!$G$3024,3)</f>
        <v>89.66</v>
      </c>
      <c r="G723" s="108">
        <f>VLOOKUP($A723+ROUND((COLUMN()-2)/24,5),АТС!$A$41:$F$712,5)+VLOOKUP($A723+ROUND((COLUMN()-2)/24,5),'Расчет сбытовых надбавок'!$B$2281:'Расчет сбытовых надбавок'!$G$3024,3)</f>
        <v>55.769999999999996</v>
      </c>
      <c r="H723" s="108">
        <f>VLOOKUP($A723+ROUND((COLUMN()-2)/24,5),АТС!$A$41:$F$712,5)+VLOOKUP($A723+ROUND((COLUMN()-2)/24,5),'Расчет сбытовых надбавок'!$B$2281:'Расчет сбытовых надбавок'!$G$3024,3)</f>
        <v>396.29999999999995</v>
      </c>
      <c r="I723" s="108">
        <f>VLOOKUP($A723+ROUND((COLUMN()-2)/24,5),АТС!$A$41:$F$712,5)+VLOOKUP($A723+ROUND((COLUMN()-2)/24,5),'Расчет сбытовых надбавок'!$B$2281:'Расчет сбытовых надбавок'!$G$3024,3)</f>
        <v>181.72</v>
      </c>
      <c r="J723" s="108">
        <f>VLOOKUP($A723+ROUND((COLUMN()-2)/24,5),АТС!$A$41:$F$712,5)+VLOOKUP($A723+ROUND((COLUMN()-2)/24,5),'Расчет сбытовых надбавок'!$B$2281:'Расчет сбытовых надбавок'!$G$3024,3)</f>
        <v>170.91</v>
      </c>
      <c r="K723" s="108">
        <f>VLOOKUP($A723+ROUND((COLUMN()-2)/24,5),АТС!$A$41:$F$712,5)+VLOOKUP($A723+ROUND((COLUMN()-2)/24,5),'Расчет сбытовых надбавок'!$B$2281:'Расчет сбытовых надбавок'!$G$3024,3)</f>
        <v>464.03999999999996</v>
      </c>
      <c r="L723" s="108">
        <f>VLOOKUP($A723+ROUND((COLUMN()-2)/24,5),АТС!$A$41:$F$712,5)+VLOOKUP($A723+ROUND((COLUMN()-2)/24,5),'Расчет сбытовых надбавок'!$B$2281:'Расчет сбытовых надбавок'!$G$3024,3)</f>
        <v>290.03999999999996</v>
      </c>
      <c r="M723" s="108">
        <f>VLOOKUP($A723+ROUND((COLUMN()-2)/24,5),АТС!$A$41:$F$712,5)+VLOOKUP($A723+ROUND((COLUMN()-2)/24,5),'Расчет сбытовых надбавок'!$B$2281:'Расчет сбытовых надбавок'!$G$3024,3)</f>
        <v>498.27000000000004</v>
      </c>
      <c r="N723" s="108">
        <f>VLOOKUP($A723+ROUND((COLUMN()-2)/24,5),АТС!$A$41:$F$712,5)+VLOOKUP($A723+ROUND((COLUMN()-2)/24,5),'Расчет сбытовых надбавок'!$B$2281:'Расчет сбытовых надбавок'!$G$3024,3)</f>
        <v>530.92999999999995</v>
      </c>
      <c r="O723" s="108">
        <f>VLOOKUP($A723+ROUND((COLUMN()-2)/24,5),АТС!$A$41:$F$712,5)+VLOOKUP($A723+ROUND((COLUMN()-2)/24,5),'Расчет сбытовых надбавок'!$B$2281:'Расчет сбытовых надбавок'!$G$3024,3)</f>
        <v>511.90999999999997</v>
      </c>
      <c r="P723" s="108">
        <f>VLOOKUP($A723+ROUND((COLUMN()-2)/24,5),АТС!$A$41:$F$712,5)+VLOOKUP($A723+ROUND((COLUMN()-2)/24,5),'Расчет сбытовых надбавок'!$B$2281:'Расчет сбытовых надбавок'!$G$3024,3)</f>
        <v>544.72</v>
      </c>
      <c r="Q723" s="108">
        <f>VLOOKUP($A723+ROUND((COLUMN()-2)/24,5),АТС!$A$41:$F$712,5)+VLOOKUP($A723+ROUND((COLUMN()-2)/24,5),'Расчет сбытовых надбавок'!$B$2281:'Расчет сбытовых надбавок'!$G$3024,3)</f>
        <v>552.54</v>
      </c>
      <c r="R723" s="108">
        <f>VLOOKUP($A723+ROUND((COLUMN()-2)/24,5),АТС!$A$41:$F$712,5)+VLOOKUP($A723+ROUND((COLUMN()-2)/24,5),'Расчет сбытовых надбавок'!$B$2281:'Расчет сбытовых надбавок'!$G$3024,3)</f>
        <v>625.77</v>
      </c>
      <c r="S723" s="108">
        <f>VLOOKUP($A723+ROUND((COLUMN()-2)/24,5),АТС!$A$41:$F$712,5)+VLOOKUP($A723+ROUND((COLUMN()-2)/24,5),'Расчет сбытовых надбавок'!$B$2281:'Расчет сбытовых надбавок'!$G$3024,3)</f>
        <v>484.64</v>
      </c>
      <c r="T723" s="108">
        <f>VLOOKUP($A723+ROUND((COLUMN()-2)/24,5),АТС!$A$41:$F$712,5)+VLOOKUP($A723+ROUND((COLUMN()-2)/24,5),'Расчет сбытовых надбавок'!$B$2281:'Расчет сбытовых надбавок'!$G$3024,3)</f>
        <v>129.74</v>
      </c>
      <c r="U723" s="108">
        <f>VLOOKUP($A723+ROUND((COLUMN()-2)/24,5),АТС!$A$41:$F$712,5)+VLOOKUP($A723+ROUND((COLUMN()-2)/24,5),'Расчет сбытовых надбавок'!$B$2281:'Расчет сбытовых надбавок'!$G$3024,3)</f>
        <v>162.01</v>
      </c>
      <c r="V723" s="108">
        <f>VLOOKUP($A723+ROUND((COLUMN()-2)/24,5),АТС!$A$41:$F$712,5)+VLOOKUP($A723+ROUND((COLUMN()-2)/24,5),'Расчет сбытовых надбавок'!$B$2281:'Расчет сбытовых надбавок'!$G$3024,3)</f>
        <v>351.90000000000003</v>
      </c>
      <c r="W723" s="108">
        <f>VLOOKUP($A723+ROUND((COLUMN()-2)/24,5),АТС!$A$41:$F$712,5)+VLOOKUP($A723+ROUND((COLUMN()-2)/24,5),'Расчет сбытовых надбавок'!$B$2281:'Расчет сбытовых надбавок'!$G$3024,3)</f>
        <v>465.48</v>
      </c>
      <c r="X723" s="108">
        <f>VLOOKUP($A723+ROUND((COLUMN()-2)/24,5),АТС!$A$41:$F$712,5)+VLOOKUP($A723+ROUND((COLUMN()-2)/24,5),'Расчет сбытовых надбавок'!$B$2281:'Расчет сбытовых надбавок'!$G$3024,3)</f>
        <v>927.78</v>
      </c>
      <c r="Y723" s="108">
        <f>VLOOKUP($A723+ROUND((COLUMN()-2)/24,5),АТС!$A$41:$F$712,5)+VLOOKUP($A723+ROUND((COLUMN()-2)/24,5),'Расчет сбытовых надбавок'!$B$2281:'Расчет сбытовых надбавок'!$G$3024,3)</f>
        <v>668.96999999999991</v>
      </c>
    </row>
    <row r="724" spans="1:27" x14ac:dyDescent="0.2">
      <c r="A724" s="88">
        <f t="shared" si="20"/>
        <v>42062</v>
      </c>
      <c r="B724" s="108">
        <f>VLOOKUP($A724+ROUND((COLUMN()-2)/24,5),АТС!$A$41:$F$712,5)+VLOOKUP($A724+ROUND((COLUMN()-2)/24,5),'Расчет сбытовых надбавок'!$B$2281:'Расчет сбытовых надбавок'!$G$3024,3)</f>
        <v>692.89</v>
      </c>
      <c r="C724" s="108">
        <f>VLOOKUP($A724+ROUND((COLUMN()-2)/24,5),АТС!$A$41:$F$712,5)+VLOOKUP($A724+ROUND((COLUMN()-2)/24,5),'Расчет сбытовых надбавок'!$B$2281:'Расчет сбытовых надбавок'!$G$3024,3)</f>
        <v>81.19</v>
      </c>
      <c r="D724" s="108">
        <f>VLOOKUP($A724+ROUND((COLUMN()-2)/24,5),АТС!$A$41:$F$712,5)+VLOOKUP($A724+ROUND((COLUMN()-2)/24,5),'Расчет сбытовых надбавок'!$B$2281:'Расчет сбытовых надбавок'!$G$3024,3)</f>
        <v>81.92</v>
      </c>
      <c r="E724" s="108">
        <f>VLOOKUP($A724+ROUND((COLUMN()-2)/24,5),АТС!$A$41:$F$712,5)+VLOOKUP($A724+ROUND((COLUMN()-2)/24,5),'Расчет сбытовых надбавок'!$B$2281:'Расчет сбытовых надбавок'!$G$3024,3)</f>
        <v>69.48</v>
      </c>
      <c r="F724" s="108">
        <f>VLOOKUP($A724+ROUND((COLUMN()-2)/24,5),АТС!$A$41:$F$712,5)+VLOOKUP($A724+ROUND((COLUMN()-2)/24,5),'Расчет сбытовых надбавок'!$B$2281:'Расчет сбытовых надбавок'!$G$3024,3)</f>
        <v>5.33</v>
      </c>
      <c r="G724" s="108">
        <f>VLOOKUP($A724+ROUND((COLUMN()-2)/24,5),АТС!$A$41:$F$712,5)+VLOOKUP($A724+ROUND((COLUMN()-2)/24,5),'Расчет сбытовых надбавок'!$B$2281:'Расчет сбытовых надбавок'!$G$3024,3)</f>
        <v>0</v>
      </c>
      <c r="H724" s="108">
        <f>VLOOKUP($A724+ROUND((COLUMN()-2)/24,5),АТС!$A$41:$F$712,5)+VLOOKUP($A724+ROUND((COLUMN()-2)/24,5),'Расчет сбытовых надбавок'!$B$2281:'Расчет сбытовых надбавок'!$G$3024,3)</f>
        <v>0</v>
      </c>
      <c r="I724" s="108">
        <f>VLOOKUP($A724+ROUND((COLUMN()-2)/24,5),АТС!$A$41:$F$712,5)+VLOOKUP($A724+ROUND((COLUMN()-2)/24,5),'Расчет сбытовых надбавок'!$B$2281:'Расчет сбытовых надбавок'!$G$3024,3)</f>
        <v>0</v>
      </c>
      <c r="J724" s="108">
        <f>VLOOKUP($A724+ROUND((COLUMN()-2)/24,5),АТС!$A$41:$F$712,5)+VLOOKUP($A724+ROUND((COLUMN()-2)/24,5),'Расчет сбытовых надбавок'!$B$2281:'Расчет сбытовых надбавок'!$G$3024,3)</f>
        <v>292.29000000000002</v>
      </c>
      <c r="K724" s="108">
        <f>VLOOKUP($A724+ROUND((COLUMN()-2)/24,5),АТС!$A$41:$F$712,5)+VLOOKUP($A724+ROUND((COLUMN()-2)/24,5),'Расчет сбытовых надбавок'!$B$2281:'Расчет сбытовых надбавок'!$G$3024,3)</f>
        <v>395.89</v>
      </c>
      <c r="L724" s="108">
        <f>VLOOKUP($A724+ROUND((COLUMN()-2)/24,5),АТС!$A$41:$F$712,5)+VLOOKUP($A724+ROUND((COLUMN()-2)/24,5),'Расчет сбытовых надбавок'!$B$2281:'Расчет сбытовых надбавок'!$G$3024,3)</f>
        <v>480.66999999999996</v>
      </c>
      <c r="M724" s="108">
        <f>VLOOKUP($A724+ROUND((COLUMN()-2)/24,5),АТС!$A$41:$F$712,5)+VLOOKUP($A724+ROUND((COLUMN()-2)/24,5),'Расчет сбытовых надбавок'!$B$2281:'Расчет сбытовых надбавок'!$G$3024,3)</f>
        <v>563.80999999999995</v>
      </c>
      <c r="N724" s="108">
        <f>VLOOKUP($A724+ROUND((COLUMN()-2)/24,5),АТС!$A$41:$F$712,5)+VLOOKUP($A724+ROUND((COLUMN()-2)/24,5),'Расчет сбытовых надбавок'!$B$2281:'Расчет сбытовых надбавок'!$G$3024,3)</f>
        <v>459.29</v>
      </c>
      <c r="O724" s="108">
        <f>VLOOKUP($A724+ROUND((COLUMN()-2)/24,5),АТС!$A$41:$F$712,5)+VLOOKUP($A724+ROUND((COLUMN()-2)/24,5),'Расчет сбытовых надбавок'!$B$2281:'Расчет сбытовых надбавок'!$G$3024,3)</f>
        <v>557.68999999999994</v>
      </c>
      <c r="P724" s="108">
        <f>VLOOKUP($A724+ROUND((COLUMN()-2)/24,5),АТС!$A$41:$F$712,5)+VLOOKUP($A724+ROUND((COLUMN()-2)/24,5),'Расчет сбытовых надбавок'!$B$2281:'Расчет сбытовых надбавок'!$G$3024,3)</f>
        <v>645.20000000000005</v>
      </c>
      <c r="Q724" s="108">
        <f>VLOOKUP($A724+ROUND((COLUMN()-2)/24,5),АТС!$A$41:$F$712,5)+VLOOKUP($A724+ROUND((COLUMN()-2)/24,5),'Расчет сбытовых надбавок'!$B$2281:'Расчет сбытовых надбавок'!$G$3024,3)</f>
        <v>518.17999999999995</v>
      </c>
      <c r="R724" s="108">
        <f>VLOOKUP($A724+ROUND((COLUMN()-2)/24,5),АТС!$A$41:$F$712,5)+VLOOKUP($A724+ROUND((COLUMN()-2)/24,5),'Расчет сбытовых надбавок'!$B$2281:'Расчет сбытовых надбавок'!$G$3024,3)</f>
        <v>487.03999999999996</v>
      </c>
      <c r="S724" s="108">
        <f>VLOOKUP($A724+ROUND((COLUMN()-2)/24,5),АТС!$A$41:$F$712,5)+VLOOKUP($A724+ROUND((COLUMN()-2)/24,5),'Расчет сбытовых надбавок'!$B$2281:'Расчет сбытовых надбавок'!$G$3024,3)</f>
        <v>462.17</v>
      </c>
      <c r="T724" s="108">
        <f>VLOOKUP($A724+ROUND((COLUMN()-2)/24,5),АТС!$A$41:$F$712,5)+VLOOKUP($A724+ROUND((COLUMN()-2)/24,5),'Расчет сбытовых надбавок'!$B$2281:'Расчет сбытовых надбавок'!$G$3024,3)</f>
        <v>286.06</v>
      </c>
      <c r="U724" s="108">
        <f>VLOOKUP($A724+ROUND((COLUMN()-2)/24,5),АТС!$A$41:$F$712,5)+VLOOKUP($A724+ROUND((COLUMN()-2)/24,5),'Расчет сбытовых надбавок'!$B$2281:'Расчет сбытовых надбавок'!$G$3024,3)</f>
        <v>351.62</v>
      </c>
      <c r="V724" s="108">
        <f>VLOOKUP($A724+ROUND((COLUMN()-2)/24,5),АТС!$A$41:$F$712,5)+VLOOKUP($A724+ROUND((COLUMN()-2)/24,5),'Расчет сбытовых надбавок'!$B$2281:'Расчет сбытовых надбавок'!$G$3024,3)</f>
        <v>796.79000000000008</v>
      </c>
      <c r="W724" s="108">
        <f>VLOOKUP($A724+ROUND((COLUMN()-2)/24,5),АТС!$A$41:$F$712,5)+VLOOKUP($A724+ROUND((COLUMN()-2)/24,5),'Расчет сбытовых надбавок'!$B$2281:'Расчет сбытовых надбавок'!$G$3024,3)</f>
        <v>771.17000000000007</v>
      </c>
      <c r="X724" s="108">
        <f>VLOOKUP($A724+ROUND((COLUMN()-2)/24,5),АТС!$A$41:$F$712,5)+VLOOKUP($A724+ROUND((COLUMN()-2)/24,5),'Расчет сбытовых надбавок'!$B$2281:'Расчет сбытовых надбавок'!$G$3024,3)</f>
        <v>228.85000000000002</v>
      </c>
      <c r="Y724" s="108">
        <f>VLOOKUP($A724+ROUND((COLUMN()-2)/24,5),АТС!$A$41:$F$712,5)+VLOOKUP($A724+ROUND((COLUMN()-2)/24,5),'Расчет сбытовых надбавок'!$B$2281:'Расчет сбытовых надбавок'!$G$3024,3)</f>
        <v>653.45999999999992</v>
      </c>
    </row>
    <row r="725" spans="1:27" x14ac:dyDescent="0.2">
      <c r="A725" s="88">
        <f t="shared" si="20"/>
        <v>42063</v>
      </c>
      <c r="B725" s="108">
        <f>VLOOKUP($A725+ROUND((COLUMN()-2)/24,5),АТС!$A$41:$F$712,5)+VLOOKUP($A725+ROUND((COLUMN()-2)/24,5),'Расчет сбытовых надбавок'!$B$2281:'Расчет сбытовых надбавок'!$G$3024,3)</f>
        <v>139.16</v>
      </c>
      <c r="C725" s="108">
        <f>VLOOKUP($A725+ROUND((COLUMN()-2)/24,5),АТС!$A$41:$F$712,5)+VLOOKUP($A725+ROUND((COLUMN()-2)/24,5),'Расчет сбытовых надбавок'!$B$2281:'Расчет сбытовых надбавок'!$G$3024,3)</f>
        <v>82.15</v>
      </c>
      <c r="D725" s="108">
        <f>VLOOKUP($A725+ROUND((COLUMN()-2)/24,5),АТС!$A$41:$F$712,5)+VLOOKUP($A725+ROUND((COLUMN()-2)/24,5),'Расчет сбытовых надбавок'!$B$2281:'Расчет сбытовых надбавок'!$G$3024,3)</f>
        <v>68.069999999999993</v>
      </c>
      <c r="E725" s="108">
        <f>VLOOKUP($A725+ROUND((COLUMN()-2)/24,5),АТС!$A$41:$F$712,5)+VLOOKUP($A725+ROUND((COLUMN()-2)/24,5),'Расчет сбытовых надбавок'!$B$2281:'Расчет сбытовых надбавок'!$G$3024,3)</f>
        <v>41.929999999999993</v>
      </c>
      <c r="F725" s="108">
        <f>VLOOKUP($A725+ROUND((COLUMN()-2)/24,5),АТС!$A$41:$F$712,5)+VLOOKUP($A725+ROUND((COLUMN()-2)/24,5),'Расчет сбытовых надбавок'!$B$2281:'Расчет сбытовых надбавок'!$G$3024,3)</f>
        <v>6.0000000000000005E-2</v>
      </c>
      <c r="G725" s="108">
        <f>VLOOKUP($A725+ROUND((COLUMN()-2)/24,5),АТС!$A$41:$F$712,5)+VLOOKUP($A725+ROUND((COLUMN()-2)/24,5),'Расчет сбытовых надбавок'!$B$2281:'Расчет сбытовых надбавок'!$G$3024,3)</f>
        <v>0</v>
      </c>
      <c r="H725" s="108">
        <f>VLOOKUP($A725+ROUND((COLUMN()-2)/24,5),АТС!$A$41:$F$712,5)+VLOOKUP($A725+ROUND((COLUMN()-2)/24,5),'Расчет сбытовых надбавок'!$B$2281:'Расчет сбытовых надбавок'!$G$3024,3)</f>
        <v>0</v>
      </c>
      <c r="I725" s="108">
        <f>VLOOKUP($A725+ROUND((COLUMN()-2)/24,5),АТС!$A$41:$F$712,5)+VLOOKUP($A725+ROUND((COLUMN()-2)/24,5),'Расчет сбытовых надбавок'!$B$2281:'Расчет сбытовых надбавок'!$G$3024,3)</f>
        <v>209.26999999999998</v>
      </c>
      <c r="J725" s="108">
        <f>VLOOKUP($A725+ROUND((COLUMN()-2)/24,5),АТС!$A$41:$F$712,5)+VLOOKUP($A725+ROUND((COLUMN()-2)/24,5),'Расчет сбытовых надбавок'!$B$2281:'Расчет сбытовых надбавок'!$G$3024,3)</f>
        <v>0</v>
      </c>
      <c r="K725" s="108">
        <f>VLOOKUP($A725+ROUND((COLUMN()-2)/24,5),АТС!$A$41:$F$712,5)+VLOOKUP($A725+ROUND((COLUMN()-2)/24,5),'Расчет сбытовых надбавок'!$B$2281:'Расчет сбытовых надбавок'!$G$3024,3)</f>
        <v>7.52</v>
      </c>
      <c r="L725" s="108">
        <f>VLOOKUP($A725+ROUND((COLUMN()-2)/24,5),АТС!$A$41:$F$712,5)+VLOOKUP($A725+ROUND((COLUMN()-2)/24,5),'Расчет сбытовых надбавок'!$B$2281:'Расчет сбытовых надбавок'!$G$3024,3)</f>
        <v>5.89</v>
      </c>
      <c r="M725" s="108">
        <f>VLOOKUP($A725+ROUND((COLUMN()-2)/24,5),АТС!$A$41:$F$712,5)+VLOOKUP($A725+ROUND((COLUMN()-2)/24,5),'Расчет сбытовых надбавок'!$B$2281:'Расчет сбытовых надбавок'!$G$3024,3)</f>
        <v>9.39</v>
      </c>
      <c r="N725" s="108">
        <f>VLOOKUP($A725+ROUND((COLUMN()-2)/24,5),АТС!$A$41:$F$712,5)+VLOOKUP($A725+ROUND((COLUMN()-2)/24,5),'Расчет сбытовых надбавок'!$B$2281:'Расчет сбытовых надбавок'!$G$3024,3)</f>
        <v>0</v>
      </c>
      <c r="O725" s="108">
        <f>VLOOKUP($A725+ROUND((COLUMN()-2)/24,5),АТС!$A$41:$F$712,5)+VLOOKUP($A725+ROUND((COLUMN()-2)/24,5),'Расчет сбытовых надбавок'!$B$2281:'Расчет сбытовых надбавок'!$G$3024,3)</f>
        <v>0</v>
      </c>
      <c r="P725" s="108">
        <f>VLOOKUP($A725+ROUND((COLUMN()-2)/24,5),АТС!$A$41:$F$712,5)+VLOOKUP($A725+ROUND((COLUMN()-2)/24,5),'Расчет сбытовых надбавок'!$B$2281:'Расчет сбытовых надбавок'!$G$3024,3)</f>
        <v>0</v>
      </c>
      <c r="Q725" s="108">
        <f>VLOOKUP($A725+ROUND((COLUMN()-2)/24,5),АТС!$A$41:$F$712,5)+VLOOKUP($A725+ROUND((COLUMN()-2)/24,5),'Расчет сбытовых надбавок'!$B$2281:'Расчет сбытовых надбавок'!$G$3024,3)</f>
        <v>0</v>
      </c>
      <c r="R725" s="108">
        <f>VLOOKUP($A725+ROUND((COLUMN()-2)/24,5),АТС!$A$41:$F$712,5)+VLOOKUP($A725+ROUND((COLUMN()-2)/24,5),'Расчет сбытовых надбавок'!$B$2281:'Расчет сбытовых надбавок'!$G$3024,3)</f>
        <v>0</v>
      </c>
      <c r="S725" s="108">
        <f>VLOOKUP($A725+ROUND((COLUMN()-2)/24,5),АТС!$A$41:$F$712,5)+VLOOKUP($A725+ROUND((COLUMN()-2)/24,5),'Расчет сбытовых надбавок'!$B$2281:'Расчет сбытовых надбавок'!$G$3024,3)</f>
        <v>146.61000000000001</v>
      </c>
      <c r="T725" s="108">
        <f>VLOOKUP($A725+ROUND((COLUMN()-2)/24,5),АТС!$A$41:$F$712,5)+VLOOKUP($A725+ROUND((COLUMN()-2)/24,5),'Расчет сбытовых надбавок'!$B$2281:'Расчет сбытовых надбавок'!$G$3024,3)</f>
        <v>0.72</v>
      </c>
      <c r="U725" s="108">
        <f>VLOOKUP($A725+ROUND((COLUMN()-2)/24,5),АТС!$A$41:$F$712,5)+VLOOKUP($A725+ROUND((COLUMN()-2)/24,5),'Расчет сбытовых надбавок'!$B$2281:'Расчет сбытовых надбавок'!$G$3024,3)</f>
        <v>2.93</v>
      </c>
      <c r="V725" s="108">
        <f>VLOOKUP($A725+ROUND((COLUMN()-2)/24,5),АТС!$A$41:$F$712,5)+VLOOKUP($A725+ROUND((COLUMN()-2)/24,5),'Расчет сбытовых надбавок'!$B$2281:'Расчет сбытовых надбавок'!$G$3024,3)</f>
        <v>119.91999999999999</v>
      </c>
      <c r="W725" s="108">
        <f>VLOOKUP($A725+ROUND((COLUMN()-2)/24,5),АТС!$A$41:$F$712,5)+VLOOKUP($A725+ROUND((COLUMN()-2)/24,5),'Расчет сбытовых надбавок'!$B$2281:'Расчет сбытовых надбавок'!$G$3024,3)</f>
        <v>201.61</v>
      </c>
      <c r="X725" s="108">
        <f>VLOOKUP($A725+ROUND((COLUMN()-2)/24,5),АТС!$A$41:$F$712,5)+VLOOKUP($A725+ROUND((COLUMN()-2)/24,5),'Расчет сбытовых надбавок'!$B$2281:'Расчет сбытовых надбавок'!$G$3024,3)</f>
        <v>672.34999999999991</v>
      </c>
      <c r="Y725" s="108">
        <f>VLOOKUP($A725+ROUND((COLUMN()-2)/24,5),АТС!$A$41:$F$712,5)+VLOOKUP($A725+ROUND((COLUMN()-2)/24,5),'Расчет сбытовых надбавок'!$B$2281:'Расчет сбытовых надбавок'!$G$3024,3)</f>
        <v>97.66</v>
      </c>
    </row>
    <row r="726" spans="1:27" x14ac:dyDescent="0.2">
      <c r="A726" s="100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101"/>
    </row>
    <row r="727" spans="1:27" x14ac:dyDescent="0.25">
      <c r="A727" s="96" t="s">
        <v>157</v>
      </c>
      <c r="B727" s="87"/>
      <c r="C727" s="87"/>
      <c r="D727" s="87"/>
    </row>
    <row r="728" spans="1:27" ht="12.75" customHeight="1" x14ac:dyDescent="0.2">
      <c r="A728" s="169" t="s">
        <v>49</v>
      </c>
      <c r="B728" s="180" t="s">
        <v>161</v>
      </c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2"/>
    </row>
    <row r="729" spans="1:27" ht="12.75" customHeight="1" x14ac:dyDescent="0.2">
      <c r="A729" s="170"/>
      <c r="B729" s="183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5"/>
    </row>
    <row r="730" spans="1:27" s="121" customFormat="1" ht="12.75" customHeight="1" x14ac:dyDescent="0.2">
      <c r="A730" s="170"/>
      <c r="B730" s="216" t="s">
        <v>129</v>
      </c>
      <c r="C730" s="204" t="s">
        <v>130</v>
      </c>
      <c r="D730" s="204" t="s">
        <v>131</v>
      </c>
      <c r="E730" s="204" t="s">
        <v>132</v>
      </c>
      <c r="F730" s="204" t="s">
        <v>133</v>
      </c>
      <c r="G730" s="204" t="s">
        <v>134</v>
      </c>
      <c r="H730" s="204" t="s">
        <v>135</v>
      </c>
      <c r="I730" s="204" t="s">
        <v>136</v>
      </c>
      <c r="J730" s="204" t="s">
        <v>137</v>
      </c>
      <c r="K730" s="204" t="s">
        <v>138</v>
      </c>
      <c r="L730" s="204" t="s">
        <v>139</v>
      </c>
      <c r="M730" s="204" t="s">
        <v>140</v>
      </c>
      <c r="N730" s="214" t="s">
        <v>141</v>
      </c>
      <c r="O730" s="204" t="s">
        <v>142</v>
      </c>
      <c r="P730" s="204" t="s">
        <v>143</v>
      </c>
      <c r="Q730" s="204" t="s">
        <v>144</v>
      </c>
      <c r="R730" s="204" t="s">
        <v>145</v>
      </c>
      <c r="S730" s="204" t="s">
        <v>146</v>
      </c>
      <c r="T730" s="204" t="s">
        <v>147</v>
      </c>
      <c r="U730" s="204" t="s">
        <v>148</v>
      </c>
      <c r="V730" s="204" t="s">
        <v>149</v>
      </c>
      <c r="W730" s="204" t="s">
        <v>150</v>
      </c>
      <c r="X730" s="204" t="s">
        <v>151</v>
      </c>
      <c r="Y730" s="204" t="s">
        <v>152</v>
      </c>
    </row>
    <row r="731" spans="1:27" s="121" customFormat="1" ht="11.25" customHeight="1" x14ac:dyDescent="0.2">
      <c r="A731" s="171"/>
      <c r="B731" s="217"/>
      <c r="C731" s="205"/>
      <c r="D731" s="205"/>
      <c r="E731" s="205"/>
      <c r="F731" s="205"/>
      <c r="G731" s="205"/>
      <c r="H731" s="205"/>
      <c r="I731" s="205"/>
      <c r="J731" s="205"/>
      <c r="K731" s="205"/>
      <c r="L731" s="205"/>
      <c r="M731" s="205"/>
      <c r="N731" s="215"/>
      <c r="O731" s="205"/>
      <c r="P731" s="205"/>
      <c r="Q731" s="205"/>
      <c r="R731" s="205"/>
      <c r="S731" s="205"/>
      <c r="T731" s="205"/>
      <c r="U731" s="205"/>
      <c r="V731" s="205"/>
      <c r="W731" s="205"/>
      <c r="X731" s="205"/>
      <c r="Y731" s="205"/>
    </row>
    <row r="732" spans="1:27" ht="15.75" customHeight="1" x14ac:dyDescent="0.2">
      <c r="A732" s="88">
        <f>A698</f>
        <v>42036</v>
      </c>
      <c r="B732" s="108">
        <f>VLOOKUP($A732+ROUND((COLUMN()-2)/24,5),АТС!$A$41:$F$712,5)+VLOOKUP($A732+ROUND((COLUMN()-2)/24,5),'Расчет сбытовых надбавок'!$B$2281:'Расчет сбытовых надбавок'!$G$3024,4)</f>
        <v>229.32</v>
      </c>
      <c r="C732" s="108">
        <f>VLOOKUP($A732+ROUND((COLUMN()-2)/24,5),АТС!$A$41:$F$712,5)+VLOOKUP($A732+ROUND((COLUMN()-2)/24,5),'Расчет сбытовых надбавок'!$B$2281:'Расчет сбытовых надбавок'!$G$3024,4)</f>
        <v>455.7</v>
      </c>
      <c r="D732" s="108">
        <f>VLOOKUP($A732+ROUND((COLUMN()-2)/24,5),АТС!$A$41:$F$712,5)+VLOOKUP($A732+ROUND((COLUMN()-2)/24,5),'Расчет сбытовых надбавок'!$B$2281:'Расчет сбытовых надбавок'!$G$3024,4)</f>
        <v>558.58000000000004</v>
      </c>
      <c r="E732" s="108">
        <f>VLOOKUP($A732+ROUND((COLUMN()-2)/24,5),АТС!$A$41:$F$712,5)+VLOOKUP($A732+ROUND((COLUMN()-2)/24,5),'Расчет сбытовых надбавок'!$B$2281:'Расчет сбытовых надбавок'!$G$3024,4)</f>
        <v>437.41999999999996</v>
      </c>
      <c r="F732" s="108">
        <f>VLOOKUP($A732+ROUND((COLUMN()-2)/24,5),АТС!$A$41:$F$712,5)+VLOOKUP($A732+ROUND((COLUMN()-2)/24,5),'Расчет сбытовых надбавок'!$B$2281:'Расчет сбытовых надбавок'!$G$3024,4)</f>
        <v>60.38</v>
      </c>
      <c r="G732" s="108">
        <f>VLOOKUP($A732+ROUND((COLUMN()-2)/24,5),АТС!$A$41:$F$712,5)+VLOOKUP($A732+ROUND((COLUMN()-2)/24,5),'Расчет сбытовых надбавок'!$B$2281:'Расчет сбытовых надбавок'!$G$3024,4)</f>
        <v>150.47</v>
      </c>
      <c r="H732" s="108">
        <f>VLOOKUP($A732+ROUND((COLUMN()-2)/24,5),АТС!$A$41:$F$712,5)+VLOOKUP($A732+ROUND((COLUMN()-2)/24,5),'Расчет сбытовых надбавок'!$B$2281:'Расчет сбытовых надбавок'!$G$3024,4)</f>
        <v>318.33999999999997</v>
      </c>
      <c r="I732" s="108">
        <f>VLOOKUP($A732+ROUND((COLUMN()-2)/24,5),АТС!$A$41:$F$712,5)+VLOOKUP($A732+ROUND((COLUMN()-2)/24,5),'Расчет сбытовых надбавок'!$B$2281:'Расчет сбытовых надбавок'!$G$3024,4)</f>
        <v>456.32000000000005</v>
      </c>
      <c r="J732" s="108">
        <f>VLOOKUP($A732+ROUND((COLUMN()-2)/24,5),АТС!$A$41:$F$712,5)+VLOOKUP($A732+ROUND((COLUMN()-2)/24,5),'Расчет сбытовых надбавок'!$B$2281:'Расчет сбытовых надбавок'!$G$3024,4)</f>
        <v>243.32</v>
      </c>
      <c r="K732" s="108">
        <f>VLOOKUP($A732+ROUND((COLUMN()-2)/24,5),АТС!$A$41:$F$712,5)+VLOOKUP($A732+ROUND((COLUMN()-2)/24,5),'Расчет сбытовых надбавок'!$B$2281:'Расчет сбытовых надбавок'!$G$3024,4)</f>
        <v>154.47</v>
      </c>
      <c r="L732" s="108">
        <f>VLOOKUP($A732+ROUND((COLUMN()-2)/24,5),АТС!$A$41:$F$712,5)+VLOOKUP($A732+ROUND((COLUMN()-2)/24,5),'Расчет сбытовых надбавок'!$B$2281:'Расчет сбытовых надбавок'!$G$3024,4)</f>
        <v>249.31</v>
      </c>
      <c r="M732" s="108">
        <f>VLOOKUP($A732+ROUND((COLUMN()-2)/24,5),АТС!$A$41:$F$712,5)+VLOOKUP($A732+ROUND((COLUMN()-2)/24,5),'Расчет сбытовых надбавок'!$B$2281:'Расчет сбытовых надбавок'!$G$3024,4)</f>
        <v>167.28</v>
      </c>
      <c r="N732" s="108">
        <f>VLOOKUP($A732+ROUND((COLUMN()-2)/24,5),АТС!$A$41:$F$712,5)+VLOOKUP($A732+ROUND((COLUMN()-2)/24,5),'Расчет сбытовых надбавок'!$B$2281:'Расчет сбытовых надбавок'!$G$3024,4)</f>
        <v>419.03999999999996</v>
      </c>
      <c r="O732" s="108">
        <f>VLOOKUP($A732+ROUND((COLUMN()-2)/24,5),АТС!$A$41:$F$712,5)+VLOOKUP($A732+ROUND((COLUMN()-2)/24,5),'Расчет сбытовых надбавок'!$B$2281:'Расчет сбытовых надбавок'!$G$3024,4)</f>
        <v>567</v>
      </c>
      <c r="P732" s="108">
        <f>VLOOKUP($A732+ROUND((COLUMN()-2)/24,5),АТС!$A$41:$F$712,5)+VLOOKUP($A732+ROUND((COLUMN()-2)/24,5),'Расчет сбытовых надбавок'!$B$2281:'Расчет сбытовых надбавок'!$G$3024,4)</f>
        <v>401.01000000000005</v>
      </c>
      <c r="Q732" s="108">
        <f>VLOOKUP($A732+ROUND((COLUMN()-2)/24,5),АТС!$A$41:$F$712,5)+VLOOKUP($A732+ROUND((COLUMN()-2)/24,5),'Расчет сбытовых надбавок'!$B$2281:'Расчет сбытовых надбавок'!$G$3024,4)</f>
        <v>267.02999999999997</v>
      </c>
      <c r="R732" s="108">
        <f>VLOOKUP($A732+ROUND((COLUMN()-2)/24,5),АТС!$A$41:$F$712,5)+VLOOKUP($A732+ROUND((COLUMN()-2)/24,5),'Расчет сбытовых надбавок'!$B$2281:'Расчет сбытовых надбавок'!$G$3024,4)</f>
        <v>126.91</v>
      </c>
      <c r="S732" s="108">
        <f>VLOOKUP($A732+ROUND((COLUMN()-2)/24,5),АТС!$A$41:$F$712,5)+VLOOKUP($A732+ROUND((COLUMN()-2)/24,5),'Расчет сбытовых надбавок'!$B$2281:'Расчет сбытовых надбавок'!$G$3024,4)</f>
        <v>0</v>
      </c>
      <c r="T732" s="108">
        <f>VLOOKUP($A732+ROUND((COLUMN()-2)/24,5),АТС!$A$41:$F$712,5)+VLOOKUP($A732+ROUND((COLUMN()-2)/24,5),'Расчет сбытовых надбавок'!$B$2281:'Расчет сбытовых надбавок'!$G$3024,4)</f>
        <v>0</v>
      </c>
      <c r="U732" s="108">
        <f>VLOOKUP($A732+ROUND((COLUMN()-2)/24,5),АТС!$A$41:$F$712,5)+VLOOKUP($A732+ROUND((COLUMN()-2)/24,5),'Расчет сбытовых надбавок'!$B$2281:'Расчет сбытовых надбавок'!$G$3024,4)</f>
        <v>0.01</v>
      </c>
      <c r="V732" s="108">
        <f>VLOOKUP($A732+ROUND((COLUMN()-2)/24,5),АТС!$A$41:$F$712,5)+VLOOKUP($A732+ROUND((COLUMN()-2)/24,5),'Расчет сбытовых надбавок'!$B$2281:'Расчет сбытовых надбавок'!$G$3024,4)</f>
        <v>326.64999999999998</v>
      </c>
      <c r="W732" s="108">
        <f>VLOOKUP($A732+ROUND((COLUMN()-2)/24,5),АТС!$A$41:$F$712,5)+VLOOKUP($A732+ROUND((COLUMN()-2)/24,5),'Расчет сбытовых надбавок'!$B$2281:'Расчет сбытовых надбавок'!$G$3024,4)</f>
        <v>318.54000000000002</v>
      </c>
      <c r="X732" s="108">
        <f>VLOOKUP($A732+ROUND((COLUMN()-2)/24,5),АТС!$A$41:$F$712,5)+VLOOKUP($A732+ROUND((COLUMN()-2)/24,5),'Расчет сбытовых надбавок'!$B$2281:'Расчет сбытовых надбавок'!$G$3024,4)</f>
        <v>0.01</v>
      </c>
      <c r="Y732" s="108">
        <f>VLOOKUP($A732+ROUND((COLUMN()-2)/24,5),АТС!$A$41:$F$712,5)+VLOOKUP($A732+ROUND((COLUMN()-2)/24,5),'Расчет сбытовых надбавок'!$B$2281:'Расчет сбытовых надбавок'!$G$3024,4)</f>
        <v>466.77</v>
      </c>
      <c r="AA732" s="89"/>
    </row>
    <row r="733" spans="1:27" x14ac:dyDescent="0.2">
      <c r="A733" s="88">
        <f>A732+1</f>
        <v>42037</v>
      </c>
      <c r="B733" s="108">
        <f>VLOOKUP($A733+ROUND((COLUMN()-2)/24,5),АТС!$A$41:$F$712,5)+VLOOKUP($A733+ROUND((COLUMN()-2)/24,5),'Расчет сбытовых надбавок'!$B$2281:'Расчет сбытовых надбавок'!$G$3024,4)</f>
        <v>335.26</v>
      </c>
      <c r="C733" s="108">
        <f>VLOOKUP($A733+ROUND((COLUMN()-2)/24,5),АТС!$A$41:$F$712,5)+VLOOKUP($A733+ROUND((COLUMN()-2)/24,5),'Расчет сбытовых надбавок'!$B$2281:'Расчет сбытовых надбавок'!$G$3024,4)</f>
        <v>404.11</v>
      </c>
      <c r="D733" s="108">
        <f>VLOOKUP($A733+ROUND((COLUMN()-2)/24,5),АТС!$A$41:$F$712,5)+VLOOKUP($A733+ROUND((COLUMN()-2)/24,5),'Расчет сбытовых надбавок'!$B$2281:'Расчет сбытовых надбавок'!$G$3024,4)</f>
        <v>326.17</v>
      </c>
      <c r="E733" s="108">
        <f>VLOOKUP($A733+ROUND((COLUMN()-2)/24,5),АТС!$A$41:$F$712,5)+VLOOKUP($A733+ROUND((COLUMN()-2)/24,5),'Расчет сбытовых надбавок'!$B$2281:'Расчет сбытовых надбавок'!$G$3024,4)</f>
        <v>100.95</v>
      </c>
      <c r="F733" s="108">
        <f>VLOOKUP($A733+ROUND((COLUMN()-2)/24,5),АТС!$A$41:$F$712,5)+VLOOKUP($A733+ROUND((COLUMN()-2)/24,5),'Расчет сбытовых надбавок'!$B$2281:'Расчет сбытовых надбавок'!$G$3024,4)</f>
        <v>0</v>
      </c>
      <c r="G733" s="108">
        <f>VLOOKUP($A733+ROUND((COLUMN()-2)/24,5),АТС!$A$41:$F$712,5)+VLOOKUP($A733+ROUND((COLUMN()-2)/24,5),'Расчет сбытовых надбавок'!$B$2281:'Расчет сбытовых надбавок'!$G$3024,4)</f>
        <v>0</v>
      </c>
      <c r="H733" s="108">
        <f>VLOOKUP($A733+ROUND((COLUMN()-2)/24,5),АТС!$A$41:$F$712,5)+VLOOKUP($A733+ROUND((COLUMN()-2)/24,5),'Расчет сбытовых надбавок'!$B$2281:'Расчет сбытовых надбавок'!$G$3024,4)</f>
        <v>473.59</v>
      </c>
      <c r="I733" s="108">
        <f>VLOOKUP($A733+ROUND((COLUMN()-2)/24,5),АТС!$A$41:$F$712,5)+VLOOKUP($A733+ROUND((COLUMN()-2)/24,5),'Расчет сбытовых надбавок'!$B$2281:'Расчет сбытовых надбавок'!$G$3024,4)</f>
        <v>291.19</v>
      </c>
      <c r="J733" s="108">
        <f>VLOOKUP($A733+ROUND((COLUMN()-2)/24,5),АТС!$A$41:$F$712,5)+VLOOKUP($A733+ROUND((COLUMN()-2)/24,5),'Расчет сбытовых надбавок'!$B$2281:'Расчет сбытовых надбавок'!$G$3024,4)</f>
        <v>190.24</v>
      </c>
      <c r="K733" s="108">
        <f>VLOOKUP($A733+ROUND((COLUMN()-2)/24,5),АТС!$A$41:$F$712,5)+VLOOKUP($A733+ROUND((COLUMN()-2)/24,5),'Расчет сбытовых надбавок'!$B$2281:'Расчет сбытовых надбавок'!$G$3024,4)</f>
        <v>310.32</v>
      </c>
      <c r="L733" s="108">
        <f>VLOOKUP($A733+ROUND((COLUMN()-2)/24,5),АТС!$A$41:$F$712,5)+VLOOKUP($A733+ROUND((COLUMN()-2)/24,5),'Расчет сбытовых надбавок'!$B$2281:'Расчет сбытовых надбавок'!$G$3024,4)</f>
        <v>491.95</v>
      </c>
      <c r="M733" s="108">
        <f>VLOOKUP($A733+ROUND((COLUMN()-2)/24,5),АТС!$A$41:$F$712,5)+VLOOKUP($A733+ROUND((COLUMN()-2)/24,5),'Расчет сбытовых надбавок'!$B$2281:'Расчет сбытовых надбавок'!$G$3024,4)</f>
        <v>883.1</v>
      </c>
      <c r="N733" s="108">
        <f>VLOOKUP($A733+ROUND((COLUMN()-2)/24,5),АТС!$A$41:$F$712,5)+VLOOKUP($A733+ROUND((COLUMN()-2)/24,5),'Расчет сбытовых надбавок'!$B$2281:'Расчет сбытовых надбавок'!$G$3024,4)</f>
        <v>552.84</v>
      </c>
      <c r="O733" s="108">
        <f>VLOOKUP($A733+ROUND((COLUMN()-2)/24,5),АТС!$A$41:$F$712,5)+VLOOKUP($A733+ROUND((COLUMN()-2)/24,5),'Расчет сбытовых надбавок'!$B$2281:'Расчет сбытовых надбавок'!$G$3024,4)</f>
        <v>633.38000000000011</v>
      </c>
      <c r="P733" s="108">
        <f>VLOOKUP($A733+ROUND((COLUMN()-2)/24,5),АТС!$A$41:$F$712,5)+VLOOKUP($A733+ROUND((COLUMN()-2)/24,5),'Расчет сбытовых надбавок'!$B$2281:'Расчет сбытовых надбавок'!$G$3024,4)</f>
        <v>729.31</v>
      </c>
      <c r="Q733" s="108">
        <f>VLOOKUP($A733+ROUND((COLUMN()-2)/24,5),АТС!$A$41:$F$712,5)+VLOOKUP($A733+ROUND((COLUMN()-2)/24,5),'Расчет сбытовых надбавок'!$B$2281:'Расчет сбытовых надбавок'!$G$3024,4)</f>
        <v>705.06</v>
      </c>
      <c r="R733" s="108">
        <f>VLOOKUP($A733+ROUND((COLUMN()-2)/24,5),АТС!$A$41:$F$712,5)+VLOOKUP($A733+ROUND((COLUMN()-2)/24,5),'Расчет сбытовых надбавок'!$B$2281:'Расчет сбытовых надбавок'!$G$3024,4)</f>
        <v>368.83000000000004</v>
      </c>
      <c r="S733" s="108">
        <f>VLOOKUP($A733+ROUND((COLUMN()-2)/24,5),АТС!$A$41:$F$712,5)+VLOOKUP($A733+ROUND((COLUMN()-2)/24,5),'Расчет сбытовых надбавок'!$B$2281:'Расчет сбытовых надбавок'!$G$3024,4)</f>
        <v>294.11</v>
      </c>
      <c r="T733" s="108">
        <f>VLOOKUP($A733+ROUND((COLUMN()-2)/24,5),АТС!$A$41:$F$712,5)+VLOOKUP($A733+ROUND((COLUMN()-2)/24,5),'Расчет сбытовых надбавок'!$B$2281:'Расчет сбытовых надбавок'!$G$3024,4)</f>
        <v>221.15</v>
      </c>
      <c r="U733" s="108">
        <f>VLOOKUP($A733+ROUND((COLUMN()-2)/24,5),АТС!$A$41:$F$712,5)+VLOOKUP($A733+ROUND((COLUMN()-2)/24,5),'Расчет сбытовых надбавок'!$B$2281:'Расчет сбытовых надбавок'!$G$3024,4)</f>
        <v>68.099999999999994</v>
      </c>
      <c r="V733" s="108">
        <f>VLOOKUP($A733+ROUND((COLUMN()-2)/24,5),АТС!$A$41:$F$712,5)+VLOOKUP($A733+ROUND((COLUMN()-2)/24,5),'Расчет сбытовых надбавок'!$B$2281:'Расчет сбытовых надбавок'!$G$3024,4)</f>
        <v>432.16</v>
      </c>
      <c r="W733" s="108">
        <f>VLOOKUP($A733+ROUND((COLUMN()-2)/24,5),АТС!$A$41:$F$712,5)+VLOOKUP($A733+ROUND((COLUMN()-2)/24,5),'Расчет сбытовых надбавок'!$B$2281:'Расчет сбытовых надбавок'!$G$3024,4)</f>
        <v>470.05999999999995</v>
      </c>
      <c r="X733" s="108">
        <f>VLOOKUP($A733+ROUND((COLUMN()-2)/24,5),АТС!$A$41:$F$712,5)+VLOOKUP($A733+ROUND((COLUMN()-2)/24,5),'Расчет сбытовых надбавок'!$B$2281:'Расчет сбытовых надбавок'!$G$3024,4)</f>
        <v>203.2</v>
      </c>
      <c r="Y733" s="108">
        <f>VLOOKUP($A733+ROUND((COLUMN()-2)/24,5),АТС!$A$41:$F$712,5)+VLOOKUP($A733+ROUND((COLUMN()-2)/24,5),'Расчет сбытовых надбавок'!$B$2281:'Расчет сбытовых надбавок'!$G$3024,4)</f>
        <v>1203.44</v>
      </c>
    </row>
    <row r="734" spans="1:27" x14ac:dyDescent="0.2">
      <c r="A734" s="88">
        <f t="shared" ref="A734:A759" si="21">A733+1</f>
        <v>42038</v>
      </c>
      <c r="B734" s="108">
        <f>VLOOKUP($A734+ROUND((COLUMN()-2)/24,5),АТС!$A$41:$F$712,5)+VLOOKUP($A734+ROUND((COLUMN()-2)/24,5),'Расчет сбытовых надбавок'!$B$2281:'Расчет сбытовых надбавок'!$G$3024,4)</f>
        <v>550.42999999999995</v>
      </c>
      <c r="C734" s="108">
        <f>VLOOKUP($A734+ROUND((COLUMN()-2)/24,5),АТС!$A$41:$F$712,5)+VLOOKUP($A734+ROUND((COLUMN()-2)/24,5),'Расчет сбытовых надбавок'!$B$2281:'Расчет сбытовых надбавок'!$G$3024,4)</f>
        <v>475.38</v>
      </c>
      <c r="D734" s="108">
        <f>VLOOKUP($A734+ROUND((COLUMN()-2)/24,5),АТС!$A$41:$F$712,5)+VLOOKUP($A734+ROUND((COLUMN()-2)/24,5),'Расчет сбытовых надбавок'!$B$2281:'Расчет сбытовых надбавок'!$G$3024,4)</f>
        <v>349.01</v>
      </c>
      <c r="E734" s="108">
        <f>VLOOKUP($A734+ROUND((COLUMN()-2)/24,5),АТС!$A$41:$F$712,5)+VLOOKUP($A734+ROUND((COLUMN()-2)/24,5),'Расчет сбытовых надбавок'!$B$2281:'Расчет сбытовых надбавок'!$G$3024,4)</f>
        <v>250.3</v>
      </c>
      <c r="F734" s="108">
        <f>VLOOKUP($A734+ROUND((COLUMN()-2)/24,5),АТС!$A$41:$F$712,5)+VLOOKUP($A734+ROUND((COLUMN()-2)/24,5),'Расчет сбытовых надбавок'!$B$2281:'Расчет сбытовых надбавок'!$G$3024,4)</f>
        <v>151.85</v>
      </c>
      <c r="G734" s="108">
        <f>VLOOKUP($A734+ROUND((COLUMN()-2)/24,5),АТС!$A$41:$F$712,5)+VLOOKUP($A734+ROUND((COLUMN()-2)/24,5),'Расчет сбытовых надбавок'!$B$2281:'Расчет сбытовых надбавок'!$G$3024,4)</f>
        <v>114.56</v>
      </c>
      <c r="H734" s="108">
        <f>VLOOKUP($A734+ROUND((COLUMN()-2)/24,5),АТС!$A$41:$F$712,5)+VLOOKUP($A734+ROUND((COLUMN()-2)/24,5),'Расчет сбытовых надбавок'!$B$2281:'Расчет сбытовых надбавок'!$G$3024,4)</f>
        <v>0</v>
      </c>
      <c r="I734" s="108">
        <f>VLOOKUP($A734+ROUND((COLUMN()-2)/24,5),АТС!$A$41:$F$712,5)+VLOOKUP($A734+ROUND((COLUMN()-2)/24,5),'Расчет сбытовых надбавок'!$B$2281:'Расчет сбытовых надбавок'!$G$3024,4)</f>
        <v>384.92</v>
      </c>
      <c r="J734" s="108">
        <f>VLOOKUP($A734+ROUND((COLUMN()-2)/24,5),АТС!$A$41:$F$712,5)+VLOOKUP($A734+ROUND((COLUMN()-2)/24,5),'Расчет сбытовых надбавок'!$B$2281:'Расчет сбытовых надбавок'!$G$3024,4)</f>
        <v>182.38</v>
      </c>
      <c r="K734" s="108">
        <f>VLOOKUP($A734+ROUND((COLUMN()-2)/24,5),АТС!$A$41:$F$712,5)+VLOOKUP($A734+ROUND((COLUMN()-2)/24,5),'Расчет сбытовых надбавок'!$B$2281:'Расчет сбытовых надбавок'!$G$3024,4)</f>
        <v>130.88</v>
      </c>
      <c r="L734" s="108">
        <f>VLOOKUP($A734+ROUND((COLUMN()-2)/24,5),АТС!$A$41:$F$712,5)+VLOOKUP($A734+ROUND((COLUMN()-2)/24,5),'Расчет сбытовых надбавок'!$B$2281:'Расчет сбытовых надбавок'!$G$3024,4)</f>
        <v>293.05</v>
      </c>
      <c r="M734" s="108">
        <f>VLOOKUP($A734+ROUND((COLUMN()-2)/24,5),АТС!$A$41:$F$712,5)+VLOOKUP($A734+ROUND((COLUMN()-2)/24,5),'Расчет сбытовых надбавок'!$B$2281:'Расчет сбытовых надбавок'!$G$3024,4)</f>
        <v>485.18</v>
      </c>
      <c r="N734" s="108">
        <f>VLOOKUP($A734+ROUND((COLUMN()-2)/24,5),АТС!$A$41:$F$712,5)+VLOOKUP($A734+ROUND((COLUMN()-2)/24,5),'Расчет сбытовых надбавок'!$B$2281:'Расчет сбытовых надбавок'!$G$3024,4)</f>
        <v>944.09</v>
      </c>
      <c r="O734" s="108">
        <f>VLOOKUP($A734+ROUND((COLUMN()-2)/24,5),АТС!$A$41:$F$712,5)+VLOOKUP($A734+ROUND((COLUMN()-2)/24,5),'Расчет сбытовых надбавок'!$B$2281:'Расчет сбытовых надбавок'!$G$3024,4)</f>
        <v>534.79</v>
      </c>
      <c r="P734" s="108">
        <f>VLOOKUP($A734+ROUND((COLUMN()-2)/24,5),АТС!$A$41:$F$712,5)+VLOOKUP($A734+ROUND((COLUMN()-2)/24,5),'Расчет сбытовых надбавок'!$B$2281:'Расчет сбытовых надбавок'!$G$3024,4)</f>
        <v>773.4</v>
      </c>
      <c r="Q734" s="108">
        <f>VLOOKUP($A734+ROUND((COLUMN()-2)/24,5),АТС!$A$41:$F$712,5)+VLOOKUP($A734+ROUND((COLUMN()-2)/24,5),'Расчет сбытовых надбавок'!$B$2281:'Расчет сбытовых надбавок'!$G$3024,4)</f>
        <v>375.46</v>
      </c>
      <c r="R734" s="108">
        <f>VLOOKUP($A734+ROUND((COLUMN()-2)/24,5),АТС!$A$41:$F$712,5)+VLOOKUP($A734+ROUND((COLUMN()-2)/24,5),'Расчет сбытовых надбавок'!$B$2281:'Расчет сбытовых надбавок'!$G$3024,4)</f>
        <v>345.52</v>
      </c>
      <c r="S734" s="108">
        <f>VLOOKUP($A734+ROUND((COLUMN()-2)/24,5),АТС!$A$41:$F$712,5)+VLOOKUP($A734+ROUND((COLUMN()-2)/24,5),'Расчет сбытовых надбавок'!$B$2281:'Расчет сбытовых надбавок'!$G$3024,4)</f>
        <v>258.52</v>
      </c>
      <c r="T734" s="108">
        <f>VLOOKUP($A734+ROUND((COLUMN()-2)/24,5),АТС!$A$41:$F$712,5)+VLOOKUP($A734+ROUND((COLUMN()-2)/24,5),'Расчет сбытовых надбавок'!$B$2281:'Расчет сбытовых надбавок'!$G$3024,4)</f>
        <v>181.19</v>
      </c>
      <c r="U734" s="108">
        <f>VLOOKUP($A734+ROUND((COLUMN()-2)/24,5),АТС!$A$41:$F$712,5)+VLOOKUP($A734+ROUND((COLUMN()-2)/24,5),'Расчет сбытовых надбавок'!$B$2281:'Расчет сбытовых надбавок'!$G$3024,4)</f>
        <v>10.99</v>
      </c>
      <c r="V734" s="108">
        <f>VLOOKUP($A734+ROUND((COLUMN()-2)/24,5),АТС!$A$41:$F$712,5)+VLOOKUP($A734+ROUND((COLUMN()-2)/24,5),'Расчет сбытовых надбавок'!$B$2281:'Расчет сбытовых надбавок'!$G$3024,4)</f>
        <v>131.77000000000001</v>
      </c>
      <c r="W734" s="108">
        <f>VLOOKUP($A734+ROUND((COLUMN()-2)/24,5),АТС!$A$41:$F$712,5)+VLOOKUP($A734+ROUND((COLUMN()-2)/24,5),'Расчет сбытовых надбавок'!$B$2281:'Расчет сбытовых надбавок'!$G$3024,4)</f>
        <v>395.3</v>
      </c>
      <c r="X734" s="108">
        <f>VLOOKUP($A734+ROUND((COLUMN()-2)/24,5),АТС!$A$41:$F$712,5)+VLOOKUP($A734+ROUND((COLUMN()-2)/24,5),'Расчет сбытовых надбавок'!$B$2281:'Расчет сбытовых надбавок'!$G$3024,4)</f>
        <v>205.31</v>
      </c>
      <c r="Y734" s="108">
        <f>VLOOKUP($A734+ROUND((COLUMN()-2)/24,5),АТС!$A$41:$F$712,5)+VLOOKUP($A734+ROUND((COLUMN()-2)/24,5),'Расчет сбытовых надбавок'!$B$2281:'Расчет сбытовых надбавок'!$G$3024,4)</f>
        <v>59.45</v>
      </c>
    </row>
    <row r="735" spans="1:27" x14ac:dyDescent="0.2">
      <c r="A735" s="88">
        <f t="shared" si="21"/>
        <v>42039</v>
      </c>
      <c r="B735" s="108">
        <f>VLOOKUP($A735+ROUND((COLUMN()-2)/24,5),АТС!$A$41:$F$712,5)+VLOOKUP($A735+ROUND((COLUMN()-2)/24,5),'Расчет сбытовых надбавок'!$B$2281:'Расчет сбытовых надбавок'!$G$3024,4)</f>
        <v>247.54000000000002</v>
      </c>
      <c r="C735" s="108">
        <f>VLOOKUP($A735+ROUND((COLUMN()-2)/24,5),АТС!$A$41:$F$712,5)+VLOOKUP($A735+ROUND((COLUMN()-2)/24,5),'Расчет сбытовых надбавок'!$B$2281:'Расчет сбытовых надбавок'!$G$3024,4)</f>
        <v>640.61999999999989</v>
      </c>
      <c r="D735" s="108">
        <f>VLOOKUP($A735+ROUND((COLUMN()-2)/24,5),АТС!$A$41:$F$712,5)+VLOOKUP($A735+ROUND((COLUMN()-2)/24,5),'Расчет сбытовых надбавок'!$B$2281:'Расчет сбытовых надбавок'!$G$3024,4)</f>
        <v>615.4</v>
      </c>
      <c r="E735" s="108">
        <f>VLOOKUP($A735+ROUND((COLUMN()-2)/24,5),АТС!$A$41:$F$712,5)+VLOOKUP($A735+ROUND((COLUMN()-2)/24,5),'Расчет сбытовых надбавок'!$B$2281:'Расчет сбытовых надбавок'!$G$3024,4)</f>
        <v>512.43999999999994</v>
      </c>
      <c r="F735" s="108">
        <f>VLOOKUP($A735+ROUND((COLUMN()-2)/24,5),АТС!$A$41:$F$712,5)+VLOOKUP($A735+ROUND((COLUMN()-2)/24,5),'Расчет сбытовых надбавок'!$B$2281:'Расчет сбытовых надбавок'!$G$3024,4)</f>
        <v>93.58</v>
      </c>
      <c r="G735" s="108">
        <f>VLOOKUP($A735+ROUND((COLUMN()-2)/24,5),АТС!$A$41:$F$712,5)+VLOOKUP($A735+ROUND((COLUMN()-2)/24,5),'Расчет сбытовых надбавок'!$B$2281:'Расчет сбытовых надбавок'!$G$3024,4)</f>
        <v>115.08</v>
      </c>
      <c r="H735" s="108">
        <f>VLOOKUP($A735+ROUND((COLUMN()-2)/24,5),АТС!$A$41:$F$712,5)+VLOOKUP($A735+ROUND((COLUMN()-2)/24,5),'Расчет сбытовых надбавок'!$B$2281:'Расчет сбытовых надбавок'!$G$3024,4)</f>
        <v>296.35000000000002</v>
      </c>
      <c r="I735" s="108">
        <f>VLOOKUP($A735+ROUND((COLUMN()-2)/24,5),АТС!$A$41:$F$712,5)+VLOOKUP($A735+ROUND((COLUMN()-2)/24,5),'Расчет сбытовых надбавок'!$B$2281:'Расчет сбытовых надбавок'!$G$3024,4)</f>
        <v>263</v>
      </c>
      <c r="J735" s="108">
        <f>VLOOKUP($A735+ROUND((COLUMN()-2)/24,5),АТС!$A$41:$F$712,5)+VLOOKUP($A735+ROUND((COLUMN()-2)/24,5),'Расчет сбытовых надбавок'!$B$2281:'Расчет сбытовых надбавок'!$G$3024,4)</f>
        <v>100.84</v>
      </c>
      <c r="K735" s="108">
        <f>VLOOKUP($A735+ROUND((COLUMN()-2)/24,5),АТС!$A$41:$F$712,5)+VLOOKUP($A735+ROUND((COLUMN()-2)/24,5),'Расчет сбытовых надбавок'!$B$2281:'Расчет сбытовых надбавок'!$G$3024,4)</f>
        <v>241</v>
      </c>
      <c r="L735" s="108">
        <f>VLOOKUP($A735+ROUND((COLUMN()-2)/24,5),АТС!$A$41:$F$712,5)+VLOOKUP($A735+ROUND((COLUMN()-2)/24,5),'Расчет сбытовых надбавок'!$B$2281:'Расчет сбытовых надбавок'!$G$3024,4)</f>
        <v>263.85000000000002</v>
      </c>
      <c r="M735" s="108">
        <f>VLOOKUP($A735+ROUND((COLUMN()-2)/24,5),АТС!$A$41:$F$712,5)+VLOOKUP($A735+ROUND((COLUMN()-2)/24,5),'Расчет сбытовых надбавок'!$B$2281:'Расчет сбытовых надбавок'!$G$3024,4)</f>
        <v>310.46999999999997</v>
      </c>
      <c r="N735" s="108">
        <f>VLOOKUP($A735+ROUND((COLUMN()-2)/24,5),АТС!$A$41:$F$712,5)+VLOOKUP($A735+ROUND((COLUMN()-2)/24,5),'Расчет сбытовых надбавок'!$B$2281:'Расчет сбытовых надбавок'!$G$3024,4)</f>
        <v>340.7</v>
      </c>
      <c r="O735" s="108">
        <f>VLOOKUP($A735+ROUND((COLUMN()-2)/24,5),АТС!$A$41:$F$712,5)+VLOOKUP($A735+ROUND((COLUMN()-2)/24,5),'Расчет сбытовых надбавок'!$B$2281:'Расчет сбытовых надбавок'!$G$3024,4)</f>
        <v>232.79</v>
      </c>
      <c r="P735" s="108">
        <f>VLOOKUP($A735+ROUND((COLUMN()-2)/24,5),АТС!$A$41:$F$712,5)+VLOOKUP($A735+ROUND((COLUMN()-2)/24,5),'Расчет сбытовых надбавок'!$B$2281:'Расчет сбытовых надбавок'!$G$3024,4)</f>
        <v>166.95</v>
      </c>
      <c r="Q735" s="108">
        <f>VLOOKUP($A735+ROUND((COLUMN()-2)/24,5),АТС!$A$41:$F$712,5)+VLOOKUP($A735+ROUND((COLUMN()-2)/24,5),'Расчет сбытовых надбавок'!$B$2281:'Расчет сбытовых надбавок'!$G$3024,4)</f>
        <v>110.74</v>
      </c>
      <c r="R735" s="108">
        <f>VLOOKUP($A735+ROUND((COLUMN()-2)/24,5),АТС!$A$41:$F$712,5)+VLOOKUP($A735+ROUND((COLUMN()-2)/24,5),'Расчет сбытовых надбавок'!$B$2281:'Расчет сбытовых надбавок'!$G$3024,4)</f>
        <v>288.32</v>
      </c>
      <c r="S735" s="108">
        <f>VLOOKUP($A735+ROUND((COLUMN()-2)/24,5),АТС!$A$41:$F$712,5)+VLOOKUP($A735+ROUND((COLUMN()-2)/24,5),'Расчет сбытовых надбавок'!$B$2281:'Расчет сбытовых надбавок'!$G$3024,4)</f>
        <v>182.53</v>
      </c>
      <c r="T735" s="108">
        <f>VLOOKUP($A735+ROUND((COLUMN()-2)/24,5),АТС!$A$41:$F$712,5)+VLOOKUP($A735+ROUND((COLUMN()-2)/24,5),'Расчет сбытовых надбавок'!$B$2281:'Расчет сбытовых надбавок'!$G$3024,4)</f>
        <v>234.03</v>
      </c>
      <c r="U735" s="108">
        <f>VLOOKUP($A735+ROUND((COLUMN()-2)/24,5),АТС!$A$41:$F$712,5)+VLOOKUP($A735+ROUND((COLUMN()-2)/24,5),'Расчет сбытовых надбавок'!$B$2281:'Расчет сбытовых надбавок'!$G$3024,4)</f>
        <v>449.69</v>
      </c>
      <c r="V735" s="108">
        <f>VLOOKUP($A735+ROUND((COLUMN()-2)/24,5),АТС!$A$41:$F$712,5)+VLOOKUP($A735+ROUND((COLUMN()-2)/24,5),'Расчет сбытовых надбавок'!$B$2281:'Расчет сбытовых надбавок'!$G$3024,4)</f>
        <v>112.7</v>
      </c>
      <c r="W735" s="108">
        <f>VLOOKUP($A735+ROUND((COLUMN()-2)/24,5),АТС!$A$41:$F$712,5)+VLOOKUP($A735+ROUND((COLUMN()-2)/24,5),'Расчет сбытовых надбавок'!$B$2281:'Расчет сбытовых надбавок'!$G$3024,4)</f>
        <v>451.77</v>
      </c>
      <c r="X735" s="108">
        <f>VLOOKUP($A735+ROUND((COLUMN()-2)/24,5),АТС!$A$41:$F$712,5)+VLOOKUP($A735+ROUND((COLUMN()-2)/24,5),'Расчет сбытовых надбавок'!$B$2281:'Расчет сбытовых надбавок'!$G$3024,4)</f>
        <v>226.02999999999997</v>
      </c>
      <c r="Y735" s="108">
        <f>VLOOKUP($A735+ROUND((COLUMN()-2)/24,5),АТС!$A$41:$F$712,5)+VLOOKUP($A735+ROUND((COLUMN()-2)/24,5),'Расчет сбытовых надбавок'!$B$2281:'Расчет сбытовых надбавок'!$G$3024,4)</f>
        <v>540.64</v>
      </c>
    </row>
    <row r="736" spans="1:27" x14ac:dyDescent="0.2">
      <c r="A736" s="88">
        <f t="shared" si="21"/>
        <v>42040</v>
      </c>
      <c r="B736" s="108">
        <f>VLOOKUP($A736+ROUND((COLUMN()-2)/24,5),АТС!$A$41:$F$712,5)+VLOOKUP($A736+ROUND((COLUMN()-2)/24,5),'Расчет сбытовых надбавок'!$B$2281:'Расчет сбытовых надбавок'!$G$3024,4)</f>
        <v>575.74</v>
      </c>
      <c r="C736" s="108">
        <f>VLOOKUP($A736+ROUND((COLUMN()-2)/24,5),АТС!$A$41:$F$712,5)+VLOOKUP($A736+ROUND((COLUMN()-2)/24,5),'Расчет сбытовых надбавок'!$B$2281:'Расчет сбытовых надбавок'!$G$3024,4)</f>
        <v>477.55</v>
      </c>
      <c r="D736" s="108">
        <f>VLOOKUP($A736+ROUND((COLUMN()-2)/24,5),АТС!$A$41:$F$712,5)+VLOOKUP($A736+ROUND((COLUMN()-2)/24,5),'Расчет сбытовых надбавок'!$B$2281:'Расчет сбытовых надбавок'!$G$3024,4)</f>
        <v>474.21999999999997</v>
      </c>
      <c r="E736" s="108">
        <f>VLOOKUP($A736+ROUND((COLUMN()-2)/24,5),АТС!$A$41:$F$712,5)+VLOOKUP($A736+ROUND((COLUMN()-2)/24,5),'Расчет сбытовых надбавок'!$B$2281:'Расчет сбытовых надбавок'!$G$3024,4)</f>
        <v>237.51</v>
      </c>
      <c r="F736" s="108">
        <f>VLOOKUP($A736+ROUND((COLUMN()-2)/24,5),АТС!$A$41:$F$712,5)+VLOOKUP($A736+ROUND((COLUMN()-2)/24,5),'Расчет сбытовых надбавок'!$B$2281:'Расчет сбытовых надбавок'!$G$3024,4)</f>
        <v>156.03</v>
      </c>
      <c r="G736" s="108">
        <f>VLOOKUP($A736+ROUND((COLUMN()-2)/24,5),АТС!$A$41:$F$712,5)+VLOOKUP($A736+ROUND((COLUMN()-2)/24,5),'Расчет сбытовых надбавок'!$B$2281:'Расчет сбытовых надбавок'!$G$3024,4)</f>
        <v>45.949999999999996</v>
      </c>
      <c r="H736" s="108">
        <f>VLOOKUP($A736+ROUND((COLUMN()-2)/24,5),АТС!$A$41:$F$712,5)+VLOOKUP($A736+ROUND((COLUMN()-2)/24,5),'Расчет сбытовых надбавок'!$B$2281:'Расчет сбытовых надбавок'!$G$3024,4)</f>
        <v>0</v>
      </c>
      <c r="I736" s="108">
        <f>VLOOKUP($A736+ROUND((COLUMN()-2)/24,5),АТС!$A$41:$F$712,5)+VLOOKUP($A736+ROUND((COLUMN()-2)/24,5),'Расчет сбытовых надбавок'!$B$2281:'Расчет сбытовых надбавок'!$G$3024,4)</f>
        <v>269.74</v>
      </c>
      <c r="J736" s="108">
        <f>VLOOKUP($A736+ROUND((COLUMN()-2)/24,5),АТС!$A$41:$F$712,5)+VLOOKUP($A736+ROUND((COLUMN()-2)/24,5),'Расчет сбытовых надбавок'!$B$2281:'Расчет сбытовых надбавок'!$G$3024,4)</f>
        <v>124.63</v>
      </c>
      <c r="K736" s="108">
        <f>VLOOKUP($A736+ROUND((COLUMN()-2)/24,5),АТС!$A$41:$F$712,5)+VLOOKUP($A736+ROUND((COLUMN()-2)/24,5),'Расчет сбытовых надбавок'!$B$2281:'Расчет сбытовых надбавок'!$G$3024,4)</f>
        <v>236.57999999999998</v>
      </c>
      <c r="L736" s="108">
        <f>VLOOKUP($A736+ROUND((COLUMN()-2)/24,5),АТС!$A$41:$F$712,5)+VLOOKUP($A736+ROUND((COLUMN()-2)/24,5),'Расчет сбытовых надбавок'!$B$2281:'Расчет сбытовых надбавок'!$G$3024,4)</f>
        <v>331.8</v>
      </c>
      <c r="M736" s="108">
        <f>VLOOKUP($A736+ROUND((COLUMN()-2)/24,5),АТС!$A$41:$F$712,5)+VLOOKUP($A736+ROUND((COLUMN()-2)/24,5),'Расчет сбытовых надбавок'!$B$2281:'Расчет сбытовых надбавок'!$G$3024,4)</f>
        <v>357.89</v>
      </c>
      <c r="N736" s="108">
        <f>VLOOKUP($A736+ROUND((COLUMN()-2)/24,5),АТС!$A$41:$F$712,5)+VLOOKUP($A736+ROUND((COLUMN()-2)/24,5),'Расчет сбытовых надбавок'!$B$2281:'Расчет сбытовых надбавок'!$G$3024,4)</f>
        <v>320.36</v>
      </c>
      <c r="O736" s="108">
        <f>VLOOKUP($A736+ROUND((COLUMN()-2)/24,5),АТС!$A$41:$F$712,5)+VLOOKUP($A736+ROUND((COLUMN()-2)/24,5),'Расчет сбытовых надбавок'!$B$2281:'Расчет сбытовых надбавок'!$G$3024,4)</f>
        <v>289.78000000000003</v>
      </c>
      <c r="P736" s="108">
        <f>VLOOKUP($A736+ROUND((COLUMN()-2)/24,5),АТС!$A$41:$F$712,5)+VLOOKUP($A736+ROUND((COLUMN()-2)/24,5),'Расчет сбытовых надбавок'!$B$2281:'Расчет сбытовых надбавок'!$G$3024,4)</f>
        <v>300.74</v>
      </c>
      <c r="Q736" s="108">
        <f>VLOOKUP($A736+ROUND((COLUMN()-2)/24,5),АТС!$A$41:$F$712,5)+VLOOKUP($A736+ROUND((COLUMN()-2)/24,5),'Расчет сбытовых надбавок'!$B$2281:'Расчет сбытовых надбавок'!$G$3024,4)</f>
        <v>374.99</v>
      </c>
      <c r="R736" s="108">
        <f>VLOOKUP($A736+ROUND((COLUMN()-2)/24,5),АТС!$A$41:$F$712,5)+VLOOKUP($A736+ROUND((COLUMN()-2)/24,5),'Расчет сбытовых надбавок'!$B$2281:'Расчет сбытовых надбавок'!$G$3024,4)</f>
        <v>139.38999999999999</v>
      </c>
      <c r="S736" s="108">
        <f>VLOOKUP($A736+ROUND((COLUMN()-2)/24,5),АТС!$A$41:$F$712,5)+VLOOKUP($A736+ROUND((COLUMN()-2)/24,5),'Расчет сбытовых надбавок'!$B$2281:'Расчет сбытовых надбавок'!$G$3024,4)</f>
        <v>278.45</v>
      </c>
      <c r="T736" s="108">
        <f>VLOOKUP($A736+ROUND((COLUMN()-2)/24,5),АТС!$A$41:$F$712,5)+VLOOKUP($A736+ROUND((COLUMN()-2)/24,5),'Расчет сбытовых надбавок'!$B$2281:'Расчет сбытовых надбавок'!$G$3024,4)</f>
        <v>208.83999999999997</v>
      </c>
      <c r="U736" s="108">
        <f>VLOOKUP($A736+ROUND((COLUMN()-2)/24,5),АТС!$A$41:$F$712,5)+VLOOKUP($A736+ROUND((COLUMN()-2)/24,5),'Расчет сбытовых надбавок'!$B$2281:'Расчет сбытовых надбавок'!$G$3024,4)</f>
        <v>141.32999999999998</v>
      </c>
      <c r="V736" s="108">
        <f>VLOOKUP($A736+ROUND((COLUMN()-2)/24,5),АТС!$A$41:$F$712,5)+VLOOKUP($A736+ROUND((COLUMN()-2)/24,5),'Расчет сбытовых надбавок'!$B$2281:'Расчет сбытовых надбавок'!$G$3024,4)</f>
        <v>205.79</v>
      </c>
      <c r="W736" s="108">
        <f>VLOOKUP($A736+ROUND((COLUMN()-2)/24,5),АТС!$A$41:$F$712,5)+VLOOKUP($A736+ROUND((COLUMN()-2)/24,5),'Расчет сбытовых надбавок'!$B$2281:'Расчет сбытовых надбавок'!$G$3024,4)</f>
        <v>229.12</v>
      </c>
      <c r="X736" s="108">
        <f>VLOOKUP($A736+ROUND((COLUMN()-2)/24,5),АТС!$A$41:$F$712,5)+VLOOKUP($A736+ROUND((COLUMN()-2)/24,5),'Расчет сбытовых надбавок'!$B$2281:'Расчет сбытовых надбавок'!$G$3024,4)</f>
        <v>287.45</v>
      </c>
      <c r="Y736" s="108">
        <f>VLOOKUP($A736+ROUND((COLUMN()-2)/24,5),АТС!$A$41:$F$712,5)+VLOOKUP($A736+ROUND((COLUMN()-2)/24,5),'Расчет сбытовых надбавок'!$B$2281:'Расчет сбытовых надбавок'!$G$3024,4)</f>
        <v>174.71</v>
      </c>
    </row>
    <row r="737" spans="1:25" x14ac:dyDescent="0.2">
      <c r="A737" s="88">
        <f t="shared" si="21"/>
        <v>42041</v>
      </c>
      <c r="B737" s="108">
        <f>VLOOKUP($A737+ROUND((COLUMN()-2)/24,5),АТС!$A$41:$F$712,5)+VLOOKUP($A737+ROUND((COLUMN()-2)/24,5),'Расчет сбытовых надбавок'!$B$2281:'Расчет сбытовых надбавок'!$G$3024,4)</f>
        <v>607.16</v>
      </c>
      <c r="C737" s="108">
        <f>VLOOKUP($A737+ROUND((COLUMN()-2)/24,5),АТС!$A$41:$F$712,5)+VLOOKUP($A737+ROUND((COLUMN()-2)/24,5),'Расчет сбытовых надбавок'!$B$2281:'Расчет сбытовых надбавок'!$G$3024,4)</f>
        <v>347.44000000000005</v>
      </c>
      <c r="D737" s="108">
        <f>VLOOKUP($A737+ROUND((COLUMN()-2)/24,5),АТС!$A$41:$F$712,5)+VLOOKUP($A737+ROUND((COLUMN()-2)/24,5),'Расчет сбытовых надбавок'!$B$2281:'Расчет сбытовых надбавок'!$G$3024,4)</f>
        <v>324.34000000000003</v>
      </c>
      <c r="E737" s="108">
        <f>VLOOKUP($A737+ROUND((COLUMN()-2)/24,5),АТС!$A$41:$F$712,5)+VLOOKUP($A737+ROUND((COLUMN()-2)/24,5),'Расчет сбытовых надбавок'!$B$2281:'Расчет сбытовых надбавок'!$G$3024,4)</f>
        <v>315.5</v>
      </c>
      <c r="F737" s="108">
        <f>VLOOKUP($A737+ROUND((COLUMN()-2)/24,5),АТС!$A$41:$F$712,5)+VLOOKUP($A737+ROUND((COLUMN()-2)/24,5),'Расчет сбытовых надбавок'!$B$2281:'Расчет сбытовых надбавок'!$G$3024,4)</f>
        <v>270.41999999999996</v>
      </c>
      <c r="G737" s="108">
        <f>VLOOKUP($A737+ROUND((COLUMN()-2)/24,5),АТС!$A$41:$F$712,5)+VLOOKUP($A737+ROUND((COLUMN()-2)/24,5),'Расчет сбытовых надбавок'!$B$2281:'Расчет сбытовых надбавок'!$G$3024,4)</f>
        <v>81.8</v>
      </c>
      <c r="H737" s="108">
        <f>VLOOKUP($A737+ROUND((COLUMN()-2)/24,5),АТС!$A$41:$F$712,5)+VLOOKUP($A737+ROUND((COLUMN()-2)/24,5),'Расчет сбытовых надбавок'!$B$2281:'Расчет сбытовых надбавок'!$G$3024,4)</f>
        <v>321.96999999999997</v>
      </c>
      <c r="I737" s="108">
        <f>VLOOKUP($A737+ROUND((COLUMN()-2)/24,5),АТС!$A$41:$F$712,5)+VLOOKUP($A737+ROUND((COLUMN()-2)/24,5),'Расчет сбытовых надбавок'!$B$2281:'Расчет сбытовых надбавок'!$G$3024,4)</f>
        <v>355.5</v>
      </c>
      <c r="J737" s="108">
        <f>VLOOKUP($A737+ROUND((COLUMN()-2)/24,5),АТС!$A$41:$F$712,5)+VLOOKUP($A737+ROUND((COLUMN()-2)/24,5),'Расчет сбытовых надбавок'!$B$2281:'Расчет сбытовых надбавок'!$G$3024,4)</f>
        <v>259.74</v>
      </c>
      <c r="K737" s="108">
        <f>VLOOKUP($A737+ROUND((COLUMN()-2)/24,5),АТС!$A$41:$F$712,5)+VLOOKUP($A737+ROUND((COLUMN()-2)/24,5),'Расчет сбытовых надбавок'!$B$2281:'Расчет сбытовых надбавок'!$G$3024,4)</f>
        <v>421</v>
      </c>
      <c r="L737" s="108">
        <f>VLOOKUP($A737+ROUND((COLUMN()-2)/24,5),АТС!$A$41:$F$712,5)+VLOOKUP($A737+ROUND((COLUMN()-2)/24,5),'Расчет сбытовых надбавок'!$B$2281:'Расчет сбытовых надбавок'!$G$3024,4)</f>
        <v>506.32</v>
      </c>
      <c r="M737" s="108">
        <f>VLOOKUP($A737+ROUND((COLUMN()-2)/24,5),АТС!$A$41:$F$712,5)+VLOOKUP($A737+ROUND((COLUMN()-2)/24,5),'Расчет сбытовых надбавок'!$B$2281:'Расчет сбытовых надбавок'!$G$3024,4)</f>
        <v>516.5</v>
      </c>
      <c r="N737" s="108">
        <f>VLOOKUP($A737+ROUND((COLUMN()-2)/24,5),АТС!$A$41:$F$712,5)+VLOOKUP($A737+ROUND((COLUMN()-2)/24,5),'Расчет сбытовых надбавок'!$B$2281:'Расчет сбытовых надбавок'!$G$3024,4)</f>
        <v>471.5</v>
      </c>
      <c r="O737" s="108">
        <f>VLOOKUP($A737+ROUND((COLUMN()-2)/24,5),АТС!$A$41:$F$712,5)+VLOOKUP($A737+ROUND((COLUMN()-2)/24,5),'Расчет сбытовых надбавок'!$B$2281:'Расчет сбытовых надбавок'!$G$3024,4)</f>
        <v>528.65</v>
      </c>
      <c r="P737" s="108">
        <f>VLOOKUP($A737+ROUND((COLUMN()-2)/24,5),АТС!$A$41:$F$712,5)+VLOOKUP($A737+ROUND((COLUMN()-2)/24,5),'Расчет сбытовых надбавок'!$B$2281:'Расчет сбытовых надбавок'!$G$3024,4)</f>
        <v>625.09</v>
      </c>
      <c r="Q737" s="108">
        <f>VLOOKUP($A737+ROUND((COLUMN()-2)/24,5),АТС!$A$41:$F$712,5)+VLOOKUP($A737+ROUND((COLUMN()-2)/24,5),'Расчет сбытовых надбавок'!$B$2281:'Расчет сбытовых надбавок'!$G$3024,4)</f>
        <v>509.71999999999997</v>
      </c>
      <c r="R737" s="108">
        <f>VLOOKUP($A737+ROUND((COLUMN()-2)/24,5),АТС!$A$41:$F$712,5)+VLOOKUP($A737+ROUND((COLUMN()-2)/24,5),'Расчет сбытовых надбавок'!$B$2281:'Расчет сбытовых надбавок'!$G$3024,4)</f>
        <v>228.09</v>
      </c>
      <c r="S737" s="108">
        <f>VLOOKUP($A737+ROUND((COLUMN()-2)/24,5),АТС!$A$41:$F$712,5)+VLOOKUP($A737+ROUND((COLUMN()-2)/24,5),'Расчет сбытовых надбавок'!$B$2281:'Расчет сбытовых надбавок'!$G$3024,4)</f>
        <v>14.92</v>
      </c>
      <c r="T737" s="108">
        <f>VLOOKUP($A737+ROUND((COLUMN()-2)/24,5),АТС!$A$41:$F$712,5)+VLOOKUP($A737+ROUND((COLUMN()-2)/24,5),'Расчет сбытовых надбавок'!$B$2281:'Расчет сбытовых надбавок'!$G$3024,4)</f>
        <v>525.52</v>
      </c>
      <c r="U737" s="108">
        <f>VLOOKUP($A737+ROUND((COLUMN()-2)/24,5),АТС!$A$41:$F$712,5)+VLOOKUP($A737+ROUND((COLUMN()-2)/24,5),'Расчет сбытовых надбавок'!$B$2281:'Расчет сбытовых надбавок'!$G$3024,4)</f>
        <v>237.48</v>
      </c>
      <c r="V737" s="108">
        <f>VLOOKUP($A737+ROUND((COLUMN()-2)/24,5),АТС!$A$41:$F$712,5)+VLOOKUP($A737+ROUND((COLUMN()-2)/24,5),'Расчет сбытовых надбавок'!$B$2281:'Расчет сбытовых надбавок'!$G$3024,4)</f>
        <v>368.95</v>
      </c>
      <c r="W737" s="108">
        <f>VLOOKUP($A737+ROUND((COLUMN()-2)/24,5),АТС!$A$41:$F$712,5)+VLOOKUP($A737+ROUND((COLUMN()-2)/24,5),'Расчет сбытовых надбавок'!$B$2281:'Расчет сбытовых надбавок'!$G$3024,4)</f>
        <v>466.77</v>
      </c>
      <c r="X737" s="108">
        <f>VLOOKUP($A737+ROUND((COLUMN()-2)/24,5),АТС!$A$41:$F$712,5)+VLOOKUP($A737+ROUND((COLUMN()-2)/24,5),'Расчет сбытовых надбавок'!$B$2281:'Расчет сбытовых надбавок'!$G$3024,4)</f>
        <v>596.81999999999994</v>
      </c>
      <c r="Y737" s="108">
        <f>VLOOKUP($A737+ROUND((COLUMN()-2)/24,5),АТС!$A$41:$F$712,5)+VLOOKUP($A737+ROUND((COLUMN()-2)/24,5),'Расчет сбытовых надбавок'!$B$2281:'Расчет сбытовых надбавок'!$G$3024,4)</f>
        <v>412.78</v>
      </c>
    </row>
    <row r="738" spans="1:25" x14ac:dyDescent="0.2">
      <c r="A738" s="88">
        <f t="shared" si="21"/>
        <v>42042</v>
      </c>
      <c r="B738" s="108">
        <f>VLOOKUP($A738+ROUND((COLUMN()-2)/24,5),АТС!$A$41:$F$712,5)+VLOOKUP($A738+ROUND((COLUMN()-2)/24,5),'Расчет сбытовых надбавок'!$B$2281:'Расчет сбытовых надбавок'!$G$3024,4)</f>
        <v>674.43999999999994</v>
      </c>
      <c r="C738" s="108">
        <f>VLOOKUP($A738+ROUND((COLUMN()-2)/24,5),АТС!$A$41:$F$712,5)+VLOOKUP($A738+ROUND((COLUMN()-2)/24,5),'Расчет сбытовых надбавок'!$B$2281:'Расчет сбытовых надбавок'!$G$3024,4)</f>
        <v>551.91999999999996</v>
      </c>
      <c r="D738" s="108">
        <f>VLOOKUP($A738+ROUND((COLUMN()-2)/24,5),АТС!$A$41:$F$712,5)+VLOOKUP($A738+ROUND((COLUMN()-2)/24,5),'Расчет сбытовых надбавок'!$B$2281:'Расчет сбытовых надбавок'!$G$3024,4)</f>
        <v>379.84</v>
      </c>
      <c r="E738" s="108">
        <f>VLOOKUP($A738+ROUND((COLUMN()-2)/24,5),АТС!$A$41:$F$712,5)+VLOOKUP($A738+ROUND((COLUMN()-2)/24,5),'Расчет сбытовых надбавок'!$B$2281:'Расчет сбытовых надбавок'!$G$3024,4)</f>
        <v>425.82</v>
      </c>
      <c r="F738" s="108">
        <f>VLOOKUP($A738+ROUND((COLUMN()-2)/24,5),АТС!$A$41:$F$712,5)+VLOOKUP($A738+ROUND((COLUMN()-2)/24,5),'Расчет сбытовых надбавок'!$B$2281:'Расчет сбытовых надбавок'!$G$3024,4)</f>
        <v>516.41999999999996</v>
      </c>
      <c r="G738" s="108">
        <f>VLOOKUP($A738+ROUND((COLUMN()-2)/24,5),АТС!$A$41:$F$712,5)+VLOOKUP($A738+ROUND((COLUMN()-2)/24,5),'Расчет сбытовых надбавок'!$B$2281:'Расчет сбытовых надбавок'!$G$3024,4)</f>
        <v>510.17999999999995</v>
      </c>
      <c r="H738" s="108">
        <f>VLOOKUP($A738+ROUND((COLUMN()-2)/24,5),АТС!$A$41:$F$712,5)+VLOOKUP($A738+ROUND((COLUMN()-2)/24,5),'Расчет сбытовых надбавок'!$B$2281:'Расчет сбытовых надбавок'!$G$3024,4)</f>
        <v>496.57</v>
      </c>
      <c r="I738" s="108">
        <f>VLOOKUP($A738+ROUND((COLUMN()-2)/24,5),АТС!$A$41:$F$712,5)+VLOOKUP($A738+ROUND((COLUMN()-2)/24,5),'Расчет сбытовых надбавок'!$B$2281:'Расчет сбытовых надбавок'!$G$3024,4)</f>
        <v>546.25</v>
      </c>
      <c r="J738" s="108">
        <f>VLOOKUP($A738+ROUND((COLUMN()-2)/24,5),АТС!$A$41:$F$712,5)+VLOOKUP($A738+ROUND((COLUMN()-2)/24,5),'Расчет сбытовых надбавок'!$B$2281:'Расчет сбытовых надбавок'!$G$3024,4)</f>
        <v>202.68</v>
      </c>
      <c r="K738" s="108">
        <f>VLOOKUP($A738+ROUND((COLUMN()-2)/24,5),АТС!$A$41:$F$712,5)+VLOOKUP($A738+ROUND((COLUMN()-2)/24,5),'Расчет сбытовых надбавок'!$B$2281:'Расчет сбытовых надбавок'!$G$3024,4)</f>
        <v>203.19</v>
      </c>
      <c r="L738" s="108">
        <f>VLOOKUP($A738+ROUND((COLUMN()-2)/24,5),АТС!$A$41:$F$712,5)+VLOOKUP($A738+ROUND((COLUMN()-2)/24,5),'Расчет сбытовых надбавок'!$B$2281:'Расчет сбытовых надбавок'!$G$3024,4)</f>
        <v>308.60000000000002</v>
      </c>
      <c r="M738" s="108">
        <f>VLOOKUP($A738+ROUND((COLUMN()-2)/24,5),АТС!$A$41:$F$712,5)+VLOOKUP($A738+ROUND((COLUMN()-2)/24,5),'Расчет сбытовых надбавок'!$B$2281:'Расчет сбытовых надбавок'!$G$3024,4)</f>
        <v>310.39</v>
      </c>
      <c r="N738" s="108">
        <f>VLOOKUP($A738+ROUND((COLUMN()-2)/24,5),АТС!$A$41:$F$712,5)+VLOOKUP($A738+ROUND((COLUMN()-2)/24,5),'Расчет сбытовых надбавок'!$B$2281:'Расчет сбытовых надбавок'!$G$3024,4)</f>
        <v>314.68</v>
      </c>
      <c r="O738" s="108">
        <f>VLOOKUP($A738+ROUND((COLUMN()-2)/24,5),АТС!$A$41:$F$712,5)+VLOOKUP($A738+ROUND((COLUMN()-2)/24,5),'Расчет сбытовых надбавок'!$B$2281:'Расчет сбытовых надбавок'!$G$3024,4)</f>
        <v>301.65999999999997</v>
      </c>
      <c r="P738" s="108">
        <f>VLOOKUP($A738+ROUND((COLUMN()-2)/24,5),АТС!$A$41:$F$712,5)+VLOOKUP($A738+ROUND((COLUMN()-2)/24,5),'Расчет сбытовых надбавок'!$B$2281:'Расчет сбытовых надбавок'!$G$3024,4)</f>
        <v>242.54</v>
      </c>
      <c r="Q738" s="108">
        <f>VLOOKUP($A738+ROUND((COLUMN()-2)/24,5),АТС!$A$41:$F$712,5)+VLOOKUP($A738+ROUND((COLUMN()-2)/24,5),'Расчет сбытовых надбавок'!$B$2281:'Расчет сбытовых надбавок'!$G$3024,4)</f>
        <v>178.7</v>
      </c>
      <c r="R738" s="108">
        <f>VLOOKUP($A738+ROUND((COLUMN()-2)/24,5),АТС!$A$41:$F$712,5)+VLOOKUP($A738+ROUND((COLUMN()-2)/24,5),'Расчет сбытовых надбавок'!$B$2281:'Расчет сбытовых надбавок'!$G$3024,4)</f>
        <v>118.41999999999999</v>
      </c>
      <c r="S738" s="108">
        <f>VLOOKUP($A738+ROUND((COLUMN()-2)/24,5),АТС!$A$41:$F$712,5)+VLOOKUP($A738+ROUND((COLUMN()-2)/24,5),'Расчет сбытовых надбавок'!$B$2281:'Расчет сбытовых надбавок'!$G$3024,4)</f>
        <v>315.62</v>
      </c>
      <c r="T738" s="108">
        <f>VLOOKUP($A738+ROUND((COLUMN()-2)/24,5),АТС!$A$41:$F$712,5)+VLOOKUP($A738+ROUND((COLUMN()-2)/24,5),'Расчет сбытовых надбавок'!$B$2281:'Расчет сбытовых надбавок'!$G$3024,4)</f>
        <v>450.09</v>
      </c>
      <c r="U738" s="108">
        <f>VLOOKUP($A738+ROUND((COLUMN()-2)/24,5),АТС!$A$41:$F$712,5)+VLOOKUP($A738+ROUND((COLUMN()-2)/24,5),'Расчет сбытовых надбавок'!$B$2281:'Расчет сбытовых надбавок'!$G$3024,4)</f>
        <v>870.24</v>
      </c>
      <c r="V738" s="108">
        <f>VLOOKUP($A738+ROUND((COLUMN()-2)/24,5),АТС!$A$41:$F$712,5)+VLOOKUP($A738+ROUND((COLUMN()-2)/24,5),'Расчет сбытовых надбавок'!$B$2281:'Расчет сбытовых надбавок'!$G$3024,4)</f>
        <v>370.09999999999997</v>
      </c>
      <c r="W738" s="108">
        <f>VLOOKUP($A738+ROUND((COLUMN()-2)/24,5),АТС!$A$41:$F$712,5)+VLOOKUP($A738+ROUND((COLUMN()-2)/24,5),'Расчет сбытовых надбавок'!$B$2281:'Расчет сбытовых надбавок'!$G$3024,4)</f>
        <v>461.78000000000003</v>
      </c>
      <c r="X738" s="108">
        <f>VLOOKUP($A738+ROUND((COLUMN()-2)/24,5),АТС!$A$41:$F$712,5)+VLOOKUP($A738+ROUND((COLUMN()-2)/24,5),'Расчет сбытовых надбавок'!$B$2281:'Расчет сбытовых надбавок'!$G$3024,4)</f>
        <v>345.74</v>
      </c>
      <c r="Y738" s="108">
        <f>VLOOKUP($A738+ROUND((COLUMN()-2)/24,5),АТС!$A$41:$F$712,5)+VLOOKUP($A738+ROUND((COLUMN()-2)/24,5),'Расчет сбытовых надбавок'!$B$2281:'Расчет сбытовых надбавок'!$G$3024,4)</f>
        <v>339.21000000000004</v>
      </c>
    </row>
    <row r="739" spans="1:25" x14ac:dyDescent="0.2">
      <c r="A739" s="88">
        <f t="shared" si="21"/>
        <v>42043</v>
      </c>
      <c r="B739" s="108">
        <f>VLOOKUP($A739+ROUND((COLUMN()-2)/24,5),АТС!$A$41:$F$712,5)+VLOOKUP($A739+ROUND((COLUMN()-2)/24,5),'Расчет сбытовых надбавок'!$B$2281:'Расчет сбытовых надбавок'!$G$3024,4)</f>
        <v>495.61</v>
      </c>
      <c r="C739" s="108">
        <f>VLOOKUP($A739+ROUND((COLUMN()-2)/24,5),АТС!$A$41:$F$712,5)+VLOOKUP($A739+ROUND((COLUMN()-2)/24,5),'Расчет сбытовых надбавок'!$B$2281:'Расчет сбытовых надбавок'!$G$3024,4)</f>
        <v>227.04</v>
      </c>
      <c r="D739" s="108">
        <f>VLOOKUP($A739+ROUND((COLUMN()-2)/24,5),АТС!$A$41:$F$712,5)+VLOOKUP($A739+ROUND((COLUMN()-2)/24,5),'Расчет сбытовых надбавок'!$B$2281:'Расчет сбытовых надбавок'!$G$3024,4)</f>
        <v>161.88</v>
      </c>
      <c r="E739" s="108">
        <f>VLOOKUP($A739+ROUND((COLUMN()-2)/24,5),АТС!$A$41:$F$712,5)+VLOOKUP($A739+ROUND((COLUMN()-2)/24,5),'Расчет сбытовых надбавок'!$B$2281:'Расчет сбытовых надбавок'!$G$3024,4)</f>
        <v>347.25</v>
      </c>
      <c r="F739" s="108">
        <f>VLOOKUP($A739+ROUND((COLUMN()-2)/24,5),АТС!$A$41:$F$712,5)+VLOOKUP($A739+ROUND((COLUMN()-2)/24,5),'Расчет сбытовых надбавок'!$B$2281:'Расчет сбытовых надбавок'!$G$3024,4)</f>
        <v>63.56</v>
      </c>
      <c r="G739" s="108">
        <f>VLOOKUP($A739+ROUND((COLUMN()-2)/24,5),АТС!$A$41:$F$712,5)+VLOOKUP($A739+ROUND((COLUMN()-2)/24,5),'Расчет сбытовых надбавок'!$B$2281:'Расчет сбытовых надбавок'!$G$3024,4)</f>
        <v>174.19</v>
      </c>
      <c r="H739" s="108">
        <f>VLOOKUP($A739+ROUND((COLUMN()-2)/24,5),АТС!$A$41:$F$712,5)+VLOOKUP($A739+ROUND((COLUMN()-2)/24,5),'Расчет сбытовых надбавок'!$B$2281:'Расчет сбытовых надбавок'!$G$3024,4)</f>
        <v>131.38999999999999</v>
      </c>
      <c r="I739" s="108">
        <f>VLOOKUP($A739+ROUND((COLUMN()-2)/24,5),АТС!$A$41:$F$712,5)+VLOOKUP($A739+ROUND((COLUMN()-2)/24,5),'Расчет сбытовых надбавок'!$B$2281:'Расчет сбытовых надбавок'!$G$3024,4)</f>
        <v>40.61</v>
      </c>
      <c r="J739" s="108">
        <f>VLOOKUP($A739+ROUND((COLUMN()-2)/24,5),АТС!$A$41:$F$712,5)+VLOOKUP($A739+ROUND((COLUMN()-2)/24,5),'Расчет сбытовых надбавок'!$B$2281:'Расчет сбытовых надбавок'!$G$3024,4)</f>
        <v>15.38</v>
      </c>
      <c r="K739" s="108">
        <f>VLOOKUP($A739+ROUND((COLUMN()-2)/24,5),АТС!$A$41:$F$712,5)+VLOOKUP($A739+ROUND((COLUMN()-2)/24,5),'Расчет сбытовых надбавок'!$B$2281:'Расчет сбытовых надбавок'!$G$3024,4)</f>
        <v>134.60999999999999</v>
      </c>
      <c r="L739" s="108">
        <f>VLOOKUP($A739+ROUND((COLUMN()-2)/24,5),АТС!$A$41:$F$712,5)+VLOOKUP($A739+ROUND((COLUMN()-2)/24,5),'Расчет сбытовых надбавок'!$B$2281:'Расчет сбытовых надбавок'!$G$3024,4)</f>
        <v>328.57</v>
      </c>
      <c r="M739" s="108">
        <f>VLOOKUP($A739+ROUND((COLUMN()-2)/24,5),АТС!$A$41:$F$712,5)+VLOOKUP($A739+ROUND((COLUMN()-2)/24,5),'Расчет сбытовых надбавок'!$B$2281:'Расчет сбытовых надбавок'!$G$3024,4)</f>
        <v>290.35000000000002</v>
      </c>
      <c r="N739" s="108">
        <f>VLOOKUP($A739+ROUND((COLUMN()-2)/24,5),АТС!$A$41:$F$712,5)+VLOOKUP($A739+ROUND((COLUMN()-2)/24,5),'Расчет сбытовых надбавок'!$B$2281:'Расчет сбытовых надбавок'!$G$3024,4)</f>
        <v>361.53999999999996</v>
      </c>
      <c r="O739" s="108">
        <f>VLOOKUP($A739+ROUND((COLUMN()-2)/24,5),АТС!$A$41:$F$712,5)+VLOOKUP($A739+ROUND((COLUMN()-2)/24,5),'Расчет сбытовых надбавок'!$B$2281:'Расчет сбытовых надбавок'!$G$3024,4)</f>
        <v>525.48</v>
      </c>
      <c r="P739" s="108">
        <f>VLOOKUP($A739+ROUND((COLUMN()-2)/24,5),АТС!$A$41:$F$712,5)+VLOOKUP($A739+ROUND((COLUMN()-2)/24,5),'Расчет сбытовых надбавок'!$B$2281:'Расчет сбытовых надбавок'!$G$3024,4)</f>
        <v>237.85999999999999</v>
      </c>
      <c r="Q739" s="108">
        <f>VLOOKUP($A739+ROUND((COLUMN()-2)/24,5),АТС!$A$41:$F$712,5)+VLOOKUP($A739+ROUND((COLUMN()-2)/24,5),'Расчет сбытовых надбавок'!$B$2281:'Расчет сбытовых надбавок'!$G$3024,4)</f>
        <v>264.75</v>
      </c>
      <c r="R739" s="108">
        <f>VLOOKUP($A739+ROUND((COLUMN()-2)/24,5),АТС!$A$41:$F$712,5)+VLOOKUP($A739+ROUND((COLUMN()-2)/24,5),'Расчет сбытовых надбавок'!$B$2281:'Расчет сбытовых надбавок'!$G$3024,4)</f>
        <v>199.8</v>
      </c>
      <c r="S739" s="108">
        <f>VLOOKUP($A739+ROUND((COLUMN()-2)/24,5),АТС!$A$41:$F$712,5)+VLOOKUP($A739+ROUND((COLUMN()-2)/24,5),'Расчет сбытовых надбавок'!$B$2281:'Расчет сбытовых надбавок'!$G$3024,4)</f>
        <v>230.13</v>
      </c>
      <c r="T739" s="108">
        <f>VLOOKUP($A739+ROUND((COLUMN()-2)/24,5),АТС!$A$41:$F$712,5)+VLOOKUP($A739+ROUND((COLUMN()-2)/24,5),'Расчет сбытовых надбавок'!$B$2281:'Расчет сбытовых надбавок'!$G$3024,4)</f>
        <v>466.26</v>
      </c>
      <c r="U739" s="108">
        <f>VLOOKUP($A739+ROUND((COLUMN()-2)/24,5),АТС!$A$41:$F$712,5)+VLOOKUP($A739+ROUND((COLUMN()-2)/24,5),'Расчет сбытовых надбавок'!$B$2281:'Расчет сбытовых надбавок'!$G$3024,4)</f>
        <v>419.08000000000004</v>
      </c>
      <c r="V739" s="108">
        <f>VLOOKUP($A739+ROUND((COLUMN()-2)/24,5),АТС!$A$41:$F$712,5)+VLOOKUP($A739+ROUND((COLUMN()-2)/24,5),'Расчет сбытовых надбавок'!$B$2281:'Расчет сбытовых надбавок'!$G$3024,4)</f>
        <v>386.9</v>
      </c>
      <c r="W739" s="108">
        <f>VLOOKUP($A739+ROUND((COLUMN()-2)/24,5),АТС!$A$41:$F$712,5)+VLOOKUP($A739+ROUND((COLUMN()-2)/24,5),'Расчет сбытовых надбавок'!$B$2281:'Расчет сбытовых надбавок'!$G$3024,4)</f>
        <v>398.83000000000004</v>
      </c>
      <c r="X739" s="108">
        <f>VLOOKUP($A739+ROUND((COLUMN()-2)/24,5),АТС!$A$41:$F$712,5)+VLOOKUP($A739+ROUND((COLUMN()-2)/24,5),'Расчет сбытовых надбавок'!$B$2281:'Расчет сбытовых надбавок'!$G$3024,4)</f>
        <v>729.94</v>
      </c>
      <c r="Y739" s="108">
        <f>VLOOKUP($A739+ROUND((COLUMN()-2)/24,5),АТС!$A$41:$F$712,5)+VLOOKUP($A739+ROUND((COLUMN()-2)/24,5),'Расчет сбытовых надбавок'!$B$2281:'Расчет сбытовых надбавок'!$G$3024,4)</f>
        <v>777.71</v>
      </c>
    </row>
    <row r="740" spans="1:25" x14ac:dyDescent="0.2">
      <c r="A740" s="88">
        <f t="shared" si="21"/>
        <v>42044</v>
      </c>
      <c r="B740" s="108">
        <f>VLOOKUP($A740+ROUND((COLUMN()-2)/24,5),АТС!$A$41:$F$712,5)+VLOOKUP($A740+ROUND((COLUMN()-2)/24,5),'Расчет сбытовых надбавок'!$B$2281:'Расчет сбытовых надбавок'!$G$3024,4)</f>
        <v>103.96000000000001</v>
      </c>
      <c r="C740" s="108">
        <f>VLOOKUP($A740+ROUND((COLUMN()-2)/24,5),АТС!$A$41:$F$712,5)+VLOOKUP($A740+ROUND((COLUMN()-2)/24,5),'Расчет сбытовых надбавок'!$B$2281:'Расчет сбытовых надбавок'!$G$3024,4)</f>
        <v>189.45</v>
      </c>
      <c r="D740" s="108">
        <f>VLOOKUP($A740+ROUND((COLUMN()-2)/24,5),АТС!$A$41:$F$712,5)+VLOOKUP($A740+ROUND((COLUMN()-2)/24,5),'Расчет сбытовых надбавок'!$B$2281:'Расчет сбытовых надбавок'!$G$3024,4)</f>
        <v>274.74</v>
      </c>
      <c r="E740" s="108">
        <f>VLOOKUP($A740+ROUND((COLUMN()-2)/24,5),АТС!$A$41:$F$712,5)+VLOOKUP($A740+ROUND((COLUMN()-2)/24,5),'Расчет сбытовых надбавок'!$B$2281:'Расчет сбытовых надбавок'!$G$3024,4)</f>
        <v>472.22</v>
      </c>
      <c r="F740" s="108">
        <f>VLOOKUP($A740+ROUND((COLUMN()-2)/24,5),АТС!$A$41:$F$712,5)+VLOOKUP($A740+ROUND((COLUMN()-2)/24,5),'Расчет сбытовых надбавок'!$B$2281:'Расчет сбытовых надбавок'!$G$3024,4)</f>
        <v>497.6</v>
      </c>
      <c r="G740" s="108">
        <f>VLOOKUP($A740+ROUND((COLUMN()-2)/24,5),АТС!$A$41:$F$712,5)+VLOOKUP($A740+ROUND((COLUMN()-2)/24,5),'Расчет сбытовых надбавок'!$B$2281:'Расчет сбытовых надбавок'!$G$3024,4)</f>
        <v>47.77</v>
      </c>
      <c r="H740" s="108">
        <f>VLOOKUP($A740+ROUND((COLUMN()-2)/24,5),АТС!$A$41:$F$712,5)+VLOOKUP($A740+ROUND((COLUMN()-2)/24,5),'Расчет сбытовых надбавок'!$B$2281:'Расчет сбытовых надбавок'!$G$3024,4)</f>
        <v>196.03</v>
      </c>
      <c r="I740" s="108">
        <f>VLOOKUP($A740+ROUND((COLUMN()-2)/24,5),АТС!$A$41:$F$712,5)+VLOOKUP($A740+ROUND((COLUMN()-2)/24,5),'Расчет сбытовых надбавок'!$B$2281:'Расчет сбытовых надбавок'!$G$3024,4)</f>
        <v>181.56</v>
      </c>
      <c r="J740" s="108">
        <f>VLOOKUP($A740+ROUND((COLUMN()-2)/24,5),АТС!$A$41:$F$712,5)+VLOOKUP($A740+ROUND((COLUMN()-2)/24,5),'Расчет сбытовых надбавок'!$B$2281:'Расчет сбытовых надбавок'!$G$3024,4)</f>
        <v>97.31</v>
      </c>
      <c r="K740" s="108">
        <f>VLOOKUP($A740+ROUND((COLUMN()-2)/24,5),АТС!$A$41:$F$712,5)+VLOOKUP($A740+ROUND((COLUMN()-2)/24,5),'Расчет сбытовых надбавок'!$B$2281:'Расчет сбытовых надбавок'!$G$3024,4)</f>
        <v>154.18</v>
      </c>
      <c r="L740" s="108">
        <f>VLOOKUP($A740+ROUND((COLUMN()-2)/24,5),АТС!$A$41:$F$712,5)+VLOOKUP($A740+ROUND((COLUMN()-2)/24,5),'Расчет сбытовых надбавок'!$B$2281:'Расчет сбытовых надбавок'!$G$3024,4)</f>
        <v>141.75</v>
      </c>
      <c r="M740" s="108">
        <f>VLOOKUP($A740+ROUND((COLUMN()-2)/24,5),АТС!$A$41:$F$712,5)+VLOOKUP($A740+ROUND((COLUMN()-2)/24,5),'Расчет сбытовых надбавок'!$B$2281:'Расчет сбытовых надбавок'!$G$3024,4)</f>
        <v>97.06</v>
      </c>
      <c r="N740" s="108">
        <f>VLOOKUP($A740+ROUND((COLUMN()-2)/24,5),АТС!$A$41:$F$712,5)+VLOOKUP($A740+ROUND((COLUMN()-2)/24,5),'Расчет сбытовых надбавок'!$B$2281:'Расчет сбытовых надбавок'!$G$3024,4)</f>
        <v>48.849999999999994</v>
      </c>
      <c r="O740" s="108">
        <f>VLOOKUP($A740+ROUND((COLUMN()-2)/24,5),АТС!$A$41:$F$712,5)+VLOOKUP($A740+ROUND((COLUMN()-2)/24,5),'Расчет сбытовых надбавок'!$B$2281:'Расчет сбытовых надбавок'!$G$3024,4)</f>
        <v>0</v>
      </c>
      <c r="P740" s="108">
        <f>VLOOKUP($A740+ROUND((COLUMN()-2)/24,5),АТС!$A$41:$F$712,5)+VLOOKUP($A740+ROUND((COLUMN()-2)/24,5),'Расчет сбытовых надбавок'!$B$2281:'Расчет сбытовых надбавок'!$G$3024,4)</f>
        <v>0</v>
      </c>
      <c r="Q740" s="108">
        <f>VLOOKUP($A740+ROUND((COLUMN()-2)/24,5),АТС!$A$41:$F$712,5)+VLOOKUP($A740+ROUND((COLUMN()-2)/24,5),'Расчет сбытовых надбавок'!$B$2281:'Расчет сбытовых надбавок'!$G$3024,4)</f>
        <v>101.11</v>
      </c>
      <c r="R740" s="108">
        <f>VLOOKUP($A740+ROUND((COLUMN()-2)/24,5),АТС!$A$41:$F$712,5)+VLOOKUP($A740+ROUND((COLUMN()-2)/24,5),'Расчет сбытовых надбавок'!$B$2281:'Расчет сбытовых надбавок'!$G$3024,4)</f>
        <v>42.04</v>
      </c>
      <c r="S740" s="108">
        <f>VLOOKUP($A740+ROUND((COLUMN()-2)/24,5),АТС!$A$41:$F$712,5)+VLOOKUP($A740+ROUND((COLUMN()-2)/24,5),'Расчет сбытовых надбавок'!$B$2281:'Расчет сбытовых надбавок'!$G$3024,4)</f>
        <v>0</v>
      </c>
      <c r="T740" s="108">
        <f>VLOOKUP($A740+ROUND((COLUMN()-2)/24,5),АТС!$A$41:$F$712,5)+VLOOKUP($A740+ROUND((COLUMN()-2)/24,5),'Расчет сбытовых надбавок'!$B$2281:'Расчет сбытовых надбавок'!$G$3024,4)</f>
        <v>1.22</v>
      </c>
      <c r="U740" s="108">
        <f>VLOOKUP($A740+ROUND((COLUMN()-2)/24,5),АТС!$A$41:$F$712,5)+VLOOKUP($A740+ROUND((COLUMN()-2)/24,5),'Расчет сбытовых надбавок'!$B$2281:'Расчет сбытовых надбавок'!$G$3024,4)</f>
        <v>193.66</v>
      </c>
      <c r="V740" s="108">
        <f>VLOOKUP($A740+ROUND((COLUMN()-2)/24,5),АТС!$A$41:$F$712,5)+VLOOKUP($A740+ROUND((COLUMN()-2)/24,5),'Расчет сбытовых надбавок'!$B$2281:'Расчет сбытовых надбавок'!$G$3024,4)</f>
        <v>329.61</v>
      </c>
      <c r="W740" s="108">
        <f>VLOOKUP($A740+ROUND((COLUMN()-2)/24,5),АТС!$A$41:$F$712,5)+VLOOKUP($A740+ROUND((COLUMN()-2)/24,5),'Расчет сбытовых надбавок'!$B$2281:'Расчет сбытовых надбавок'!$G$3024,4)</f>
        <v>642.65</v>
      </c>
      <c r="X740" s="108">
        <f>VLOOKUP($A740+ROUND((COLUMN()-2)/24,5),АТС!$A$41:$F$712,5)+VLOOKUP($A740+ROUND((COLUMN()-2)/24,5),'Расчет сбытовых надбавок'!$B$2281:'Расчет сбытовых надбавок'!$G$3024,4)</f>
        <v>185.76999999999998</v>
      </c>
      <c r="Y740" s="108">
        <f>VLOOKUP($A740+ROUND((COLUMN()-2)/24,5),АТС!$A$41:$F$712,5)+VLOOKUP($A740+ROUND((COLUMN()-2)/24,5),'Расчет сбытовых надбавок'!$B$2281:'Расчет сбытовых надбавок'!$G$3024,4)</f>
        <v>477.79</v>
      </c>
    </row>
    <row r="741" spans="1:25" x14ac:dyDescent="0.2">
      <c r="A741" s="88">
        <f t="shared" si="21"/>
        <v>42045</v>
      </c>
      <c r="B741" s="108">
        <f>VLOOKUP($A741+ROUND((COLUMN()-2)/24,5),АТС!$A$41:$F$712,5)+VLOOKUP($A741+ROUND((COLUMN()-2)/24,5),'Расчет сбытовых надбавок'!$B$2281:'Расчет сбытовых надбавок'!$G$3024,4)</f>
        <v>31.2</v>
      </c>
      <c r="C741" s="108">
        <f>VLOOKUP($A741+ROUND((COLUMN()-2)/24,5),АТС!$A$41:$F$712,5)+VLOOKUP($A741+ROUND((COLUMN()-2)/24,5),'Расчет сбытовых надбавок'!$B$2281:'Расчет сбытовых надбавок'!$G$3024,4)</f>
        <v>171.91</v>
      </c>
      <c r="D741" s="108">
        <f>VLOOKUP($A741+ROUND((COLUMN()-2)/24,5),АТС!$A$41:$F$712,5)+VLOOKUP($A741+ROUND((COLUMN()-2)/24,5),'Расчет сбытовых надбавок'!$B$2281:'Расчет сбытовых надбавок'!$G$3024,4)</f>
        <v>239.77</v>
      </c>
      <c r="E741" s="108">
        <f>VLOOKUP($A741+ROUND((COLUMN()-2)/24,5),АТС!$A$41:$F$712,5)+VLOOKUP($A741+ROUND((COLUMN()-2)/24,5),'Расчет сбытовых надбавок'!$B$2281:'Расчет сбытовых надбавок'!$G$3024,4)</f>
        <v>232.38</v>
      </c>
      <c r="F741" s="108">
        <f>VLOOKUP($A741+ROUND((COLUMN()-2)/24,5),АТС!$A$41:$F$712,5)+VLOOKUP($A741+ROUND((COLUMN()-2)/24,5),'Расчет сбытовых надбавок'!$B$2281:'Расчет сбытовых надбавок'!$G$3024,4)</f>
        <v>162.77000000000001</v>
      </c>
      <c r="G741" s="108">
        <f>VLOOKUP($A741+ROUND((COLUMN()-2)/24,5),АТС!$A$41:$F$712,5)+VLOOKUP($A741+ROUND((COLUMN()-2)/24,5),'Расчет сбытовых надбавок'!$B$2281:'Расчет сбытовых надбавок'!$G$3024,4)</f>
        <v>0</v>
      </c>
      <c r="H741" s="108">
        <f>VLOOKUP($A741+ROUND((COLUMN()-2)/24,5),АТС!$A$41:$F$712,5)+VLOOKUP($A741+ROUND((COLUMN()-2)/24,5),'Расчет сбытовых надбавок'!$B$2281:'Расчет сбытовых надбавок'!$G$3024,4)</f>
        <v>352.76</v>
      </c>
      <c r="I741" s="108">
        <f>VLOOKUP($A741+ROUND((COLUMN()-2)/24,5),АТС!$A$41:$F$712,5)+VLOOKUP($A741+ROUND((COLUMN()-2)/24,5),'Расчет сбытовых надбавок'!$B$2281:'Расчет сбытовых надбавок'!$G$3024,4)</f>
        <v>201.45</v>
      </c>
      <c r="J741" s="108">
        <f>VLOOKUP($A741+ROUND((COLUMN()-2)/24,5),АТС!$A$41:$F$712,5)+VLOOKUP($A741+ROUND((COLUMN()-2)/24,5),'Расчет сбытовых надбавок'!$B$2281:'Расчет сбытовых надбавок'!$G$3024,4)</f>
        <v>166.92000000000002</v>
      </c>
      <c r="K741" s="108">
        <f>VLOOKUP($A741+ROUND((COLUMN()-2)/24,5),АТС!$A$41:$F$712,5)+VLOOKUP($A741+ROUND((COLUMN()-2)/24,5),'Расчет сбытовых надбавок'!$B$2281:'Расчет сбытовых надбавок'!$G$3024,4)</f>
        <v>0</v>
      </c>
      <c r="L741" s="108">
        <f>VLOOKUP($A741+ROUND((COLUMN()-2)/24,5),АТС!$A$41:$F$712,5)+VLOOKUP($A741+ROUND((COLUMN()-2)/24,5),'Расчет сбытовых надбавок'!$B$2281:'Расчет сбытовых надбавок'!$G$3024,4)</f>
        <v>359.18</v>
      </c>
      <c r="M741" s="108">
        <f>VLOOKUP($A741+ROUND((COLUMN()-2)/24,5),АТС!$A$41:$F$712,5)+VLOOKUP($A741+ROUND((COLUMN()-2)/24,5),'Расчет сбытовых надбавок'!$B$2281:'Расчет сбытовых надбавок'!$G$3024,4)</f>
        <v>409.70000000000005</v>
      </c>
      <c r="N741" s="108">
        <f>VLOOKUP($A741+ROUND((COLUMN()-2)/24,5),АТС!$A$41:$F$712,5)+VLOOKUP($A741+ROUND((COLUMN()-2)/24,5),'Расчет сбытовых надбавок'!$B$2281:'Расчет сбытовых надбавок'!$G$3024,4)</f>
        <v>0</v>
      </c>
      <c r="O741" s="108">
        <f>VLOOKUP($A741+ROUND((COLUMN()-2)/24,5),АТС!$A$41:$F$712,5)+VLOOKUP($A741+ROUND((COLUMN()-2)/24,5),'Расчет сбытовых надбавок'!$B$2281:'Расчет сбытовых надбавок'!$G$3024,4)</f>
        <v>0</v>
      </c>
      <c r="P741" s="108">
        <f>VLOOKUP($A741+ROUND((COLUMN()-2)/24,5),АТС!$A$41:$F$712,5)+VLOOKUP($A741+ROUND((COLUMN()-2)/24,5),'Расчет сбытовых надбавок'!$B$2281:'Расчет сбытовых надбавок'!$G$3024,4)</f>
        <v>528.61</v>
      </c>
      <c r="Q741" s="108">
        <f>VLOOKUP($A741+ROUND((COLUMN()-2)/24,5),АТС!$A$41:$F$712,5)+VLOOKUP($A741+ROUND((COLUMN()-2)/24,5),'Расчет сбытовых надбавок'!$B$2281:'Расчет сбытовых надбавок'!$G$3024,4)</f>
        <v>457.84000000000003</v>
      </c>
      <c r="R741" s="108">
        <f>VLOOKUP($A741+ROUND((COLUMN()-2)/24,5),АТС!$A$41:$F$712,5)+VLOOKUP($A741+ROUND((COLUMN()-2)/24,5),'Расчет сбытовых надбавок'!$B$2281:'Расчет сбытовых надбавок'!$G$3024,4)</f>
        <v>329.99</v>
      </c>
      <c r="S741" s="108">
        <f>VLOOKUP($A741+ROUND((COLUMN()-2)/24,5),АТС!$A$41:$F$712,5)+VLOOKUP($A741+ROUND((COLUMN()-2)/24,5),'Расчет сбытовых надбавок'!$B$2281:'Расчет сбытовых надбавок'!$G$3024,4)</f>
        <v>0.24000000000000002</v>
      </c>
      <c r="T741" s="108">
        <f>VLOOKUP($A741+ROUND((COLUMN()-2)/24,5),АТС!$A$41:$F$712,5)+VLOOKUP($A741+ROUND((COLUMN()-2)/24,5),'Расчет сбытовых надбавок'!$B$2281:'Расчет сбытовых надбавок'!$G$3024,4)</f>
        <v>475.41999999999996</v>
      </c>
      <c r="U741" s="108">
        <f>VLOOKUP($A741+ROUND((COLUMN()-2)/24,5),АТС!$A$41:$F$712,5)+VLOOKUP($A741+ROUND((COLUMN()-2)/24,5),'Расчет сбытовых надбавок'!$B$2281:'Расчет сбытовых надбавок'!$G$3024,4)</f>
        <v>500.76</v>
      </c>
      <c r="V741" s="108">
        <f>VLOOKUP($A741+ROUND((COLUMN()-2)/24,5),АТС!$A$41:$F$712,5)+VLOOKUP($A741+ROUND((COLUMN()-2)/24,5),'Расчет сбытовых надбавок'!$B$2281:'Расчет сбытовых надбавок'!$G$3024,4)</f>
        <v>287.27999999999997</v>
      </c>
      <c r="W741" s="108">
        <f>VLOOKUP($A741+ROUND((COLUMN()-2)/24,5),АТС!$A$41:$F$712,5)+VLOOKUP($A741+ROUND((COLUMN()-2)/24,5),'Расчет сбытовых надбавок'!$B$2281:'Расчет сбытовых надбавок'!$G$3024,4)</f>
        <v>247.06</v>
      </c>
      <c r="X741" s="108">
        <f>VLOOKUP($A741+ROUND((COLUMN()-2)/24,5),АТС!$A$41:$F$712,5)+VLOOKUP($A741+ROUND((COLUMN()-2)/24,5),'Расчет сбытовых надбавок'!$B$2281:'Расчет сбытовых надбавок'!$G$3024,4)</f>
        <v>677.92</v>
      </c>
      <c r="Y741" s="108">
        <f>VLOOKUP($A741+ROUND((COLUMN()-2)/24,5),АТС!$A$41:$F$712,5)+VLOOKUP($A741+ROUND((COLUMN()-2)/24,5),'Расчет сбытовых надбавок'!$B$2281:'Расчет сбытовых надбавок'!$G$3024,4)</f>
        <v>543.77</v>
      </c>
    </row>
    <row r="742" spans="1:25" x14ac:dyDescent="0.2">
      <c r="A742" s="88">
        <f t="shared" si="21"/>
        <v>42046</v>
      </c>
      <c r="B742" s="108">
        <f>VLOOKUP($A742+ROUND((COLUMN()-2)/24,5),АТС!$A$41:$F$712,5)+VLOOKUP($A742+ROUND((COLUMN()-2)/24,5),'Расчет сбытовых надбавок'!$B$2281:'Расчет сбытовых надбавок'!$G$3024,4)</f>
        <v>4.45</v>
      </c>
      <c r="C742" s="108">
        <f>VLOOKUP($A742+ROUND((COLUMN()-2)/24,5),АТС!$A$41:$F$712,5)+VLOOKUP($A742+ROUND((COLUMN()-2)/24,5),'Расчет сбытовых надбавок'!$B$2281:'Расчет сбытовых надбавок'!$G$3024,4)</f>
        <v>89.94</v>
      </c>
      <c r="D742" s="108">
        <f>VLOOKUP($A742+ROUND((COLUMN()-2)/24,5),АТС!$A$41:$F$712,5)+VLOOKUP($A742+ROUND((COLUMN()-2)/24,5),'Расчет сбытовых надбавок'!$B$2281:'Расчет сбытовых надбавок'!$G$3024,4)</f>
        <v>168.67000000000002</v>
      </c>
      <c r="E742" s="108">
        <f>VLOOKUP($A742+ROUND((COLUMN()-2)/24,5),АТС!$A$41:$F$712,5)+VLOOKUP($A742+ROUND((COLUMN()-2)/24,5),'Расчет сбытовых надбавок'!$B$2281:'Расчет сбытовых надбавок'!$G$3024,4)</f>
        <v>203.15</v>
      </c>
      <c r="F742" s="108">
        <f>VLOOKUP($A742+ROUND((COLUMN()-2)/24,5),АТС!$A$41:$F$712,5)+VLOOKUP($A742+ROUND((COLUMN()-2)/24,5),'Расчет сбытовых надбавок'!$B$2281:'Расчет сбытовых надбавок'!$G$3024,4)</f>
        <v>97.830000000000013</v>
      </c>
      <c r="G742" s="108">
        <f>VLOOKUP($A742+ROUND((COLUMN()-2)/24,5),АТС!$A$41:$F$712,5)+VLOOKUP($A742+ROUND((COLUMN()-2)/24,5),'Расчет сбытовых надбавок'!$B$2281:'Расчет сбытовых надбавок'!$G$3024,4)</f>
        <v>0</v>
      </c>
      <c r="H742" s="108">
        <f>VLOOKUP($A742+ROUND((COLUMN()-2)/24,5),АТС!$A$41:$F$712,5)+VLOOKUP($A742+ROUND((COLUMN()-2)/24,5),'Расчет сбытовых надбавок'!$B$2281:'Расчет сбытовых надбавок'!$G$3024,4)</f>
        <v>384.29999999999995</v>
      </c>
      <c r="I742" s="108">
        <f>VLOOKUP($A742+ROUND((COLUMN()-2)/24,5),АТС!$A$41:$F$712,5)+VLOOKUP($A742+ROUND((COLUMN()-2)/24,5),'Расчет сбытовых надбавок'!$B$2281:'Расчет сбытовых надбавок'!$G$3024,4)</f>
        <v>252.97</v>
      </c>
      <c r="J742" s="108">
        <f>VLOOKUP($A742+ROUND((COLUMN()-2)/24,5),АТС!$A$41:$F$712,5)+VLOOKUP($A742+ROUND((COLUMN()-2)/24,5),'Расчет сбытовых надбавок'!$B$2281:'Расчет сбытовых надбавок'!$G$3024,4)</f>
        <v>0.01</v>
      </c>
      <c r="K742" s="108">
        <f>VLOOKUP($A742+ROUND((COLUMN()-2)/24,5),АТС!$A$41:$F$712,5)+VLOOKUP($A742+ROUND((COLUMN()-2)/24,5),'Расчет сбытовых надбавок'!$B$2281:'Расчет сбытовых надбавок'!$G$3024,4)</f>
        <v>0.01</v>
      </c>
      <c r="L742" s="108">
        <f>VLOOKUP($A742+ROUND((COLUMN()-2)/24,5),АТС!$A$41:$F$712,5)+VLOOKUP($A742+ROUND((COLUMN()-2)/24,5),'Расчет сбытовых надбавок'!$B$2281:'Расчет сбытовых надбавок'!$G$3024,4)</f>
        <v>36.17</v>
      </c>
      <c r="M742" s="108">
        <f>VLOOKUP($A742+ROUND((COLUMN()-2)/24,5),АТС!$A$41:$F$712,5)+VLOOKUP($A742+ROUND((COLUMN()-2)/24,5),'Расчет сбытовых надбавок'!$B$2281:'Расчет сбытовых надбавок'!$G$3024,4)</f>
        <v>32.65</v>
      </c>
      <c r="N742" s="108">
        <f>VLOOKUP($A742+ROUND((COLUMN()-2)/24,5),АТС!$A$41:$F$712,5)+VLOOKUP($A742+ROUND((COLUMN()-2)/24,5),'Расчет сбытовых надбавок'!$B$2281:'Расчет сбытовых надбавок'!$G$3024,4)</f>
        <v>23.9</v>
      </c>
      <c r="O742" s="108">
        <f>VLOOKUP($A742+ROUND((COLUMN()-2)/24,5),АТС!$A$41:$F$712,5)+VLOOKUP($A742+ROUND((COLUMN()-2)/24,5),'Расчет сбытовых надбавок'!$B$2281:'Расчет сбытовых надбавок'!$G$3024,4)</f>
        <v>384.82</v>
      </c>
      <c r="P742" s="108">
        <f>VLOOKUP($A742+ROUND((COLUMN()-2)/24,5),АТС!$A$41:$F$712,5)+VLOOKUP($A742+ROUND((COLUMN()-2)/24,5),'Расчет сбытовых надбавок'!$B$2281:'Расчет сбытовых надбавок'!$G$3024,4)</f>
        <v>0</v>
      </c>
      <c r="Q742" s="108">
        <f>VLOOKUP($A742+ROUND((COLUMN()-2)/24,5),АТС!$A$41:$F$712,5)+VLOOKUP($A742+ROUND((COLUMN()-2)/24,5),'Расчет сбытовых надбавок'!$B$2281:'Расчет сбытовых надбавок'!$G$3024,4)</f>
        <v>538.12</v>
      </c>
      <c r="R742" s="108">
        <f>VLOOKUP($A742+ROUND((COLUMN()-2)/24,5),АТС!$A$41:$F$712,5)+VLOOKUP($A742+ROUND((COLUMN()-2)/24,5),'Расчет сбытовых надбавок'!$B$2281:'Расчет сбытовых надбавок'!$G$3024,4)</f>
        <v>261.49</v>
      </c>
      <c r="S742" s="108">
        <f>VLOOKUP($A742+ROUND((COLUMN()-2)/24,5),АТС!$A$41:$F$712,5)+VLOOKUP($A742+ROUND((COLUMN()-2)/24,5),'Расчет сбытовых надбавок'!$B$2281:'Расчет сбытовых надбавок'!$G$3024,4)</f>
        <v>0.18</v>
      </c>
      <c r="T742" s="108">
        <f>VLOOKUP($A742+ROUND((COLUMN()-2)/24,5),АТС!$A$41:$F$712,5)+VLOOKUP($A742+ROUND((COLUMN()-2)/24,5),'Расчет сбытовых надбавок'!$B$2281:'Расчет сбытовых надбавок'!$G$3024,4)</f>
        <v>460.12</v>
      </c>
      <c r="U742" s="108">
        <f>VLOOKUP($A742+ROUND((COLUMN()-2)/24,5),АТС!$A$41:$F$712,5)+VLOOKUP($A742+ROUND((COLUMN()-2)/24,5),'Расчет сбытовых надбавок'!$B$2281:'Расчет сбытовых надбавок'!$G$3024,4)</f>
        <v>225.06</v>
      </c>
      <c r="V742" s="108">
        <f>VLOOKUP($A742+ROUND((COLUMN()-2)/24,5),АТС!$A$41:$F$712,5)+VLOOKUP($A742+ROUND((COLUMN()-2)/24,5),'Расчет сбытовых надбавок'!$B$2281:'Расчет сбытовых надбавок'!$G$3024,4)</f>
        <v>333.53</v>
      </c>
      <c r="W742" s="108">
        <f>VLOOKUP($A742+ROUND((COLUMN()-2)/24,5),АТС!$A$41:$F$712,5)+VLOOKUP($A742+ROUND((COLUMN()-2)/24,5),'Расчет сбытовых надбавок'!$B$2281:'Расчет сбытовых надбавок'!$G$3024,4)</f>
        <v>199.98000000000002</v>
      </c>
      <c r="X742" s="108">
        <f>VLOOKUP($A742+ROUND((COLUMN()-2)/24,5),АТС!$A$41:$F$712,5)+VLOOKUP($A742+ROUND((COLUMN()-2)/24,5),'Расчет сбытовых надбавок'!$B$2281:'Расчет сбытовых надбавок'!$G$3024,4)</f>
        <v>288.81</v>
      </c>
      <c r="Y742" s="108">
        <f>VLOOKUP($A742+ROUND((COLUMN()-2)/24,5),АТС!$A$41:$F$712,5)+VLOOKUP($A742+ROUND((COLUMN()-2)/24,5),'Расчет сбытовых надбавок'!$B$2281:'Расчет сбытовых надбавок'!$G$3024,4)</f>
        <v>104.33</v>
      </c>
    </row>
    <row r="743" spans="1:25" x14ac:dyDescent="0.2">
      <c r="A743" s="88">
        <f t="shared" si="21"/>
        <v>42047</v>
      </c>
      <c r="B743" s="108">
        <f>VLOOKUP($A743+ROUND((COLUMN()-2)/24,5),АТС!$A$41:$F$712,5)+VLOOKUP($A743+ROUND((COLUMN()-2)/24,5),'Расчет сбытовых надбавок'!$B$2281:'Расчет сбытовых надбавок'!$G$3024,4)</f>
        <v>45.24</v>
      </c>
      <c r="C743" s="108">
        <f>VLOOKUP($A743+ROUND((COLUMN()-2)/24,5),АТС!$A$41:$F$712,5)+VLOOKUP($A743+ROUND((COLUMN()-2)/24,5),'Расчет сбытовых надбавок'!$B$2281:'Расчет сбытовых надбавок'!$G$3024,4)</f>
        <v>437.31</v>
      </c>
      <c r="D743" s="108">
        <f>VLOOKUP($A743+ROUND((COLUMN()-2)/24,5),АТС!$A$41:$F$712,5)+VLOOKUP($A743+ROUND((COLUMN()-2)/24,5),'Расчет сбытовых надбавок'!$B$2281:'Расчет сбытовых надбавок'!$G$3024,4)</f>
        <v>341.23999999999995</v>
      </c>
      <c r="E743" s="108">
        <f>VLOOKUP($A743+ROUND((COLUMN()-2)/24,5),АТС!$A$41:$F$712,5)+VLOOKUP($A743+ROUND((COLUMN()-2)/24,5),'Расчет сбытовых надбавок'!$B$2281:'Расчет сбытовых надбавок'!$G$3024,4)</f>
        <v>180.47</v>
      </c>
      <c r="F743" s="108">
        <f>VLOOKUP($A743+ROUND((COLUMN()-2)/24,5),АТС!$A$41:$F$712,5)+VLOOKUP($A743+ROUND((COLUMN()-2)/24,5),'Расчет сбытовых надбавок'!$B$2281:'Расчет сбытовых надбавок'!$G$3024,4)</f>
        <v>193.94</v>
      </c>
      <c r="G743" s="108">
        <f>VLOOKUP($A743+ROUND((COLUMN()-2)/24,5),АТС!$A$41:$F$712,5)+VLOOKUP($A743+ROUND((COLUMN()-2)/24,5),'Расчет сбытовых надбавок'!$B$2281:'Расчет сбытовых надбавок'!$G$3024,4)</f>
        <v>0</v>
      </c>
      <c r="H743" s="108">
        <f>VLOOKUP($A743+ROUND((COLUMN()-2)/24,5),АТС!$A$41:$F$712,5)+VLOOKUP($A743+ROUND((COLUMN()-2)/24,5),'Расчет сбытовых надбавок'!$B$2281:'Расчет сбытовых надбавок'!$G$3024,4)</f>
        <v>304.25</v>
      </c>
      <c r="I743" s="108">
        <f>VLOOKUP($A743+ROUND((COLUMN()-2)/24,5),АТС!$A$41:$F$712,5)+VLOOKUP($A743+ROUND((COLUMN()-2)/24,5),'Расчет сбытовых надбавок'!$B$2281:'Расчет сбытовых надбавок'!$G$3024,4)</f>
        <v>251.6</v>
      </c>
      <c r="J743" s="108">
        <f>VLOOKUP($A743+ROUND((COLUMN()-2)/24,5),АТС!$A$41:$F$712,5)+VLOOKUP($A743+ROUND((COLUMN()-2)/24,5),'Расчет сбытовых надбавок'!$B$2281:'Расчет сбытовых надбавок'!$G$3024,4)</f>
        <v>183.22</v>
      </c>
      <c r="K743" s="108">
        <f>VLOOKUP($A743+ROUND((COLUMN()-2)/24,5),АТС!$A$41:$F$712,5)+VLOOKUP($A743+ROUND((COLUMN()-2)/24,5),'Расчет сбытовых надбавок'!$B$2281:'Расчет сбытовых надбавок'!$G$3024,4)</f>
        <v>295.90000000000003</v>
      </c>
      <c r="L743" s="108">
        <f>VLOOKUP($A743+ROUND((COLUMN()-2)/24,5),АТС!$A$41:$F$712,5)+VLOOKUP($A743+ROUND((COLUMN()-2)/24,5),'Расчет сбытовых надбавок'!$B$2281:'Расчет сбытовых надбавок'!$G$3024,4)</f>
        <v>345.39</v>
      </c>
      <c r="M743" s="108">
        <f>VLOOKUP($A743+ROUND((COLUMN()-2)/24,5),АТС!$A$41:$F$712,5)+VLOOKUP($A743+ROUND((COLUMN()-2)/24,5),'Расчет сбытовых надбавок'!$B$2281:'Расчет сбытовых надбавок'!$G$3024,4)</f>
        <v>453.24</v>
      </c>
      <c r="N743" s="108">
        <f>VLOOKUP($A743+ROUND((COLUMN()-2)/24,5),АТС!$A$41:$F$712,5)+VLOOKUP($A743+ROUND((COLUMN()-2)/24,5),'Расчет сбытовых надбавок'!$B$2281:'Расчет сбытовых надбавок'!$G$3024,4)</f>
        <v>510.11</v>
      </c>
      <c r="O743" s="108">
        <f>VLOOKUP($A743+ROUND((COLUMN()-2)/24,5),АТС!$A$41:$F$712,5)+VLOOKUP($A743+ROUND((COLUMN()-2)/24,5),'Расчет сбытовых надбавок'!$B$2281:'Расчет сбытовых надбавок'!$G$3024,4)</f>
        <v>532.29</v>
      </c>
      <c r="P743" s="108">
        <f>VLOOKUP($A743+ROUND((COLUMN()-2)/24,5),АТС!$A$41:$F$712,5)+VLOOKUP($A743+ROUND((COLUMN()-2)/24,5),'Расчет сбытовых надбавок'!$B$2281:'Расчет сбытовых надбавок'!$G$3024,4)</f>
        <v>478.4</v>
      </c>
      <c r="Q743" s="108">
        <f>VLOOKUP($A743+ROUND((COLUMN()-2)/24,5),АТС!$A$41:$F$712,5)+VLOOKUP($A743+ROUND((COLUMN()-2)/24,5),'Расчет сбытовых надбавок'!$B$2281:'Расчет сбытовых надбавок'!$G$3024,4)</f>
        <v>90.77000000000001</v>
      </c>
      <c r="R743" s="108">
        <f>VLOOKUP($A743+ROUND((COLUMN()-2)/24,5),АТС!$A$41:$F$712,5)+VLOOKUP($A743+ROUND((COLUMN()-2)/24,5),'Расчет сбытовых надбавок'!$B$2281:'Расчет сбытовых надбавок'!$G$3024,4)</f>
        <v>365.13</v>
      </c>
      <c r="S743" s="108">
        <f>VLOOKUP($A743+ROUND((COLUMN()-2)/24,5),АТС!$A$41:$F$712,5)+VLOOKUP($A743+ROUND((COLUMN()-2)/24,5),'Расчет сбытовых надбавок'!$B$2281:'Расчет сбытовых надбавок'!$G$3024,4)</f>
        <v>307.38</v>
      </c>
      <c r="T743" s="108">
        <f>VLOOKUP($A743+ROUND((COLUMN()-2)/24,5),АТС!$A$41:$F$712,5)+VLOOKUP($A743+ROUND((COLUMN()-2)/24,5),'Расчет сбытовых надбавок'!$B$2281:'Расчет сбытовых надбавок'!$G$3024,4)</f>
        <v>228.88</v>
      </c>
      <c r="U743" s="108">
        <f>VLOOKUP($A743+ROUND((COLUMN()-2)/24,5),АТС!$A$41:$F$712,5)+VLOOKUP($A743+ROUND((COLUMN()-2)/24,5),'Расчет сбытовых надбавок'!$B$2281:'Расчет сбытовых надбавок'!$G$3024,4)</f>
        <v>331.86</v>
      </c>
      <c r="V743" s="108">
        <f>VLOOKUP($A743+ROUND((COLUMN()-2)/24,5),АТС!$A$41:$F$712,5)+VLOOKUP($A743+ROUND((COLUMN()-2)/24,5),'Расчет сбытовых надбавок'!$B$2281:'Расчет сбытовых надбавок'!$G$3024,4)</f>
        <v>604.11</v>
      </c>
      <c r="W743" s="108">
        <f>VLOOKUP($A743+ROUND((COLUMN()-2)/24,5),АТС!$A$41:$F$712,5)+VLOOKUP($A743+ROUND((COLUMN()-2)/24,5),'Расчет сбытовых надбавок'!$B$2281:'Расчет сбытовых надбавок'!$G$3024,4)</f>
        <v>605.20000000000005</v>
      </c>
      <c r="X743" s="108">
        <f>VLOOKUP($A743+ROUND((COLUMN()-2)/24,5),АТС!$A$41:$F$712,5)+VLOOKUP($A743+ROUND((COLUMN()-2)/24,5),'Расчет сбытовых надбавок'!$B$2281:'Расчет сбытовых надбавок'!$G$3024,4)</f>
        <v>594.73</v>
      </c>
      <c r="Y743" s="108">
        <f>VLOOKUP($A743+ROUND((COLUMN()-2)/24,5),АТС!$A$41:$F$712,5)+VLOOKUP($A743+ROUND((COLUMN()-2)/24,5),'Расчет сбытовых надбавок'!$B$2281:'Расчет сбытовых надбавок'!$G$3024,4)</f>
        <v>512</v>
      </c>
    </row>
    <row r="744" spans="1:25" x14ac:dyDescent="0.2">
      <c r="A744" s="88">
        <f t="shared" si="21"/>
        <v>42048</v>
      </c>
      <c r="B744" s="108">
        <f>VLOOKUP($A744+ROUND((COLUMN()-2)/24,5),АТС!$A$41:$F$712,5)+VLOOKUP($A744+ROUND((COLUMN()-2)/24,5),'Расчет сбытовых надбавок'!$B$2281:'Расчет сбытовых надбавок'!$G$3024,4)</f>
        <v>651.33999999999992</v>
      </c>
      <c r="C744" s="108">
        <f>VLOOKUP($A744+ROUND((COLUMN()-2)/24,5),АТС!$A$41:$F$712,5)+VLOOKUP($A744+ROUND((COLUMN()-2)/24,5),'Расчет сбытовых надбавок'!$B$2281:'Расчет сбытовых надбавок'!$G$3024,4)</f>
        <v>239.39</v>
      </c>
      <c r="D744" s="108">
        <f>VLOOKUP($A744+ROUND((COLUMN()-2)/24,5),АТС!$A$41:$F$712,5)+VLOOKUP($A744+ROUND((COLUMN()-2)/24,5),'Расчет сбытовых надбавок'!$B$2281:'Расчет сбытовых надбавок'!$G$3024,4)</f>
        <v>98.15</v>
      </c>
      <c r="E744" s="108">
        <f>VLOOKUP($A744+ROUND((COLUMN()-2)/24,5),АТС!$A$41:$F$712,5)+VLOOKUP($A744+ROUND((COLUMN()-2)/24,5),'Расчет сбытовых надбавок'!$B$2281:'Расчет сбытовых надбавок'!$G$3024,4)</f>
        <v>118.98</v>
      </c>
      <c r="F744" s="108">
        <f>VLOOKUP($A744+ROUND((COLUMN()-2)/24,5),АТС!$A$41:$F$712,5)+VLOOKUP($A744+ROUND((COLUMN()-2)/24,5),'Расчет сбытовых надбавок'!$B$2281:'Расчет сбытовых надбавок'!$G$3024,4)</f>
        <v>111.84</v>
      </c>
      <c r="G744" s="108">
        <f>VLOOKUP($A744+ROUND((COLUMN()-2)/24,5),АТС!$A$41:$F$712,5)+VLOOKUP($A744+ROUND((COLUMN()-2)/24,5),'Расчет сбытовых надбавок'!$B$2281:'Расчет сбытовых надбавок'!$G$3024,4)</f>
        <v>0</v>
      </c>
      <c r="H744" s="108">
        <f>VLOOKUP($A744+ROUND((COLUMN()-2)/24,5),АТС!$A$41:$F$712,5)+VLOOKUP($A744+ROUND((COLUMN()-2)/24,5),'Расчет сбытовых надбавок'!$B$2281:'Расчет сбытовых надбавок'!$G$3024,4)</f>
        <v>289.78000000000003</v>
      </c>
      <c r="I744" s="108">
        <f>VLOOKUP($A744+ROUND((COLUMN()-2)/24,5),АТС!$A$41:$F$712,5)+VLOOKUP($A744+ROUND((COLUMN()-2)/24,5),'Расчет сбытовых надбавок'!$B$2281:'Расчет сбытовых надбавок'!$G$3024,4)</f>
        <v>406.46000000000004</v>
      </c>
      <c r="J744" s="108">
        <f>VLOOKUP($A744+ROUND((COLUMN()-2)/24,5),АТС!$A$41:$F$712,5)+VLOOKUP($A744+ROUND((COLUMN()-2)/24,5),'Расчет сбытовых надбавок'!$B$2281:'Расчет сбытовых надбавок'!$G$3024,4)</f>
        <v>347.45000000000005</v>
      </c>
      <c r="K744" s="108">
        <f>VLOOKUP($A744+ROUND((COLUMN()-2)/24,5),АТС!$A$41:$F$712,5)+VLOOKUP($A744+ROUND((COLUMN()-2)/24,5),'Расчет сбытовых надбавок'!$B$2281:'Расчет сбытовых надбавок'!$G$3024,4)</f>
        <v>434.63</v>
      </c>
      <c r="L744" s="108">
        <f>VLOOKUP($A744+ROUND((COLUMN()-2)/24,5),АТС!$A$41:$F$712,5)+VLOOKUP($A744+ROUND((COLUMN()-2)/24,5),'Расчет сбытовых надбавок'!$B$2281:'Расчет сбытовых надбавок'!$G$3024,4)</f>
        <v>482.97999999999996</v>
      </c>
      <c r="M744" s="108">
        <f>VLOOKUP($A744+ROUND((COLUMN()-2)/24,5),АТС!$A$41:$F$712,5)+VLOOKUP($A744+ROUND((COLUMN()-2)/24,5),'Расчет сбытовых надбавок'!$B$2281:'Расчет сбытовых надбавок'!$G$3024,4)</f>
        <v>509.45</v>
      </c>
      <c r="N744" s="108">
        <f>VLOOKUP($A744+ROUND((COLUMN()-2)/24,5),АТС!$A$41:$F$712,5)+VLOOKUP($A744+ROUND((COLUMN()-2)/24,5),'Расчет сбытовых надбавок'!$B$2281:'Расчет сбытовых надбавок'!$G$3024,4)</f>
        <v>422.49</v>
      </c>
      <c r="O744" s="108">
        <f>VLOOKUP($A744+ROUND((COLUMN()-2)/24,5),АТС!$A$41:$F$712,5)+VLOOKUP($A744+ROUND((COLUMN()-2)/24,5),'Расчет сбытовых надбавок'!$B$2281:'Расчет сбытовых надбавок'!$G$3024,4)</f>
        <v>485.43</v>
      </c>
      <c r="P744" s="108">
        <f>VLOOKUP($A744+ROUND((COLUMN()-2)/24,5),АТС!$A$41:$F$712,5)+VLOOKUP($A744+ROUND((COLUMN()-2)/24,5),'Расчет сбытовых надбавок'!$B$2281:'Расчет сбытовых надбавок'!$G$3024,4)</f>
        <v>515.58000000000004</v>
      </c>
      <c r="Q744" s="108">
        <f>VLOOKUP($A744+ROUND((COLUMN()-2)/24,5),АТС!$A$41:$F$712,5)+VLOOKUP($A744+ROUND((COLUMN()-2)/24,5),'Расчет сбытовых надбавок'!$B$2281:'Расчет сбытовых надбавок'!$G$3024,4)</f>
        <v>398.67</v>
      </c>
      <c r="R744" s="108">
        <f>VLOOKUP($A744+ROUND((COLUMN()-2)/24,5),АТС!$A$41:$F$712,5)+VLOOKUP($A744+ROUND((COLUMN()-2)/24,5),'Расчет сбытовых надбавок'!$B$2281:'Расчет сбытовых надбавок'!$G$3024,4)</f>
        <v>515.21</v>
      </c>
      <c r="S744" s="108">
        <f>VLOOKUP($A744+ROUND((COLUMN()-2)/24,5),АТС!$A$41:$F$712,5)+VLOOKUP($A744+ROUND((COLUMN()-2)/24,5),'Расчет сбытовых надбавок'!$B$2281:'Расчет сбытовых надбавок'!$G$3024,4)</f>
        <v>404.34000000000003</v>
      </c>
      <c r="T744" s="108">
        <f>VLOOKUP($A744+ROUND((COLUMN()-2)/24,5),АТС!$A$41:$F$712,5)+VLOOKUP($A744+ROUND((COLUMN()-2)/24,5),'Расчет сбытовых надбавок'!$B$2281:'Расчет сбытовых надбавок'!$G$3024,4)</f>
        <v>595.71</v>
      </c>
      <c r="U744" s="108">
        <f>VLOOKUP($A744+ROUND((COLUMN()-2)/24,5),АТС!$A$41:$F$712,5)+VLOOKUP($A744+ROUND((COLUMN()-2)/24,5),'Расчет сбытовых надбавок'!$B$2281:'Расчет сбытовых надбавок'!$G$3024,4)</f>
        <v>434.82</v>
      </c>
      <c r="V744" s="108">
        <f>VLOOKUP($A744+ROUND((COLUMN()-2)/24,5),АТС!$A$41:$F$712,5)+VLOOKUP($A744+ROUND((COLUMN()-2)/24,5),'Расчет сбытовых надбавок'!$B$2281:'Расчет сбытовых надбавок'!$G$3024,4)</f>
        <v>941.75</v>
      </c>
      <c r="W744" s="108">
        <f>VLOOKUP($A744+ROUND((COLUMN()-2)/24,5),АТС!$A$41:$F$712,5)+VLOOKUP($A744+ROUND((COLUMN()-2)/24,5),'Расчет сбытовых надбавок'!$B$2281:'Расчет сбытовых надбавок'!$G$3024,4)</f>
        <v>901.55</v>
      </c>
      <c r="X744" s="108">
        <f>VLOOKUP($A744+ROUND((COLUMN()-2)/24,5),АТС!$A$41:$F$712,5)+VLOOKUP($A744+ROUND((COLUMN()-2)/24,5),'Расчет сбытовых надбавок'!$B$2281:'Расчет сбытовых надбавок'!$G$3024,4)</f>
        <v>824.72</v>
      </c>
      <c r="Y744" s="108">
        <f>VLOOKUP($A744+ROUND((COLUMN()-2)/24,5),АТС!$A$41:$F$712,5)+VLOOKUP($A744+ROUND((COLUMN()-2)/24,5),'Расчет сбытовых надбавок'!$B$2281:'Расчет сбытовых надбавок'!$G$3024,4)</f>
        <v>648.54999999999995</v>
      </c>
    </row>
    <row r="745" spans="1:25" x14ac:dyDescent="0.2">
      <c r="A745" s="88">
        <f t="shared" si="21"/>
        <v>42049</v>
      </c>
      <c r="B745" s="108">
        <f>VLOOKUP($A745+ROUND((COLUMN()-2)/24,5),АТС!$A$41:$F$712,5)+VLOOKUP($A745+ROUND((COLUMN()-2)/24,5),'Расчет сбытовых надбавок'!$B$2281:'Расчет сбытовых надбавок'!$G$3024,4)</f>
        <v>272.26</v>
      </c>
      <c r="C745" s="108">
        <f>VLOOKUP($A745+ROUND((COLUMN()-2)/24,5),АТС!$A$41:$F$712,5)+VLOOKUP($A745+ROUND((COLUMN()-2)/24,5),'Расчет сбытовых надбавок'!$B$2281:'Расчет сбытовых надбавок'!$G$3024,4)</f>
        <v>190.84</v>
      </c>
      <c r="D745" s="108">
        <f>VLOOKUP($A745+ROUND((COLUMN()-2)/24,5),АТС!$A$41:$F$712,5)+VLOOKUP($A745+ROUND((COLUMN()-2)/24,5),'Расчет сбытовых надбавок'!$B$2281:'Расчет сбытовых надбавок'!$G$3024,4)</f>
        <v>225.76</v>
      </c>
      <c r="E745" s="108">
        <f>VLOOKUP($A745+ROUND((COLUMN()-2)/24,5),АТС!$A$41:$F$712,5)+VLOOKUP($A745+ROUND((COLUMN()-2)/24,5),'Расчет сбытовых надбавок'!$B$2281:'Расчет сбытовых надбавок'!$G$3024,4)</f>
        <v>468.88</v>
      </c>
      <c r="F745" s="108">
        <f>VLOOKUP($A745+ROUND((COLUMN()-2)/24,5),АТС!$A$41:$F$712,5)+VLOOKUP($A745+ROUND((COLUMN()-2)/24,5),'Расчет сбытовых надбавок'!$B$2281:'Расчет сбытовых надбавок'!$G$3024,4)</f>
        <v>287.32</v>
      </c>
      <c r="G745" s="108">
        <f>VLOOKUP($A745+ROUND((COLUMN()-2)/24,5),АТС!$A$41:$F$712,5)+VLOOKUP($A745+ROUND((COLUMN()-2)/24,5),'Расчет сбытовых надбавок'!$B$2281:'Расчет сбытовых надбавок'!$G$3024,4)</f>
        <v>44.160000000000004</v>
      </c>
      <c r="H745" s="108">
        <f>VLOOKUP($A745+ROUND((COLUMN()-2)/24,5),АТС!$A$41:$F$712,5)+VLOOKUP($A745+ROUND((COLUMN()-2)/24,5),'Расчет сбытовых надбавок'!$B$2281:'Расчет сбытовых надбавок'!$G$3024,4)</f>
        <v>29.97</v>
      </c>
      <c r="I745" s="108">
        <f>VLOOKUP($A745+ROUND((COLUMN()-2)/24,5),АТС!$A$41:$F$712,5)+VLOOKUP($A745+ROUND((COLUMN()-2)/24,5),'Расчет сбытовых надбавок'!$B$2281:'Расчет сбытовых надбавок'!$G$3024,4)</f>
        <v>8.85</v>
      </c>
      <c r="J745" s="108">
        <f>VLOOKUP($A745+ROUND((COLUMN()-2)/24,5),АТС!$A$41:$F$712,5)+VLOOKUP($A745+ROUND((COLUMN()-2)/24,5),'Расчет сбытовых надбавок'!$B$2281:'Расчет сбытовых надбавок'!$G$3024,4)</f>
        <v>86.59</v>
      </c>
      <c r="K745" s="108">
        <f>VLOOKUP($A745+ROUND((COLUMN()-2)/24,5),АТС!$A$41:$F$712,5)+VLOOKUP($A745+ROUND((COLUMN()-2)/24,5),'Расчет сбытовых надбавок'!$B$2281:'Расчет сбытовых надбавок'!$G$3024,4)</f>
        <v>109.57</v>
      </c>
      <c r="L745" s="108">
        <f>VLOOKUP($A745+ROUND((COLUMN()-2)/24,5),АТС!$A$41:$F$712,5)+VLOOKUP($A745+ROUND((COLUMN()-2)/24,5),'Расчет сбытовых надбавок'!$B$2281:'Расчет сбытовых надбавок'!$G$3024,4)</f>
        <v>334.95</v>
      </c>
      <c r="M745" s="108">
        <f>VLOOKUP($A745+ROUND((COLUMN()-2)/24,5),АТС!$A$41:$F$712,5)+VLOOKUP($A745+ROUND((COLUMN()-2)/24,5),'Расчет сбытовых надбавок'!$B$2281:'Расчет сбытовых надбавок'!$G$3024,4)</f>
        <v>522.36</v>
      </c>
      <c r="N745" s="108">
        <f>VLOOKUP($A745+ROUND((COLUMN()-2)/24,5),АТС!$A$41:$F$712,5)+VLOOKUP($A745+ROUND((COLUMN()-2)/24,5),'Расчет сбытовых надбавок'!$B$2281:'Расчет сбытовых надбавок'!$G$3024,4)</f>
        <v>348.20000000000005</v>
      </c>
      <c r="O745" s="108">
        <f>VLOOKUP($A745+ROUND((COLUMN()-2)/24,5),АТС!$A$41:$F$712,5)+VLOOKUP($A745+ROUND((COLUMN()-2)/24,5),'Расчет сбытовых надбавок'!$B$2281:'Расчет сбытовых надбавок'!$G$3024,4)</f>
        <v>257.08999999999997</v>
      </c>
      <c r="P745" s="108">
        <f>VLOOKUP($A745+ROUND((COLUMN()-2)/24,5),АТС!$A$41:$F$712,5)+VLOOKUP($A745+ROUND((COLUMN()-2)/24,5),'Расчет сбытовых надбавок'!$B$2281:'Расчет сбытовых надбавок'!$G$3024,4)</f>
        <v>576.95000000000005</v>
      </c>
      <c r="Q745" s="108">
        <f>VLOOKUP($A745+ROUND((COLUMN()-2)/24,5),АТС!$A$41:$F$712,5)+VLOOKUP($A745+ROUND((COLUMN()-2)/24,5),'Расчет сбытовых надбавок'!$B$2281:'Расчет сбытовых надбавок'!$G$3024,4)</f>
        <v>518.16999999999996</v>
      </c>
      <c r="R745" s="108">
        <f>VLOOKUP($A745+ROUND((COLUMN()-2)/24,5),АТС!$A$41:$F$712,5)+VLOOKUP($A745+ROUND((COLUMN()-2)/24,5),'Расчет сбытовых надбавок'!$B$2281:'Расчет сбытовых надбавок'!$G$3024,4)</f>
        <v>330.72999999999996</v>
      </c>
      <c r="S745" s="108">
        <f>VLOOKUP($A745+ROUND((COLUMN()-2)/24,5),АТС!$A$41:$F$712,5)+VLOOKUP($A745+ROUND((COLUMN()-2)/24,5),'Расчет сбытовых надбавок'!$B$2281:'Расчет сбытовых надбавок'!$G$3024,4)</f>
        <v>0</v>
      </c>
      <c r="T745" s="108">
        <f>VLOOKUP($A745+ROUND((COLUMN()-2)/24,5),АТС!$A$41:$F$712,5)+VLOOKUP($A745+ROUND((COLUMN()-2)/24,5),'Расчет сбытовых надбавок'!$B$2281:'Расчет сбытовых надбавок'!$G$3024,4)</f>
        <v>18.91</v>
      </c>
      <c r="U745" s="108">
        <f>VLOOKUP($A745+ROUND((COLUMN()-2)/24,5),АТС!$A$41:$F$712,5)+VLOOKUP($A745+ROUND((COLUMN()-2)/24,5),'Расчет сбытовых надбавок'!$B$2281:'Расчет сбытовых надбавок'!$G$3024,4)</f>
        <v>164.67</v>
      </c>
      <c r="V745" s="108">
        <f>VLOOKUP($A745+ROUND((COLUMN()-2)/24,5),АТС!$A$41:$F$712,5)+VLOOKUP($A745+ROUND((COLUMN()-2)/24,5),'Расчет сбытовых надбавок'!$B$2281:'Расчет сбытовых надбавок'!$G$3024,4)</f>
        <v>326.48</v>
      </c>
      <c r="W745" s="108">
        <f>VLOOKUP($A745+ROUND((COLUMN()-2)/24,5),АТС!$A$41:$F$712,5)+VLOOKUP($A745+ROUND((COLUMN()-2)/24,5),'Расчет сбытовых надбавок'!$B$2281:'Расчет сбытовых надбавок'!$G$3024,4)</f>
        <v>339.44</v>
      </c>
      <c r="X745" s="108">
        <f>VLOOKUP($A745+ROUND((COLUMN()-2)/24,5),АТС!$A$41:$F$712,5)+VLOOKUP($A745+ROUND((COLUMN()-2)/24,5),'Расчет сбытовых надбавок'!$B$2281:'Расчет сбытовых надбавок'!$G$3024,4)</f>
        <v>208.34</v>
      </c>
      <c r="Y745" s="108">
        <f>VLOOKUP($A745+ROUND((COLUMN()-2)/24,5),АТС!$A$41:$F$712,5)+VLOOKUP($A745+ROUND((COLUMN()-2)/24,5),'Расчет сбытовых надбавок'!$B$2281:'Расчет сбытовых надбавок'!$G$3024,4)</f>
        <v>93.28</v>
      </c>
    </row>
    <row r="746" spans="1:25" x14ac:dyDescent="0.2">
      <c r="A746" s="88">
        <f t="shared" si="21"/>
        <v>42050</v>
      </c>
      <c r="B746" s="108">
        <f>VLOOKUP($A746+ROUND((COLUMN()-2)/24,5),АТС!$A$41:$F$712,5)+VLOOKUP($A746+ROUND((COLUMN()-2)/24,5),'Расчет сбытовых надбавок'!$B$2281:'Расчет сбытовых надбавок'!$G$3024,4)</f>
        <v>455.6</v>
      </c>
      <c r="C746" s="108">
        <f>VLOOKUP($A746+ROUND((COLUMN()-2)/24,5),АТС!$A$41:$F$712,5)+VLOOKUP($A746+ROUND((COLUMN()-2)/24,5),'Расчет сбытовых надбавок'!$B$2281:'Расчет сбытовых надбавок'!$G$3024,4)</f>
        <v>106.89</v>
      </c>
      <c r="D746" s="108">
        <f>VLOOKUP($A746+ROUND((COLUMN()-2)/24,5),АТС!$A$41:$F$712,5)+VLOOKUP($A746+ROUND((COLUMN()-2)/24,5),'Расчет сбытовых надбавок'!$B$2281:'Расчет сбытовых надбавок'!$G$3024,4)</f>
        <v>229.72</v>
      </c>
      <c r="E746" s="108">
        <f>VLOOKUP($A746+ROUND((COLUMN()-2)/24,5),АТС!$A$41:$F$712,5)+VLOOKUP($A746+ROUND((COLUMN()-2)/24,5),'Расчет сбытовых надбавок'!$B$2281:'Расчет сбытовых надбавок'!$G$3024,4)</f>
        <v>239.48</v>
      </c>
      <c r="F746" s="108">
        <f>VLOOKUP($A746+ROUND((COLUMN()-2)/24,5),АТС!$A$41:$F$712,5)+VLOOKUP($A746+ROUND((COLUMN()-2)/24,5),'Расчет сбытовых надбавок'!$B$2281:'Расчет сбытовых надбавок'!$G$3024,4)</f>
        <v>183.13</v>
      </c>
      <c r="G746" s="108">
        <f>VLOOKUP($A746+ROUND((COLUMN()-2)/24,5),АТС!$A$41:$F$712,5)+VLOOKUP($A746+ROUND((COLUMN()-2)/24,5),'Расчет сбытовых надбавок'!$B$2281:'Расчет сбытовых надбавок'!$G$3024,4)</f>
        <v>0</v>
      </c>
      <c r="H746" s="108">
        <f>VLOOKUP($A746+ROUND((COLUMN()-2)/24,5),АТС!$A$41:$F$712,5)+VLOOKUP($A746+ROUND((COLUMN()-2)/24,5),'Расчет сбытовых надбавок'!$B$2281:'Расчет сбытовых надбавок'!$G$3024,4)</f>
        <v>105.34</v>
      </c>
      <c r="I746" s="108">
        <f>VLOOKUP($A746+ROUND((COLUMN()-2)/24,5),АТС!$A$41:$F$712,5)+VLOOKUP($A746+ROUND((COLUMN()-2)/24,5),'Расчет сбытовых надбавок'!$B$2281:'Расчет сбытовых надбавок'!$G$3024,4)</f>
        <v>130.57999999999998</v>
      </c>
      <c r="J746" s="108">
        <f>VLOOKUP($A746+ROUND((COLUMN()-2)/24,5),АТС!$A$41:$F$712,5)+VLOOKUP($A746+ROUND((COLUMN()-2)/24,5),'Расчет сбытовых надбавок'!$B$2281:'Расчет сбытовых надбавок'!$G$3024,4)</f>
        <v>0</v>
      </c>
      <c r="K746" s="108">
        <f>VLOOKUP($A746+ROUND((COLUMN()-2)/24,5),АТС!$A$41:$F$712,5)+VLOOKUP($A746+ROUND((COLUMN()-2)/24,5),'Расчет сбытовых надбавок'!$B$2281:'Расчет сбытовых надбавок'!$G$3024,4)</f>
        <v>130.13</v>
      </c>
      <c r="L746" s="108">
        <f>VLOOKUP($A746+ROUND((COLUMN()-2)/24,5),АТС!$A$41:$F$712,5)+VLOOKUP($A746+ROUND((COLUMN()-2)/24,5),'Расчет сбытовых надбавок'!$B$2281:'Расчет сбытовых надбавок'!$G$3024,4)</f>
        <v>237.48</v>
      </c>
      <c r="M746" s="108">
        <f>VLOOKUP($A746+ROUND((COLUMN()-2)/24,5),АТС!$A$41:$F$712,5)+VLOOKUP($A746+ROUND((COLUMN()-2)/24,5),'Расчет сбытовых надбавок'!$B$2281:'Расчет сбытовых надбавок'!$G$3024,4)</f>
        <v>277.53000000000003</v>
      </c>
      <c r="N746" s="108">
        <f>VLOOKUP($A746+ROUND((COLUMN()-2)/24,5),АТС!$A$41:$F$712,5)+VLOOKUP($A746+ROUND((COLUMN()-2)/24,5),'Расчет сбытовых надбавок'!$B$2281:'Расчет сбытовых надбавок'!$G$3024,4)</f>
        <v>126.36</v>
      </c>
      <c r="O746" s="108">
        <f>VLOOKUP($A746+ROUND((COLUMN()-2)/24,5),АТС!$A$41:$F$712,5)+VLOOKUP($A746+ROUND((COLUMN()-2)/24,5),'Расчет сбытовых надбавок'!$B$2281:'Расчет сбытовых надбавок'!$G$3024,4)</f>
        <v>254.53</v>
      </c>
      <c r="P746" s="108">
        <f>VLOOKUP($A746+ROUND((COLUMN()-2)/24,5),АТС!$A$41:$F$712,5)+VLOOKUP($A746+ROUND((COLUMN()-2)/24,5),'Расчет сбытовых надбавок'!$B$2281:'Расчет сбытовых надбавок'!$G$3024,4)</f>
        <v>621.94000000000005</v>
      </c>
      <c r="Q746" s="108">
        <f>VLOOKUP($A746+ROUND((COLUMN()-2)/24,5),АТС!$A$41:$F$712,5)+VLOOKUP($A746+ROUND((COLUMN()-2)/24,5),'Расчет сбытовых надбавок'!$B$2281:'Расчет сбытовых надбавок'!$G$3024,4)</f>
        <v>554.28</v>
      </c>
      <c r="R746" s="108">
        <f>VLOOKUP($A746+ROUND((COLUMN()-2)/24,5),АТС!$A$41:$F$712,5)+VLOOKUP($A746+ROUND((COLUMN()-2)/24,5),'Расчет сбытовых надбавок'!$B$2281:'Расчет сбытовых надбавок'!$G$3024,4)</f>
        <v>701.77</v>
      </c>
      <c r="S746" s="108">
        <f>VLOOKUP($A746+ROUND((COLUMN()-2)/24,5),АТС!$A$41:$F$712,5)+VLOOKUP($A746+ROUND((COLUMN()-2)/24,5),'Расчет сбытовых надбавок'!$B$2281:'Расчет сбытовых надбавок'!$G$3024,4)</f>
        <v>399.51</v>
      </c>
      <c r="T746" s="108">
        <f>VLOOKUP($A746+ROUND((COLUMN()-2)/24,5),АТС!$A$41:$F$712,5)+VLOOKUP($A746+ROUND((COLUMN()-2)/24,5),'Расчет сбытовых надбавок'!$B$2281:'Расчет сбытовых надбавок'!$G$3024,4)</f>
        <v>192.32999999999998</v>
      </c>
      <c r="U746" s="108">
        <f>VLOOKUP($A746+ROUND((COLUMN()-2)/24,5),АТС!$A$41:$F$712,5)+VLOOKUP($A746+ROUND((COLUMN()-2)/24,5),'Расчет сбытовых надбавок'!$B$2281:'Расчет сбытовых надбавок'!$G$3024,4)</f>
        <v>292.81</v>
      </c>
      <c r="V746" s="108">
        <f>VLOOKUP($A746+ROUND((COLUMN()-2)/24,5),АТС!$A$41:$F$712,5)+VLOOKUP($A746+ROUND((COLUMN()-2)/24,5),'Расчет сбытовых надбавок'!$B$2281:'Расчет сбытовых надбавок'!$G$3024,4)</f>
        <v>910.11</v>
      </c>
      <c r="W746" s="108">
        <f>VLOOKUP($A746+ROUND((COLUMN()-2)/24,5),АТС!$A$41:$F$712,5)+VLOOKUP($A746+ROUND((COLUMN()-2)/24,5),'Расчет сбытовых надбавок'!$B$2281:'Расчет сбытовых надбавок'!$G$3024,4)</f>
        <v>674.9</v>
      </c>
      <c r="X746" s="108">
        <f>VLOOKUP($A746+ROUND((COLUMN()-2)/24,5),АТС!$A$41:$F$712,5)+VLOOKUP($A746+ROUND((COLUMN()-2)/24,5),'Расчет сбытовых надбавок'!$B$2281:'Расчет сбытовых надбавок'!$G$3024,4)</f>
        <v>591.31999999999994</v>
      </c>
      <c r="Y746" s="108">
        <f>VLOOKUP($A746+ROUND((COLUMN()-2)/24,5),АТС!$A$41:$F$712,5)+VLOOKUP($A746+ROUND((COLUMN()-2)/24,5),'Расчет сбытовых надбавок'!$B$2281:'Расчет сбытовых надбавок'!$G$3024,4)</f>
        <v>659.66</v>
      </c>
    </row>
    <row r="747" spans="1:25" x14ac:dyDescent="0.2">
      <c r="A747" s="88">
        <f t="shared" si="21"/>
        <v>42051</v>
      </c>
      <c r="B747" s="108">
        <f>VLOOKUP($A747+ROUND((COLUMN()-2)/24,5),АТС!$A$41:$F$712,5)+VLOOKUP($A747+ROUND((COLUMN()-2)/24,5),'Расчет сбытовых надбавок'!$B$2281:'Расчет сбытовых надбавок'!$G$3024,4)</f>
        <v>377.71999999999997</v>
      </c>
      <c r="C747" s="108">
        <f>VLOOKUP($A747+ROUND((COLUMN()-2)/24,5),АТС!$A$41:$F$712,5)+VLOOKUP($A747+ROUND((COLUMN()-2)/24,5),'Расчет сбытовых надбавок'!$B$2281:'Расчет сбытовых надбавок'!$G$3024,4)</f>
        <v>285.33999999999997</v>
      </c>
      <c r="D747" s="108">
        <f>VLOOKUP($A747+ROUND((COLUMN()-2)/24,5),АТС!$A$41:$F$712,5)+VLOOKUP($A747+ROUND((COLUMN()-2)/24,5),'Расчет сбытовых надбавок'!$B$2281:'Расчет сбытовых надбавок'!$G$3024,4)</f>
        <v>313.06000000000006</v>
      </c>
      <c r="E747" s="108">
        <f>VLOOKUP($A747+ROUND((COLUMN()-2)/24,5),АТС!$A$41:$F$712,5)+VLOOKUP($A747+ROUND((COLUMN()-2)/24,5),'Расчет сбытовых надбавок'!$B$2281:'Расчет сбытовых надбавок'!$G$3024,4)</f>
        <v>262.45</v>
      </c>
      <c r="F747" s="108">
        <f>VLOOKUP($A747+ROUND((COLUMN()-2)/24,5),АТС!$A$41:$F$712,5)+VLOOKUP($A747+ROUND((COLUMN()-2)/24,5),'Расчет сбытовых надбавок'!$B$2281:'Расчет сбытовых надбавок'!$G$3024,4)</f>
        <v>157.81</v>
      </c>
      <c r="G747" s="108">
        <f>VLOOKUP($A747+ROUND((COLUMN()-2)/24,5),АТС!$A$41:$F$712,5)+VLOOKUP($A747+ROUND((COLUMN()-2)/24,5),'Расчет сбытовых надбавок'!$B$2281:'Расчет сбытовых надбавок'!$G$3024,4)</f>
        <v>390.54</v>
      </c>
      <c r="H747" s="108">
        <f>VLOOKUP($A747+ROUND((COLUMN()-2)/24,5),АТС!$A$41:$F$712,5)+VLOOKUP($A747+ROUND((COLUMN()-2)/24,5),'Расчет сбытовых надбавок'!$B$2281:'Расчет сбытовых надбавок'!$G$3024,4)</f>
        <v>153.16</v>
      </c>
      <c r="I747" s="108">
        <f>VLOOKUP($A747+ROUND((COLUMN()-2)/24,5),АТС!$A$41:$F$712,5)+VLOOKUP($A747+ROUND((COLUMN()-2)/24,5),'Расчет сбытовых надбавок'!$B$2281:'Расчет сбытовых надбавок'!$G$3024,4)</f>
        <v>217.38</v>
      </c>
      <c r="J747" s="108">
        <f>VLOOKUP($A747+ROUND((COLUMN()-2)/24,5),АТС!$A$41:$F$712,5)+VLOOKUP($A747+ROUND((COLUMN()-2)/24,5),'Расчет сбытовых надбавок'!$B$2281:'Расчет сбытовых надбавок'!$G$3024,4)</f>
        <v>1115.8599999999999</v>
      </c>
      <c r="K747" s="108">
        <f>VLOOKUP($A747+ROUND((COLUMN()-2)/24,5),АТС!$A$41:$F$712,5)+VLOOKUP($A747+ROUND((COLUMN()-2)/24,5),'Расчет сбытовых надбавок'!$B$2281:'Расчет сбытовых надбавок'!$G$3024,4)</f>
        <v>1937.55</v>
      </c>
      <c r="L747" s="108">
        <f>VLOOKUP($A747+ROUND((COLUMN()-2)/24,5),АТС!$A$41:$F$712,5)+VLOOKUP($A747+ROUND((COLUMN()-2)/24,5),'Расчет сбытовых надбавок'!$B$2281:'Расчет сбытовых надбавок'!$G$3024,4)</f>
        <v>27.47</v>
      </c>
      <c r="M747" s="108">
        <f>VLOOKUP($A747+ROUND((COLUMN()-2)/24,5),АТС!$A$41:$F$712,5)+VLOOKUP($A747+ROUND((COLUMN()-2)/24,5),'Расчет сбытовых надбавок'!$B$2281:'Расчет сбытовых надбавок'!$G$3024,4)</f>
        <v>31.369999999999997</v>
      </c>
      <c r="N747" s="108">
        <f>VLOOKUP($A747+ROUND((COLUMN()-2)/24,5),АТС!$A$41:$F$712,5)+VLOOKUP($A747+ROUND((COLUMN()-2)/24,5),'Расчет сбытовых надбавок'!$B$2281:'Расчет сбытовых надбавок'!$G$3024,4)</f>
        <v>13.780000000000001</v>
      </c>
      <c r="O747" s="108">
        <f>VLOOKUP($A747+ROUND((COLUMN()-2)/24,5),АТС!$A$41:$F$712,5)+VLOOKUP($A747+ROUND((COLUMN()-2)/24,5),'Расчет сбытовых надбавок'!$B$2281:'Расчет сбытовых надбавок'!$G$3024,4)</f>
        <v>18.71</v>
      </c>
      <c r="P747" s="108">
        <f>VLOOKUP($A747+ROUND((COLUMN()-2)/24,5),АТС!$A$41:$F$712,5)+VLOOKUP($A747+ROUND((COLUMN()-2)/24,5),'Расчет сбытовых надбавок'!$B$2281:'Расчет сбытовых надбавок'!$G$3024,4)</f>
        <v>34.36</v>
      </c>
      <c r="Q747" s="108">
        <f>VLOOKUP($A747+ROUND((COLUMN()-2)/24,5),АТС!$A$41:$F$712,5)+VLOOKUP($A747+ROUND((COLUMN()-2)/24,5),'Расчет сбытовых надбавок'!$B$2281:'Расчет сбытовых надбавок'!$G$3024,4)</f>
        <v>1191.05</v>
      </c>
      <c r="R747" s="108">
        <f>VLOOKUP($A747+ROUND((COLUMN()-2)/24,5),АТС!$A$41:$F$712,5)+VLOOKUP($A747+ROUND((COLUMN()-2)/24,5),'Расчет сбытовых надбавок'!$B$2281:'Расчет сбытовых надбавок'!$G$3024,4)</f>
        <v>680.29</v>
      </c>
      <c r="S747" s="108">
        <f>VLOOKUP($A747+ROUND((COLUMN()-2)/24,5),АТС!$A$41:$F$712,5)+VLOOKUP($A747+ROUND((COLUMN()-2)/24,5),'Расчет сбытовых надбавок'!$B$2281:'Расчет сбытовых надбавок'!$G$3024,4)</f>
        <v>0</v>
      </c>
      <c r="T747" s="108">
        <f>VLOOKUP($A747+ROUND((COLUMN()-2)/24,5),АТС!$A$41:$F$712,5)+VLOOKUP($A747+ROUND((COLUMN()-2)/24,5),'Расчет сбытовых надбавок'!$B$2281:'Расчет сбытовых надбавок'!$G$3024,4)</f>
        <v>0</v>
      </c>
      <c r="U747" s="108">
        <f>VLOOKUP($A747+ROUND((COLUMN()-2)/24,5),АТС!$A$41:$F$712,5)+VLOOKUP($A747+ROUND((COLUMN()-2)/24,5),'Расчет сбытовых надбавок'!$B$2281:'Расчет сбытовых надбавок'!$G$3024,4)</f>
        <v>0</v>
      </c>
      <c r="V747" s="108">
        <f>VLOOKUP($A747+ROUND((COLUMN()-2)/24,5),АТС!$A$41:$F$712,5)+VLOOKUP($A747+ROUND((COLUMN()-2)/24,5),'Расчет сбытовых надбавок'!$B$2281:'Расчет сбытовых надбавок'!$G$3024,4)</f>
        <v>0</v>
      </c>
      <c r="W747" s="108">
        <f>VLOOKUP($A747+ROUND((COLUMN()-2)/24,5),АТС!$A$41:$F$712,5)+VLOOKUP($A747+ROUND((COLUMN()-2)/24,5),'Расчет сбытовых надбавок'!$B$2281:'Расчет сбытовых надбавок'!$G$3024,4)</f>
        <v>0</v>
      </c>
      <c r="X747" s="108">
        <f>VLOOKUP($A747+ROUND((COLUMN()-2)/24,5),АТС!$A$41:$F$712,5)+VLOOKUP($A747+ROUND((COLUMN()-2)/24,5),'Расчет сбытовых надбавок'!$B$2281:'Расчет сбытовых надбавок'!$G$3024,4)</f>
        <v>354.46000000000004</v>
      </c>
      <c r="Y747" s="108">
        <f>VLOOKUP($A747+ROUND((COLUMN()-2)/24,5),АТС!$A$41:$F$712,5)+VLOOKUP($A747+ROUND((COLUMN()-2)/24,5),'Расчет сбытовых надбавок'!$B$2281:'Расчет сбытовых надбавок'!$G$3024,4)</f>
        <v>0</v>
      </c>
    </row>
    <row r="748" spans="1:25" x14ac:dyDescent="0.2">
      <c r="A748" s="88">
        <f t="shared" si="21"/>
        <v>42052</v>
      </c>
      <c r="B748" s="108">
        <f>VLOOKUP($A748+ROUND((COLUMN()-2)/24,5),АТС!$A$41:$F$712,5)+VLOOKUP($A748+ROUND((COLUMN()-2)/24,5),'Расчет сбытовых надбавок'!$B$2281:'Расчет сбытовых надбавок'!$G$3024,4)</f>
        <v>0</v>
      </c>
      <c r="C748" s="108">
        <f>VLOOKUP($A748+ROUND((COLUMN()-2)/24,5),АТС!$A$41:$F$712,5)+VLOOKUP($A748+ROUND((COLUMN()-2)/24,5),'Расчет сбытовых надбавок'!$B$2281:'Расчет сбытовых надбавок'!$G$3024,4)</f>
        <v>0</v>
      </c>
      <c r="D748" s="108">
        <f>VLOOKUP($A748+ROUND((COLUMN()-2)/24,5),АТС!$A$41:$F$712,5)+VLOOKUP($A748+ROUND((COLUMN()-2)/24,5),'Расчет сбытовых надбавок'!$B$2281:'Расчет сбытовых надбавок'!$G$3024,4)</f>
        <v>0.24000000000000002</v>
      </c>
      <c r="E748" s="108">
        <f>VLOOKUP($A748+ROUND((COLUMN()-2)/24,5),АТС!$A$41:$F$712,5)+VLOOKUP($A748+ROUND((COLUMN()-2)/24,5),'Расчет сбытовых надбавок'!$B$2281:'Расчет сбытовых надбавок'!$G$3024,4)</f>
        <v>225.12</v>
      </c>
      <c r="F748" s="108">
        <f>VLOOKUP($A748+ROUND((COLUMN()-2)/24,5),АТС!$A$41:$F$712,5)+VLOOKUP($A748+ROUND((COLUMN()-2)/24,5),'Расчет сбытовых надбавок'!$B$2281:'Расчет сбытовых надбавок'!$G$3024,4)</f>
        <v>0</v>
      </c>
      <c r="G748" s="108">
        <f>VLOOKUP($A748+ROUND((COLUMN()-2)/24,5),АТС!$A$41:$F$712,5)+VLOOKUP($A748+ROUND((COLUMN()-2)/24,5),'Расчет сбытовых надбавок'!$B$2281:'Расчет сбытовых надбавок'!$G$3024,4)</f>
        <v>0</v>
      </c>
      <c r="H748" s="108">
        <f>VLOOKUP($A748+ROUND((COLUMN()-2)/24,5),АТС!$A$41:$F$712,5)+VLOOKUP($A748+ROUND((COLUMN()-2)/24,5),'Расчет сбытовых надбавок'!$B$2281:'Расчет сбытовых надбавок'!$G$3024,4)</f>
        <v>169.58</v>
      </c>
      <c r="I748" s="108">
        <f>VLOOKUP($A748+ROUND((COLUMN()-2)/24,5),АТС!$A$41:$F$712,5)+VLOOKUP($A748+ROUND((COLUMN()-2)/24,5),'Расчет сбытовых надбавок'!$B$2281:'Расчет сбытовых надбавок'!$G$3024,4)</f>
        <v>326.83000000000004</v>
      </c>
      <c r="J748" s="108">
        <f>VLOOKUP($A748+ROUND((COLUMN()-2)/24,5),АТС!$A$41:$F$712,5)+VLOOKUP($A748+ROUND((COLUMN()-2)/24,5),'Расчет сбытовых надбавок'!$B$2281:'Расчет сбытовых надбавок'!$G$3024,4)</f>
        <v>0</v>
      </c>
      <c r="K748" s="108">
        <f>VLOOKUP($A748+ROUND((COLUMN()-2)/24,5),АТС!$A$41:$F$712,5)+VLOOKUP($A748+ROUND((COLUMN()-2)/24,5),'Расчет сбытовых надбавок'!$B$2281:'Расчет сбытовых надбавок'!$G$3024,4)</f>
        <v>0.98000000000000009</v>
      </c>
      <c r="L748" s="108">
        <f>VLOOKUP($A748+ROUND((COLUMN()-2)/24,5),АТС!$A$41:$F$712,5)+VLOOKUP($A748+ROUND((COLUMN()-2)/24,5),'Расчет сбытовых надбавок'!$B$2281:'Расчет сбытовых надбавок'!$G$3024,4)</f>
        <v>9.26</v>
      </c>
      <c r="M748" s="108">
        <f>VLOOKUP($A748+ROUND((COLUMN()-2)/24,5),АТС!$A$41:$F$712,5)+VLOOKUP($A748+ROUND((COLUMN()-2)/24,5),'Расчет сбытовых надбавок'!$B$2281:'Расчет сбытовых надбавок'!$G$3024,4)</f>
        <v>19.059999999999999</v>
      </c>
      <c r="N748" s="108">
        <f>VLOOKUP($A748+ROUND((COLUMN()-2)/24,5),АТС!$A$41:$F$712,5)+VLOOKUP($A748+ROUND((COLUMN()-2)/24,5),'Расчет сбытовых надбавок'!$B$2281:'Расчет сбытовых надбавок'!$G$3024,4)</f>
        <v>0</v>
      </c>
      <c r="O748" s="108">
        <f>VLOOKUP($A748+ROUND((COLUMN()-2)/24,5),АТС!$A$41:$F$712,5)+VLOOKUP($A748+ROUND((COLUMN()-2)/24,5),'Расчет сбытовых надбавок'!$B$2281:'Расчет сбытовых надбавок'!$G$3024,4)</f>
        <v>0</v>
      </c>
      <c r="P748" s="108">
        <f>VLOOKUP($A748+ROUND((COLUMN()-2)/24,5),АТС!$A$41:$F$712,5)+VLOOKUP($A748+ROUND((COLUMN()-2)/24,5),'Расчет сбытовых надбавок'!$B$2281:'Расчет сбытовых надбавок'!$G$3024,4)</f>
        <v>37.269999999999996</v>
      </c>
      <c r="Q748" s="108">
        <f>VLOOKUP($A748+ROUND((COLUMN()-2)/24,5),АТС!$A$41:$F$712,5)+VLOOKUP($A748+ROUND((COLUMN()-2)/24,5),'Расчет сбытовых надбавок'!$B$2281:'Расчет сбытовых надбавок'!$G$3024,4)</f>
        <v>564.78</v>
      </c>
      <c r="R748" s="108">
        <f>VLOOKUP($A748+ROUND((COLUMN()-2)/24,5),АТС!$A$41:$F$712,5)+VLOOKUP($A748+ROUND((COLUMN()-2)/24,5),'Расчет сбытовых надбавок'!$B$2281:'Расчет сбытовых надбавок'!$G$3024,4)</f>
        <v>370.72</v>
      </c>
      <c r="S748" s="108">
        <f>VLOOKUP($A748+ROUND((COLUMN()-2)/24,5),АТС!$A$41:$F$712,5)+VLOOKUP($A748+ROUND((COLUMN()-2)/24,5),'Расчет сбытовых надбавок'!$B$2281:'Расчет сбытовых надбавок'!$G$3024,4)</f>
        <v>0</v>
      </c>
      <c r="T748" s="108">
        <f>VLOOKUP($A748+ROUND((COLUMN()-2)/24,5),АТС!$A$41:$F$712,5)+VLOOKUP($A748+ROUND((COLUMN()-2)/24,5),'Расчет сбытовых надбавок'!$B$2281:'Расчет сбытовых надбавок'!$G$3024,4)</f>
        <v>1924.57</v>
      </c>
      <c r="U748" s="108">
        <f>VLOOKUP($A748+ROUND((COLUMN()-2)/24,5),АТС!$A$41:$F$712,5)+VLOOKUP($A748+ROUND((COLUMN()-2)/24,5),'Расчет сбытовых надбавок'!$B$2281:'Расчет сбытовых надбавок'!$G$3024,4)</f>
        <v>1247.0899999999999</v>
      </c>
      <c r="V748" s="108">
        <f>VLOOKUP($A748+ROUND((COLUMN()-2)/24,5),АТС!$A$41:$F$712,5)+VLOOKUP($A748+ROUND((COLUMN()-2)/24,5),'Расчет сбытовых надбавок'!$B$2281:'Расчет сбытовых надбавок'!$G$3024,4)</f>
        <v>436.89</v>
      </c>
      <c r="W748" s="108">
        <f>VLOOKUP($A748+ROUND((COLUMN()-2)/24,5),АТС!$A$41:$F$712,5)+VLOOKUP($A748+ROUND((COLUMN()-2)/24,5),'Расчет сбытовых надбавок'!$B$2281:'Расчет сбытовых надбавок'!$G$3024,4)</f>
        <v>410.5</v>
      </c>
      <c r="X748" s="108">
        <f>VLOOKUP($A748+ROUND((COLUMN()-2)/24,5),АТС!$A$41:$F$712,5)+VLOOKUP($A748+ROUND((COLUMN()-2)/24,5),'Расчет сбытовых надбавок'!$B$2281:'Расчет сбытовых надбавок'!$G$3024,4)</f>
        <v>490.16</v>
      </c>
      <c r="Y748" s="108">
        <f>VLOOKUP($A748+ROUND((COLUMN()-2)/24,5),АТС!$A$41:$F$712,5)+VLOOKUP($A748+ROUND((COLUMN()-2)/24,5),'Расчет сбытовых надбавок'!$B$2281:'Расчет сбытовых надбавок'!$G$3024,4)</f>
        <v>85.66</v>
      </c>
    </row>
    <row r="749" spans="1:25" x14ac:dyDescent="0.2">
      <c r="A749" s="88">
        <f t="shared" si="21"/>
        <v>42053</v>
      </c>
      <c r="B749" s="108">
        <f>VLOOKUP($A749+ROUND((COLUMN()-2)/24,5),АТС!$A$41:$F$712,5)+VLOOKUP($A749+ROUND((COLUMN()-2)/24,5),'Расчет сбытовых надбавок'!$B$2281:'Расчет сбытовых надбавок'!$G$3024,4)</f>
        <v>614.19000000000005</v>
      </c>
      <c r="C749" s="108">
        <f>VLOOKUP($A749+ROUND((COLUMN()-2)/24,5),АТС!$A$41:$F$712,5)+VLOOKUP($A749+ROUND((COLUMN()-2)/24,5),'Расчет сбытовых надбавок'!$B$2281:'Расчет сбытовых надбавок'!$G$3024,4)</f>
        <v>684.68999999999994</v>
      </c>
      <c r="D749" s="108">
        <f>VLOOKUP($A749+ROUND((COLUMN()-2)/24,5),АТС!$A$41:$F$712,5)+VLOOKUP($A749+ROUND((COLUMN()-2)/24,5),'Расчет сбытовых надбавок'!$B$2281:'Расчет сбытовых надбавок'!$G$3024,4)</f>
        <v>286.89</v>
      </c>
      <c r="E749" s="108">
        <f>VLOOKUP($A749+ROUND((COLUMN()-2)/24,5),АТС!$A$41:$F$712,5)+VLOOKUP($A749+ROUND((COLUMN()-2)/24,5),'Расчет сбытовых надбавок'!$B$2281:'Расчет сбытовых надбавок'!$G$3024,4)</f>
        <v>268.96000000000004</v>
      </c>
      <c r="F749" s="108">
        <f>VLOOKUP($A749+ROUND((COLUMN()-2)/24,5),АТС!$A$41:$F$712,5)+VLOOKUP($A749+ROUND((COLUMN()-2)/24,5),'Расчет сбытовых надбавок'!$B$2281:'Расчет сбытовых надбавок'!$G$3024,4)</f>
        <v>247.07999999999998</v>
      </c>
      <c r="G749" s="108">
        <f>VLOOKUP($A749+ROUND((COLUMN()-2)/24,5),АТС!$A$41:$F$712,5)+VLOOKUP($A749+ROUND((COLUMN()-2)/24,5),'Расчет сбытовых надбавок'!$B$2281:'Расчет сбытовых надбавок'!$G$3024,4)</f>
        <v>0</v>
      </c>
      <c r="H749" s="108">
        <f>VLOOKUP($A749+ROUND((COLUMN()-2)/24,5),АТС!$A$41:$F$712,5)+VLOOKUP($A749+ROUND((COLUMN()-2)/24,5),'Расчет сбытовых надбавок'!$B$2281:'Расчет сбытовых надбавок'!$G$3024,4)</f>
        <v>258.84000000000003</v>
      </c>
      <c r="I749" s="108">
        <f>VLOOKUP($A749+ROUND((COLUMN()-2)/24,5),АТС!$A$41:$F$712,5)+VLOOKUP($A749+ROUND((COLUMN()-2)/24,5),'Расчет сбытовых надбавок'!$B$2281:'Расчет сбытовых надбавок'!$G$3024,4)</f>
        <v>473.70000000000005</v>
      </c>
      <c r="J749" s="108">
        <f>VLOOKUP($A749+ROUND((COLUMN()-2)/24,5),АТС!$A$41:$F$712,5)+VLOOKUP($A749+ROUND((COLUMN()-2)/24,5),'Расчет сбытовых надбавок'!$B$2281:'Расчет сбытовых надбавок'!$G$3024,4)</f>
        <v>46.28</v>
      </c>
      <c r="K749" s="108">
        <f>VLOOKUP($A749+ROUND((COLUMN()-2)/24,5),АТС!$A$41:$F$712,5)+VLOOKUP($A749+ROUND((COLUMN()-2)/24,5),'Расчет сбытовых надбавок'!$B$2281:'Расчет сбытовых надбавок'!$G$3024,4)</f>
        <v>80.86</v>
      </c>
      <c r="L749" s="108">
        <f>VLOOKUP($A749+ROUND((COLUMN()-2)/24,5),АТС!$A$41:$F$712,5)+VLOOKUP($A749+ROUND((COLUMN()-2)/24,5),'Расчет сбытовых надбавок'!$B$2281:'Расчет сбытовых надбавок'!$G$3024,4)</f>
        <v>170</v>
      </c>
      <c r="M749" s="108">
        <f>VLOOKUP($A749+ROUND((COLUMN()-2)/24,5),АТС!$A$41:$F$712,5)+VLOOKUP($A749+ROUND((COLUMN()-2)/24,5),'Расчет сбытовых надбавок'!$B$2281:'Расчет сбытовых надбавок'!$G$3024,4)</f>
        <v>216.69</v>
      </c>
      <c r="N749" s="108">
        <f>VLOOKUP($A749+ROUND((COLUMN()-2)/24,5),АТС!$A$41:$F$712,5)+VLOOKUP($A749+ROUND((COLUMN()-2)/24,5),'Расчет сбытовых надбавок'!$B$2281:'Расчет сбытовых надбавок'!$G$3024,4)</f>
        <v>259.36</v>
      </c>
      <c r="O749" s="108">
        <f>VLOOKUP($A749+ROUND((COLUMN()-2)/24,5),АТС!$A$41:$F$712,5)+VLOOKUP($A749+ROUND((COLUMN()-2)/24,5),'Расчет сбытовых надбавок'!$B$2281:'Расчет сбытовых надбавок'!$G$3024,4)</f>
        <v>312.29999999999995</v>
      </c>
      <c r="P749" s="108">
        <f>VLOOKUP($A749+ROUND((COLUMN()-2)/24,5),АТС!$A$41:$F$712,5)+VLOOKUP($A749+ROUND((COLUMN()-2)/24,5),'Расчет сбытовых надбавок'!$B$2281:'Расчет сбытовых надбавок'!$G$3024,4)</f>
        <v>1078.45</v>
      </c>
      <c r="Q749" s="108">
        <f>VLOOKUP($A749+ROUND((COLUMN()-2)/24,5),АТС!$A$41:$F$712,5)+VLOOKUP($A749+ROUND((COLUMN()-2)/24,5),'Расчет сбытовых надбавок'!$B$2281:'Расчет сбытовых надбавок'!$G$3024,4)</f>
        <v>0</v>
      </c>
      <c r="R749" s="108">
        <f>VLOOKUP($A749+ROUND((COLUMN()-2)/24,5),АТС!$A$41:$F$712,5)+VLOOKUP($A749+ROUND((COLUMN()-2)/24,5),'Расчет сбытовых надбавок'!$B$2281:'Расчет сбытовых надбавок'!$G$3024,4)</f>
        <v>0</v>
      </c>
      <c r="S749" s="108">
        <f>VLOOKUP($A749+ROUND((COLUMN()-2)/24,5),АТС!$A$41:$F$712,5)+VLOOKUP($A749+ROUND((COLUMN()-2)/24,5),'Расчет сбытовых надбавок'!$B$2281:'Расчет сбытовых надбавок'!$G$3024,4)</f>
        <v>279.13</v>
      </c>
      <c r="T749" s="108">
        <f>VLOOKUP($A749+ROUND((COLUMN()-2)/24,5),АТС!$A$41:$F$712,5)+VLOOKUP($A749+ROUND((COLUMN()-2)/24,5),'Расчет сбытовых надбавок'!$B$2281:'Расчет сбытовых надбавок'!$G$3024,4)</f>
        <v>0</v>
      </c>
      <c r="U749" s="108">
        <f>VLOOKUP($A749+ROUND((COLUMN()-2)/24,5),АТС!$A$41:$F$712,5)+VLOOKUP($A749+ROUND((COLUMN()-2)/24,5),'Расчет сбытовых надбавок'!$B$2281:'Расчет сбытовых надбавок'!$G$3024,4)</f>
        <v>1260.28</v>
      </c>
      <c r="V749" s="108">
        <f>VLOOKUP($A749+ROUND((COLUMN()-2)/24,5),АТС!$A$41:$F$712,5)+VLOOKUP($A749+ROUND((COLUMN()-2)/24,5),'Расчет сбытовых надбавок'!$B$2281:'Расчет сбытовых надбавок'!$G$3024,4)</f>
        <v>645.74</v>
      </c>
      <c r="W749" s="108">
        <f>VLOOKUP($A749+ROUND((COLUMN()-2)/24,5),АТС!$A$41:$F$712,5)+VLOOKUP($A749+ROUND((COLUMN()-2)/24,5),'Расчет сбытовых надбавок'!$B$2281:'Расчет сбытовых надбавок'!$G$3024,4)</f>
        <v>994.27</v>
      </c>
      <c r="X749" s="108">
        <f>VLOOKUP($A749+ROUND((COLUMN()-2)/24,5),АТС!$A$41:$F$712,5)+VLOOKUP($A749+ROUND((COLUMN()-2)/24,5),'Расчет сбытовых надбавок'!$B$2281:'Расчет сбытовых надбавок'!$G$3024,4)</f>
        <v>1457.12</v>
      </c>
      <c r="Y749" s="108">
        <f>VLOOKUP($A749+ROUND((COLUMN()-2)/24,5),АТС!$A$41:$F$712,5)+VLOOKUP($A749+ROUND((COLUMN()-2)/24,5),'Расчет сбытовых надбавок'!$B$2281:'Расчет сбытовых надбавок'!$G$3024,4)</f>
        <v>1111.82</v>
      </c>
    </row>
    <row r="750" spans="1:25" x14ac:dyDescent="0.2">
      <c r="A750" s="88">
        <f t="shared" si="21"/>
        <v>42054</v>
      </c>
      <c r="B750" s="108">
        <f>VLOOKUP($A750+ROUND((COLUMN()-2)/24,5),АТС!$A$41:$F$712,5)+VLOOKUP($A750+ROUND((COLUMN()-2)/24,5),'Расчет сбытовых надбавок'!$B$2281:'Расчет сбытовых надбавок'!$G$3024,4)</f>
        <v>39.830000000000005</v>
      </c>
      <c r="C750" s="108">
        <f>VLOOKUP($A750+ROUND((COLUMN()-2)/24,5),АТС!$A$41:$F$712,5)+VLOOKUP($A750+ROUND((COLUMN()-2)/24,5),'Расчет сбытовых надбавок'!$B$2281:'Расчет сбытовых надбавок'!$G$3024,4)</f>
        <v>4.6899999999999995</v>
      </c>
      <c r="D750" s="108">
        <f>VLOOKUP($A750+ROUND((COLUMN()-2)/24,5),АТС!$A$41:$F$712,5)+VLOOKUP($A750+ROUND((COLUMN()-2)/24,5),'Расчет сбытовых надбавок'!$B$2281:'Расчет сбытовых надбавок'!$G$3024,4)</f>
        <v>5.85</v>
      </c>
      <c r="E750" s="108">
        <f>VLOOKUP($A750+ROUND((COLUMN()-2)/24,5),АТС!$A$41:$F$712,5)+VLOOKUP($A750+ROUND((COLUMN()-2)/24,5),'Расчет сбытовых надбавок'!$B$2281:'Расчет сбытовых надбавок'!$G$3024,4)</f>
        <v>0</v>
      </c>
      <c r="F750" s="108">
        <f>VLOOKUP($A750+ROUND((COLUMN()-2)/24,5),АТС!$A$41:$F$712,5)+VLOOKUP($A750+ROUND((COLUMN()-2)/24,5),'Расчет сбытовых надбавок'!$B$2281:'Расчет сбытовых надбавок'!$G$3024,4)</f>
        <v>0</v>
      </c>
      <c r="G750" s="108">
        <f>VLOOKUP($A750+ROUND((COLUMN()-2)/24,5),АТС!$A$41:$F$712,5)+VLOOKUP($A750+ROUND((COLUMN()-2)/24,5),'Расчет сбытовых надбавок'!$B$2281:'Расчет сбытовых надбавок'!$G$3024,4)</f>
        <v>0</v>
      </c>
      <c r="H750" s="108">
        <f>VLOOKUP($A750+ROUND((COLUMN()-2)/24,5),АТС!$A$41:$F$712,5)+VLOOKUP($A750+ROUND((COLUMN()-2)/24,5),'Расчет сбытовых надбавок'!$B$2281:'Расчет сбытовых надбавок'!$G$3024,4)</f>
        <v>0</v>
      </c>
      <c r="I750" s="108">
        <f>VLOOKUP($A750+ROUND((COLUMN()-2)/24,5),АТС!$A$41:$F$712,5)+VLOOKUP($A750+ROUND((COLUMN()-2)/24,5),'Расчет сбытовых надбавок'!$B$2281:'Расчет сбытовых надбавок'!$G$3024,4)</f>
        <v>0</v>
      </c>
      <c r="J750" s="108">
        <f>VLOOKUP($A750+ROUND((COLUMN()-2)/24,5),АТС!$A$41:$F$712,5)+VLOOKUP($A750+ROUND((COLUMN()-2)/24,5),'Расчет сбытовых надбавок'!$B$2281:'Расчет сбытовых надбавок'!$G$3024,4)</f>
        <v>99.610000000000014</v>
      </c>
      <c r="K750" s="108">
        <f>VLOOKUP($A750+ROUND((COLUMN()-2)/24,5),АТС!$A$41:$F$712,5)+VLOOKUP($A750+ROUND((COLUMN()-2)/24,5),'Расчет сбытовых надбавок'!$B$2281:'Расчет сбытовых надбавок'!$G$3024,4)</f>
        <v>202.45</v>
      </c>
      <c r="L750" s="108">
        <f>VLOOKUP($A750+ROUND((COLUMN()-2)/24,5),АТС!$A$41:$F$712,5)+VLOOKUP($A750+ROUND((COLUMN()-2)/24,5),'Расчет сбытовых надбавок'!$B$2281:'Расчет сбытовых надбавок'!$G$3024,4)</f>
        <v>218.19</v>
      </c>
      <c r="M750" s="108">
        <f>VLOOKUP($A750+ROUND((COLUMN()-2)/24,5),АТС!$A$41:$F$712,5)+VLOOKUP($A750+ROUND((COLUMN()-2)/24,5),'Расчет сбытовых надбавок'!$B$2281:'Расчет сбытовых надбавок'!$G$3024,4)</f>
        <v>279.2</v>
      </c>
      <c r="N750" s="108">
        <f>VLOOKUP($A750+ROUND((COLUMN()-2)/24,5),АТС!$A$41:$F$712,5)+VLOOKUP($A750+ROUND((COLUMN()-2)/24,5),'Расчет сбытовых надбавок'!$B$2281:'Расчет сбытовых надбавок'!$G$3024,4)</f>
        <v>268.56</v>
      </c>
      <c r="O750" s="108">
        <f>VLOOKUP($A750+ROUND((COLUMN()-2)/24,5),АТС!$A$41:$F$712,5)+VLOOKUP($A750+ROUND((COLUMN()-2)/24,5),'Расчет сбытовых надбавок'!$B$2281:'Расчет сбытовых надбавок'!$G$3024,4)</f>
        <v>272.85000000000002</v>
      </c>
      <c r="P750" s="108">
        <f>VLOOKUP($A750+ROUND((COLUMN()-2)/24,5),АТС!$A$41:$F$712,5)+VLOOKUP($A750+ROUND((COLUMN()-2)/24,5),'Расчет сбытовых надбавок'!$B$2281:'Расчет сбытовых надбавок'!$G$3024,4)</f>
        <v>287.63</v>
      </c>
      <c r="Q750" s="108">
        <f>VLOOKUP($A750+ROUND((COLUMN()-2)/24,5),АТС!$A$41:$F$712,5)+VLOOKUP($A750+ROUND((COLUMN()-2)/24,5),'Расчет сбытовых надбавок'!$B$2281:'Расчет сбытовых надбавок'!$G$3024,4)</f>
        <v>320.52</v>
      </c>
      <c r="R750" s="108">
        <f>VLOOKUP($A750+ROUND((COLUMN()-2)/24,5),АТС!$A$41:$F$712,5)+VLOOKUP($A750+ROUND((COLUMN()-2)/24,5),'Расчет сбытовых надбавок'!$B$2281:'Расчет сбытовых надбавок'!$G$3024,4)</f>
        <v>644.16999999999996</v>
      </c>
      <c r="S750" s="108">
        <f>VLOOKUP($A750+ROUND((COLUMN()-2)/24,5),АТС!$A$41:$F$712,5)+VLOOKUP($A750+ROUND((COLUMN()-2)/24,5),'Расчет сбытовых надбавок'!$B$2281:'Расчет сбытовых надбавок'!$G$3024,4)</f>
        <v>0</v>
      </c>
      <c r="T750" s="108">
        <f>VLOOKUP($A750+ROUND((COLUMN()-2)/24,5),АТС!$A$41:$F$712,5)+VLOOKUP($A750+ROUND((COLUMN()-2)/24,5),'Расчет сбытовых надбавок'!$B$2281:'Расчет сбытовых надбавок'!$G$3024,4)</f>
        <v>203.20999999999998</v>
      </c>
      <c r="U750" s="108">
        <f>VLOOKUP($A750+ROUND((COLUMN()-2)/24,5),АТС!$A$41:$F$712,5)+VLOOKUP($A750+ROUND((COLUMN()-2)/24,5),'Расчет сбытовых надбавок'!$B$2281:'Расчет сбытовых надбавок'!$G$3024,4)</f>
        <v>900.85</v>
      </c>
      <c r="V750" s="108">
        <f>VLOOKUP($A750+ROUND((COLUMN()-2)/24,5),АТС!$A$41:$F$712,5)+VLOOKUP($A750+ROUND((COLUMN()-2)/24,5),'Расчет сбытовых надбавок'!$B$2281:'Расчет сбытовых надбавок'!$G$3024,4)</f>
        <v>901.65</v>
      </c>
      <c r="W750" s="108">
        <f>VLOOKUP($A750+ROUND((COLUMN()-2)/24,5),АТС!$A$41:$F$712,5)+VLOOKUP($A750+ROUND((COLUMN()-2)/24,5),'Расчет сбытовых надбавок'!$B$2281:'Расчет сбытовых надбавок'!$G$3024,4)</f>
        <v>378.64000000000004</v>
      </c>
      <c r="X750" s="108">
        <f>VLOOKUP($A750+ROUND((COLUMN()-2)/24,5),АТС!$A$41:$F$712,5)+VLOOKUP($A750+ROUND((COLUMN()-2)/24,5),'Расчет сбытовых надбавок'!$B$2281:'Расчет сбытовых надбавок'!$G$3024,4)</f>
        <v>1149.8</v>
      </c>
      <c r="Y750" s="108">
        <f>VLOOKUP($A750+ROUND((COLUMN()-2)/24,5),АТС!$A$41:$F$712,5)+VLOOKUP($A750+ROUND((COLUMN()-2)/24,5),'Расчет сбытовых надбавок'!$B$2281:'Расчет сбытовых надбавок'!$G$3024,4)</f>
        <v>948.81</v>
      </c>
    </row>
    <row r="751" spans="1:25" x14ac:dyDescent="0.2">
      <c r="A751" s="88">
        <f t="shared" si="21"/>
        <v>42055</v>
      </c>
      <c r="B751" s="108">
        <f>VLOOKUP($A751+ROUND((COLUMN()-2)/24,5),АТС!$A$41:$F$712,5)+VLOOKUP($A751+ROUND((COLUMN()-2)/24,5),'Расчет сбытовых надбавок'!$B$2281:'Расчет сбытовых надбавок'!$G$3024,4)</f>
        <v>163.61000000000001</v>
      </c>
      <c r="C751" s="108">
        <f>VLOOKUP($A751+ROUND((COLUMN()-2)/24,5),АТС!$A$41:$F$712,5)+VLOOKUP($A751+ROUND((COLUMN()-2)/24,5),'Расчет сбытовых надбавок'!$B$2281:'Расчет сбытовых надбавок'!$G$3024,4)</f>
        <v>110.38</v>
      </c>
      <c r="D751" s="108">
        <f>VLOOKUP($A751+ROUND((COLUMN()-2)/24,5),АТС!$A$41:$F$712,5)+VLOOKUP($A751+ROUND((COLUMN()-2)/24,5),'Расчет сбытовых надбавок'!$B$2281:'Расчет сбытовых надбавок'!$G$3024,4)</f>
        <v>112.42</v>
      </c>
      <c r="E751" s="108">
        <f>VLOOKUP($A751+ROUND((COLUMN()-2)/24,5),АТС!$A$41:$F$712,5)+VLOOKUP($A751+ROUND((COLUMN()-2)/24,5),'Расчет сбытовых надбавок'!$B$2281:'Расчет сбытовых надбавок'!$G$3024,4)</f>
        <v>109.2</v>
      </c>
      <c r="F751" s="108">
        <f>VLOOKUP($A751+ROUND((COLUMN()-2)/24,5),АТС!$A$41:$F$712,5)+VLOOKUP($A751+ROUND((COLUMN()-2)/24,5),'Расчет сбытовых надбавок'!$B$2281:'Расчет сбытовых надбавок'!$G$3024,4)</f>
        <v>94.06</v>
      </c>
      <c r="G751" s="108">
        <f>VLOOKUP($A751+ROUND((COLUMN()-2)/24,5),АТС!$A$41:$F$712,5)+VLOOKUP($A751+ROUND((COLUMN()-2)/24,5),'Расчет сбытовых надбавок'!$B$2281:'Расчет сбытовых надбавок'!$G$3024,4)</f>
        <v>78.699999999999989</v>
      </c>
      <c r="H751" s="108">
        <f>VLOOKUP($A751+ROUND((COLUMN()-2)/24,5),АТС!$A$41:$F$712,5)+VLOOKUP($A751+ROUND((COLUMN()-2)/24,5),'Расчет сбытовых надбавок'!$B$2281:'Расчет сбытовых надбавок'!$G$3024,4)</f>
        <v>13.35</v>
      </c>
      <c r="I751" s="108">
        <f>VLOOKUP($A751+ROUND((COLUMN()-2)/24,5),АТС!$A$41:$F$712,5)+VLOOKUP($A751+ROUND((COLUMN()-2)/24,5),'Расчет сбытовых надбавок'!$B$2281:'Расчет сбытовых надбавок'!$G$3024,4)</f>
        <v>87.490000000000009</v>
      </c>
      <c r="J751" s="108">
        <f>VLOOKUP($A751+ROUND((COLUMN()-2)/24,5),АТС!$A$41:$F$712,5)+VLOOKUP($A751+ROUND((COLUMN()-2)/24,5),'Расчет сбытовых надбавок'!$B$2281:'Расчет сбытовых надбавок'!$G$3024,4)</f>
        <v>49.44</v>
      </c>
      <c r="K751" s="108">
        <f>VLOOKUP($A751+ROUND((COLUMN()-2)/24,5),АТС!$A$41:$F$712,5)+VLOOKUP($A751+ROUND((COLUMN()-2)/24,5),'Расчет сбытовых надбавок'!$B$2281:'Расчет сбытовых надбавок'!$G$3024,4)</f>
        <v>47.339999999999996</v>
      </c>
      <c r="L751" s="108">
        <f>VLOOKUP($A751+ROUND((COLUMN()-2)/24,5),АТС!$A$41:$F$712,5)+VLOOKUP($A751+ROUND((COLUMN()-2)/24,5),'Расчет сбытовых надбавок'!$B$2281:'Расчет сбытовых надбавок'!$G$3024,4)</f>
        <v>76.03</v>
      </c>
      <c r="M751" s="108">
        <f>VLOOKUP($A751+ROUND((COLUMN()-2)/24,5),АТС!$A$41:$F$712,5)+VLOOKUP($A751+ROUND((COLUMN()-2)/24,5),'Расчет сбытовых надбавок'!$B$2281:'Расчет сбытовых надбавок'!$G$3024,4)</f>
        <v>113.21000000000001</v>
      </c>
      <c r="N751" s="108">
        <f>VLOOKUP($A751+ROUND((COLUMN()-2)/24,5),АТС!$A$41:$F$712,5)+VLOOKUP($A751+ROUND((COLUMN()-2)/24,5),'Расчет сбытовых надбавок'!$B$2281:'Расчет сбытовых надбавок'!$G$3024,4)</f>
        <v>154.69</v>
      </c>
      <c r="O751" s="108">
        <f>VLOOKUP($A751+ROUND((COLUMN()-2)/24,5),АТС!$A$41:$F$712,5)+VLOOKUP($A751+ROUND((COLUMN()-2)/24,5),'Расчет сбытовых надбавок'!$B$2281:'Расчет сбытовых надбавок'!$G$3024,4)</f>
        <v>156.20000000000002</v>
      </c>
      <c r="P751" s="108">
        <f>VLOOKUP($A751+ROUND((COLUMN()-2)/24,5),АТС!$A$41:$F$712,5)+VLOOKUP($A751+ROUND((COLUMN()-2)/24,5),'Расчет сбытовых надбавок'!$B$2281:'Расчет сбытовых надбавок'!$G$3024,4)</f>
        <v>167.43</v>
      </c>
      <c r="Q751" s="108">
        <f>VLOOKUP($A751+ROUND((COLUMN()-2)/24,5),АТС!$A$41:$F$712,5)+VLOOKUP($A751+ROUND((COLUMN()-2)/24,5),'Расчет сбытовых надбавок'!$B$2281:'Расчет сбытовых надбавок'!$G$3024,4)</f>
        <v>173.78</v>
      </c>
      <c r="R751" s="108">
        <f>VLOOKUP($A751+ROUND((COLUMN()-2)/24,5),АТС!$A$41:$F$712,5)+VLOOKUP($A751+ROUND((COLUMN()-2)/24,5),'Расчет сбытовых надбавок'!$B$2281:'Расчет сбытовых надбавок'!$G$3024,4)</f>
        <v>626.12000000000012</v>
      </c>
      <c r="S751" s="108">
        <f>VLOOKUP($A751+ROUND((COLUMN()-2)/24,5),АТС!$A$41:$F$712,5)+VLOOKUP($A751+ROUND((COLUMN()-2)/24,5),'Расчет сбытовых надбавок'!$B$2281:'Расчет сбытовых надбавок'!$G$3024,4)</f>
        <v>162.58000000000001</v>
      </c>
      <c r="T751" s="108">
        <f>VLOOKUP($A751+ROUND((COLUMN()-2)/24,5),АТС!$A$41:$F$712,5)+VLOOKUP($A751+ROUND((COLUMN()-2)/24,5),'Расчет сбытовых надбавок'!$B$2281:'Расчет сбытовых надбавок'!$G$3024,4)</f>
        <v>304.67</v>
      </c>
      <c r="U751" s="108">
        <f>VLOOKUP($A751+ROUND((COLUMN()-2)/24,5),АТС!$A$41:$F$712,5)+VLOOKUP($A751+ROUND((COLUMN()-2)/24,5),'Расчет сбытовых надбавок'!$B$2281:'Расчет сбытовых надбавок'!$G$3024,4)</f>
        <v>1174.73</v>
      </c>
      <c r="V751" s="108">
        <f>VLOOKUP($A751+ROUND((COLUMN()-2)/24,5),АТС!$A$41:$F$712,5)+VLOOKUP($A751+ROUND((COLUMN()-2)/24,5),'Расчет сбытовых надбавок'!$B$2281:'Расчет сбытовых надбавок'!$G$3024,4)</f>
        <v>1089.4099999999999</v>
      </c>
      <c r="W751" s="108">
        <f>VLOOKUP($A751+ROUND((COLUMN()-2)/24,5),АТС!$A$41:$F$712,5)+VLOOKUP($A751+ROUND((COLUMN()-2)/24,5),'Расчет сбытовых надбавок'!$B$2281:'Расчет сбытовых надбавок'!$G$3024,4)</f>
        <v>1084.92</v>
      </c>
      <c r="X751" s="108">
        <f>VLOOKUP($A751+ROUND((COLUMN()-2)/24,5),АТС!$A$41:$F$712,5)+VLOOKUP($A751+ROUND((COLUMN()-2)/24,5),'Расчет сбытовых надбавок'!$B$2281:'Расчет сбытовых надбавок'!$G$3024,4)</f>
        <v>1003.47</v>
      </c>
      <c r="Y751" s="108">
        <f>VLOOKUP($A751+ROUND((COLUMN()-2)/24,5),АТС!$A$41:$F$712,5)+VLOOKUP($A751+ROUND((COLUMN()-2)/24,5),'Расчет сбытовых надбавок'!$B$2281:'Расчет сбытовых надбавок'!$G$3024,4)</f>
        <v>955.25</v>
      </c>
    </row>
    <row r="752" spans="1:25" x14ac:dyDescent="0.2">
      <c r="A752" s="88">
        <f t="shared" si="21"/>
        <v>42056</v>
      </c>
      <c r="B752" s="108">
        <f>VLOOKUP($A752+ROUND((COLUMN()-2)/24,5),АТС!$A$41:$F$712,5)+VLOOKUP($A752+ROUND((COLUMN()-2)/24,5),'Расчет сбытовых надбавок'!$B$2281:'Расчет сбытовых надбавок'!$G$3024,4)</f>
        <v>74.680000000000007</v>
      </c>
      <c r="C752" s="108">
        <f>VLOOKUP($A752+ROUND((COLUMN()-2)/24,5),АТС!$A$41:$F$712,5)+VLOOKUP($A752+ROUND((COLUMN()-2)/24,5),'Расчет сбытовых надбавок'!$B$2281:'Расчет сбытовых надбавок'!$G$3024,4)</f>
        <v>11.9</v>
      </c>
      <c r="D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E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F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G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H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I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J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K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L752" s="108">
        <f>VLOOKUP($A752+ROUND((COLUMN()-2)/24,5),АТС!$A$41:$F$712,5)+VLOOKUP($A752+ROUND((COLUMN()-2)/24,5),'Расчет сбытовых надбавок'!$B$2281:'Расчет сбытовых надбавок'!$G$3024,4)</f>
        <v>0.73</v>
      </c>
      <c r="M752" s="108">
        <f>VLOOKUP($A752+ROUND((COLUMN()-2)/24,5),АТС!$A$41:$F$712,5)+VLOOKUP($A752+ROUND((COLUMN()-2)/24,5),'Расчет сбытовых надбавок'!$B$2281:'Расчет сбытовых надбавок'!$G$3024,4)</f>
        <v>54.64</v>
      </c>
      <c r="N752" s="108">
        <f>VLOOKUP($A752+ROUND((COLUMN()-2)/24,5),АТС!$A$41:$F$712,5)+VLOOKUP($A752+ROUND((COLUMN()-2)/24,5),'Расчет сбытовых надбавок'!$B$2281:'Расчет сбытовых надбавок'!$G$3024,4)</f>
        <v>6.46</v>
      </c>
      <c r="O752" s="108">
        <f>VLOOKUP($A752+ROUND((COLUMN()-2)/24,5),АТС!$A$41:$F$712,5)+VLOOKUP($A752+ROUND((COLUMN()-2)/24,5),'Расчет сбытовых надбавок'!$B$2281:'Расчет сбытовых надбавок'!$G$3024,4)</f>
        <v>14.45</v>
      </c>
      <c r="P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Q752" s="108">
        <f>VLOOKUP($A752+ROUND((COLUMN()-2)/24,5),АТС!$A$41:$F$712,5)+VLOOKUP($A752+ROUND((COLUMN()-2)/24,5),'Расчет сбытовых надбавок'!$B$2281:'Расчет сбытовых надбавок'!$G$3024,4)</f>
        <v>26.05</v>
      </c>
      <c r="R752" s="108">
        <f>VLOOKUP($A752+ROUND((COLUMN()-2)/24,5),АТС!$A$41:$F$712,5)+VLOOKUP($A752+ROUND((COLUMN()-2)/24,5),'Расчет сбытовых надбавок'!$B$2281:'Расчет сбытовых надбавок'!$G$3024,4)</f>
        <v>372.74</v>
      </c>
      <c r="S752" s="108">
        <f>VLOOKUP($A752+ROUND((COLUMN()-2)/24,5),АТС!$A$41:$F$712,5)+VLOOKUP($A752+ROUND((COLUMN()-2)/24,5),'Расчет сбытовых надбавок'!$B$2281:'Расчет сбытовых надбавок'!$G$3024,4)</f>
        <v>0.01</v>
      </c>
      <c r="T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U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V752" s="108">
        <f>VLOOKUP($A752+ROUND((COLUMN()-2)/24,5),АТС!$A$41:$F$712,5)+VLOOKUP($A752+ROUND((COLUMN()-2)/24,5),'Расчет сбытовых надбавок'!$B$2281:'Расчет сбытовых надбавок'!$G$3024,4)</f>
        <v>171.25</v>
      </c>
      <c r="W752" s="108">
        <f>VLOOKUP($A752+ROUND((COLUMN()-2)/24,5),АТС!$A$41:$F$712,5)+VLOOKUP($A752+ROUND((COLUMN()-2)/24,5),'Расчет сбытовых надбавок'!$B$2281:'Расчет сбытовых надбавок'!$G$3024,4)</f>
        <v>200.09</v>
      </c>
      <c r="X752" s="108">
        <f>VLOOKUP($A752+ROUND((COLUMN()-2)/24,5),АТС!$A$41:$F$712,5)+VLOOKUP($A752+ROUND((COLUMN()-2)/24,5),'Расчет сбытовых надбавок'!$B$2281:'Расчет сбытовых надбавок'!$G$3024,4)</f>
        <v>798.27</v>
      </c>
      <c r="Y752" s="108">
        <f>VLOOKUP($A752+ROUND((COLUMN()-2)/24,5),АТС!$A$41:$F$712,5)+VLOOKUP($A752+ROUND((COLUMN()-2)/24,5),'Расчет сбытовых надбавок'!$B$2281:'Расчет сбытовых надбавок'!$G$3024,4)</f>
        <v>152.26999999999998</v>
      </c>
    </row>
    <row r="753" spans="1:27" x14ac:dyDescent="0.2">
      <c r="A753" s="88">
        <f t="shared" si="21"/>
        <v>42057</v>
      </c>
      <c r="B753" s="108">
        <f>VLOOKUP($A753+ROUND((COLUMN()-2)/24,5),АТС!$A$41:$F$712,5)+VLOOKUP($A753+ROUND((COLUMN()-2)/24,5),'Расчет сбытовых надбавок'!$B$2281:'Расчет сбытовых надбавок'!$G$3024,4)</f>
        <v>289.32</v>
      </c>
      <c r="C753" s="108">
        <f>VLOOKUP($A753+ROUND((COLUMN()-2)/24,5),АТС!$A$41:$F$712,5)+VLOOKUP($A753+ROUND((COLUMN()-2)/24,5),'Расчет сбытовых надбавок'!$B$2281:'Расчет сбытовых надбавок'!$G$3024,4)</f>
        <v>31.82</v>
      </c>
      <c r="D753" s="108">
        <f>VLOOKUP($A753+ROUND((COLUMN()-2)/24,5),АТС!$A$41:$F$712,5)+VLOOKUP($A753+ROUND((COLUMN()-2)/24,5),'Расчет сбытовых надбавок'!$B$2281:'Расчет сбытовых надбавок'!$G$3024,4)</f>
        <v>148.15</v>
      </c>
      <c r="E753" s="108">
        <f>VLOOKUP($A753+ROUND((COLUMN()-2)/24,5),АТС!$A$41:$F$712,5)+VLOOKUP($A753+ROUND((COLUMN()-2)/24,5),'Расчет сбытовых надбавок'!$B$2281:'Расчет сбытовых надбавок'!$G$3024,4)</f>
        <v>175.85</v>
      </c>
      <c r="F753" s="108">
        <f>VLOOKUP($A753+ROUND((COLUMN()-2)/24,5),АТС!$A$41:$F$712,5)+VLOOKUP($A753+ROUND((COLUMN()-2)/24,5),'Расчет сбытовых надбавок'!$B$2281:'Расчет сбытовых надбавок'!$G$3024,4)</f>
        <v>59.74</v>
      </c>
      <c r="G753" s="108">
        <f>VLOOKUP($A753+ROUND((COLUMN()-2)/24,5),АТС!$A$41:$F$712,5)+VLOOKUP($A753+ROUND((COLUMN()-2)/24,5),'Расчет сбытовых надбавок'!$B$2281:'Расчет сбытовых надбавок'!$G$3024,4)</f>
        <v>3.09</v>
      </c>
      <c r="H753" s="108">
        <f>VLOOKUP($A753+ROUND((COLUMN()-2)/24,5),АТС!$A$41:$F$712,5)+VLOOKUP($A753+ROUND((COLUMN()-2)/24,5),'Расчет сбытовых надбавок'!$B$2281:'Расчет сбытовых надбавок'!$G$3024,4)</f>
        <v>0</v>
      </c>
      <c r="I753" s="108">
        <f>VLOOKUP($A753+ROUND((COLUMN()-2)/24,5),АТС!$A$41:$F$712,5)+VLOOKUP($A753+ROUND((COLUMN()-2)/24,5),'Расчет сбытовых надбавок'!$B$2281:'Расчет сбытовых надбавок'!$G$3024,4)</f>
        <v>0</v>
      </c>
      <c r="J753" s="108">
        <f>VLOOKUP($A753+ROUND((COLUMN()-2)/24,5),АТС!$A$41:$F$712,5)+VLOOKUP($A753+ROUND((COLUMN()-2)/24,5),'Расчет сбытовых надбавок'!$B$2281:'Расчет сбытовых надбавок'!$G$3024,4)</f>
        <v>0.28999999999999998</v>
      </c>
      <c r="K753" s="108">
        <f>VLOOKUP($A753+ROUND((COLUMN()-2)/24,5),АТС!$A$41:$F$712,5)+VLOOKUP($A753+ROUND((COLUMN()-2)/24,5),'Расчет сбытовых надбавок'!$B$2281:'Расчет сбытовых надбавок'!$G$3024,4)</f>
        <v>226.10999999999999</v>
      </c>
      <c r="L753" s="108">
        <f>VLOOKUP($A753+ROUND((COLUMN()-2)/24,5),АТС!$A$41:$F$712,5)+VLOOKUP($A753+ROUND((COLUMN()-2)/24,5),'Расчет сбытовых надбавок'!$B$2281:'Расчет сбытовых надбавок'!$G$3024,4)</f>
        <v>475.15999999999997</v>
      </c>
      <c r="M753" s="108">
        <f>VLOOKUP($A753+ROUND((COLUMN()-2)/24,5),АТС!$A$41:$F$712,5)+VLOOKUP($A753+ROUND((COLUMN()-2)/24,5),'Расчет сбытовых надбавок'!$B$2281:'Расчет сбытовых надбавок'!$G$3024,4)</f>
        <v>512.46</v>
      </c>
      <c r="N753" s="108">
        <f>VLOOKUP($A753+ROUND((COLUMN()-2)/24,5),АТС!$A$41:$F$712,5)+VLOOKUP($A753+ROUND((COLUMN()-2)/24,5),'Расчет сбытовых надбавок'!$B$2281:'Расчет сбытовых надбавок'!$G$3024,4)</f>
        <v>800.56999999999994</v>
      </c>
      <c r="O753" s="108">
        <f>VLOOKUP($A753+ROUND((COLUMN()-2)/24,5),АТС!$A$41:$F$712,5)+VLOOKUP($A753+ROUND((COLUMN()-2)/24,5),'Расчет сбытовых надбавок'!$B$2281:'Расчет сбытовых надбавок'!$G$3024,4)</f>
        <v>766.25</v>
      </c>
      <c r="P753" s="108">
        <f>VLOOKUP($A753+ROUND((COLUMN()-2)/24,5),АТС!$A$41:$F$712,5)+VLOOKUP($A753+ROUND((COLUMN()-2)/24,5),'Расчет сбытовых надбавок'!$B$2281:'Расчет сбытовых надбавок'!$G$3024,4)</f>
        <v>940.68999999999994</v>
      </c>
      <c r="Q753" s="108">
        <f>VLOOKUP($A753+ROUND((COLUMN()-2)/24,5),АТС!$A$41:$F$712,5)+VLOOKUP($A753+ROUND((COLUMN()-2)/24,5),'Расчет сбытовых надбавок'!$B$2281:'Расчет сбытовых надбавок'!$G$3024,4)</f>
        <v>922.81999999999994</v>
      </c>
      <c r="R753" s="108">
        <f>VLOOKUP($A753+ROUND((COLUMN()-2)/24,5),АТС!$A$41:$F$712,5)+VLOOKUP($A753+ROUND((COLUMN()-2)/24,5),'Расчет сбытовых надбавок'!$B$2281:'Расчет сбытовых надбавок'!$G$3024,4)</f>
        <v>935.56999999999994</v>
      </c>
      <c r="S753" s="108">
        <f>VLOOKUP($A753+ROUND((COLUMN()-2)/24,5),АТС!$A$41:$F$712,5)+VLOOKUP($A753+ROUND((COLUMN()-2)/24,5),'Расчет сбытовых надбавок'!$B$2281:'Расчет сбытовых надбавок'!$G$3024,4)</f>
        <v>101.22</v>
      </c>
      <c r="T753" s="108">
        <f>VLOOKUP($A753+ROUND((COLUMN()-2)/24,5),АТС!$A$41:$F$712,5)+VLOOKUP($A753+ROUND((COLUMN()-2)/24,5),'Расчет сбытовых надбавок'!$B$2281:'Расчет сбытовых надбавок'!$G$3024,4)</f>
        <v>146.04</v>
      </c>
      <c r="U753" s="108">
        <f>VLOOKUP($A753+ROUND((COLUMN()-2)/24,5),АТС!$A$41:$F$712,5)+VLOOKUP($A753+ROUND((COLUMN()-2)/24,5),'Расчет сбытовых надбавок'!$B$2281:'Расчет сбытовых надбавок'!$G$3024,4)</f>
        <v>178.95999999999998</v>
      </c>
      <c r="V753" s="108">
        <f>VLOOKUP($A753+ROUND((COLUMN()-2)/24,5),АТС!$A$41:$F$712,5)+VLOOKUP($A753+ROUND((COLUMN()-2)/24,5),'Расчет сбытовых надбавок'!$B$2281:'Расчет сбытовых надбавок'!$G$3024,4)</f>
        <v>963.18999999999994</v>
      </c>
      <c r="W753" s="108">
        <f>VLOOKUP($A753+ROUND((COLUMN()-2)/24,5),АТС!$A$41:$F$712,5)+VLOOKUP($A753+ROUND((COLUMN()-2)/24,5),'Расчет сбытовых надбавок'!$B$2281:'Расчет сбытовых надбавок'!$G$3024,4)</f>
        <v>934.48</v>
      </c>
      <c r="X753" s="108">
        <f>VLOOKUP($A753+ROUND((COLUMN()-2)/24,5),АТС!$A$41:$F$712,5)+VLOOKUP($A753+ROUND((COLUMN()-2)/24,5),'Расчет сбытовых надбавок'!$B$2281:'Расчет сбытовых надбавок'!$G$3024,4)</f>
        <v>1022.12</v>
      </c>
      <c r="Y753" s="108">
        <f>VLOOKUP($A753+ROUND((COLUMN()-2)/24,5),АТС!$A$41:$F$712,5)+VLOOKUP($A753+ROUND((COLUMN()-2)/24,5),'Расчет сбытовых надбавок'!$B$2281:'Расчет сбытовых надбавок'!$G$3024,4)</f>
        <v>1074.03</v>
      </c>
    </row>
    <row r="754" spans="1:27" x14ac:dyDescent="0.2">
      <c r="A754" s="88">
        <f t="shared" si="21"/>
        <v>42058</v>
      </c>
      <c r="B754" s="108">
        <f>VLOOKUP($A754+ROUND((COLUMN()-2)/24,5),АТС!$A$41:$F$712,5)+VLOOKUP($A754+ROUND((COLUMN()-2)/24,5),'Расчет сбытовых надбавок'!$B$2281:'Расчет сбытовых надбавок'!$G$3024,4)</f>
        <v>173.73000000000002</v>
      </c>
      <c r="C754" s="108">
        <f>VLOOKUP($A754+ROUND((COLUMN()-2)/24,5),АТС!$A$41:$F$712,5)+VLOOKUP($A754+ROUND((COLUMN()-2)/24,5),'Расчет сбытовых надбавок'!$B$2281:'Расчет сбытовых надбавок'!$G$3024,4)</f>
        <v>180.67</v>
      </c>
      <c r="D754" s="108">
        <f>VLOOKUP($A754+ROUND((COLUMN()-2)/24,5),АТС!$A$41:$F$712,5)+VLOOKUP($A754+ROUND((COLUMN()-2)/24,5),'Расчет сбытовых надбавок'!$B$2281:'Расчет сбытовых надбавок'!$G$3024,4)</f>
        <v>212.06</v>
      </c>
      <c r="E754" s="108">
        <f>VLOOKUP($A754+ROUND((COLUMN()-2)/24,5),АТС!$A$41:$F$712,5)+VLOOKUP($A754+ROUND((COLUMN()-2)/24,5),'Расчет сбытовых надбавок'!$B$2281:'Расчет сбытовых надбавок'!$G$3024,4)</f>
        <v>190.29999999999998</v>
      </c>
      <c r="F754" s="108">
        <f>VLOOKUP($A754+ROUND((COLUMN()-2)/24,5),АТС!$A$41:$F$712,5)+VLOOKUP($A754+ROUND((COLUMN()-2)/24,5),'Расчет сбытовых надбавок'!$B$2281:'Расчет сбытовых надбавок'!$G$3024,4)</f>
        <v>174.31</v>
      </c>
      <c r="G754" s="108">
        <f>VLOOKUP($A754+ROUND((COLUMN()-2)/24,5),АТС!$A$41:$F$712,5)+VLOOKUP($A754+ROUND((COLUMN()-2)/24,5),'Расчет сбытовых надбавок'!$B$2281:'Расчет сбытовых надбавок'!$G$3024,4)</f>
        <v>64.3</v>
      </c>
      <c r="H754" s="108">
        <f>VLOOKUP($A754+ROUND((COLUMN()-2)/24,5),АТС!$A$41:$F$712,5)+VLOOKUP($A754+ROUND((COLUMN()-2)/24,5),'Расчет сбытовых надбавок'!$B$2281:'Расчет сбытовых надбавок'!$G$3024,4)</f>
        <v>483.48</v>
      </c>
      <c r="I754" s="108">
        <f>VLOOKUP($A754+ROUND((COLUMN()-2)/24,5),АТС!$A$41:$F$712,5)+VLOOKUP($A754+ROUND((COLUMN()-2)/24,5),'Расчет сбытовых надбавок'!$B$2281:'Расчет сбытовых надбавок'!$G$3024,4)</f>
        <v>418.86</v>
      </c>
      <c r="J754" s="108">
        <f>VLOOKUP($A754+ROUND((COLUMN()-2)/24,5),АТС!$A$41:$F$712,5)+VLOOKUP($A754+ROUND((COLUMN()-2)/24,5),'Расчет сбытовых надбавок'!$B$2281:'Расчет сбытовых надбавок'!$G$3024,4)</f>
        <v>43.94</v>
      </c>
      <c r="K754" s="108">
        <f>VLOOKUP($A754+ROUND((COLUMN()-2)/24,5),АТС!$A$41:$F$712,5)+VLOOKUP($A754+ROUND((COLUMN()-2)/24,5),'Расчет сбытовых надбавок'!$B$2281:'Расчет сбытовых надбавок'!$G$3024,4)</f>
        <v>212.39999999999998</v>
      </c>
      <c r="L754" s="108">
        <f>VLOOKUP($A754+ROUND((COLUMN()-2)/24,5),АТС!$A$41:$F$712,5)+VLOOKUP($A754+ROUND((COLUMN()-2)/24,5),'Расчет сбытовых надбавок'!$B$2281:'Расчет сбытовых надбавок'!$G$3024,4)</f>
        <v>348.47999999999996</v>
      </c>
      <c r="M754" s="108">
        <f>VLOOKUP($A754+ROUND((COLUMN()-2)/24,5),АТС!$A$41:$F$712,5)+VLOOKUP($A754+ROUND((COLUMN()-2)/24,5),'Расчет сбытовых надбавок'!$B$2281:'Расчет сбытовых надбавок'!$G$3024,4)</f>
        <v>331.65000000000003</v>
      </c>
      <c r="N754" s="108">
        <f>VLOOKUP($A754+ROUND((COLUMN()-2)/24,5),АТС!$A$41:$F$712,5)+VLOOKUP($A754+ROUND((COLUMN()-2)/24,5),'Расчет сбытовых надбавок'!$B$2281:'Расчет сбытовых надбавок'!$G$3024,4)</f>
        <v>0</v>
      </c>
      <c r="O754" s="108">
        <f>VLOOKUP($A754+ROUND((COLUMN()-2)/24,5),АТС!$A$41:$F$712,5)+VLOOKUP($A754+ROUND((COLUMN()-2)/24,5),'Расчет сбытовых надбавок'!$B$2281:'Расчет сбытовых надбавок'!$G$3024,4)</f>
        <v>0</v>
      </c>
      <c r="P754" s="108">
        <f>VLOOKUP($A754+ROUND((COLUMN()-2)/24,5),АТС!$A$41:$F$712,5)+VLOOKUP($A754+ROUND((COLUMN()-2)/24,5),'Расчет сбытовых надбавок'!$B$2281:'Расчет сбытовых надбавок'!$G$3024,4)</f>
        <v>342.85</v>
      </c>
      <c r="Q754" s="108">
        <f>VLOOKUP($A754+ROUND((COLUMN()-2)/24,5),АТС!$A$41:$F$712,5)+VLOOKUP($A754+ROUND((COLUMN()-2)/24,5),'Расчет сбытовых надбавок'!$B$2281:'Расчет сбытовых надбавок'!$G$3024,4)</f>
        <v>285.49</v>
      </c>
      <c r="R754" s="108">
        <f>VLOOKUP($A754+ROUND((COLUMN()-2)/24,5),АТС!$A$41:$F$712,5)+VLOOKUP($A754+ROUND((COLUMN()-2)/24,5),'Расчет сбытовых надбавок'!$B$2281:'Расчет сбытовых надбавок'!$G$3024,4)</f>
        <v>325.38</v>
      </c>
      <c r="S754" s="108">
        <f>VLOOKUP($A754+ROUND((COLUMN()-2)/24,5),АТС!$A$41:$F$712,5)+VLOOKUP($A754+ROUND((COLUMN()-2)/24,5),'Расчет сбытовых надбавок'!$B$2281:'Расчет сбытовых надбавок'!$G$3024,4)</f>
        <v>64.58</v>
      </c>
      <c r="T754" s="108">
        <f>VLOOKUP($A754+ROUND((COLUMN()-2)/24,5),АТС!$A$41:$F$712,5)+VLOOKUP($A754+ROUND((COLUMN()-2)/24,5),'Расчет сбытовых надбавок'!$B$2281:'Расчет сбытовых надбавок'!$G$3024,4)</f>
        <v>179.32</v>
      </c>
      <c r="U754" s="108">
        <f>VLOOKUP($A754+ROUND((COLUMN()-2)/24,5),АТС!$A$41:$F$712,5)+VLOOKUP($A754+ROUND((COLUMN()-2)/24,5),'Расчет сбытовых надбавок'!$B$2281:'Расчет сбытовых надбавок'!$G$3024,4)</f>
        <v>256.64</v>
      </c>
      <c r="V754" s="108">
        <f>VLOOKUP($A754+ROUND((COLUMN()-2)/24,5),АТС!$A$41:$F$712,5)+VLOOKUP($A754+ROUND((COLUMN()-2)/24,5),'Расчет сбытовых надбавок'!$B$2281:'Расчет сбытовых надбавок'!$G$3024,4)</f>
        <v>462.82000000000005</v>
      </c>
      <c r="W754" s="108">
        <f>VLOOKUP($A754+ROUND((COLUMN()-2)/24,5),АТС!$A$41:$F$712,5)+VLOOKUP($A754+ROUND((COLUMN()-2)/24,5),'Расчет сбытовых надбавок'!$B$2281:'Расчет сбытовых надбавок'!$G$3024,4)</f>
        <v>395.23</v>
      </c>
      <c r="X754" s="108">
        <f>VLOOKUP($A754+ROUND((COLUMN()-2)/24,5),АТС!$A$41:$F$712,5)+VLOOKUP($A754+ROUND((COLUMN()-2)/24,5),'Расчет сбытовых надбавок'!$B$2281:'Расчет сбытовых надбавок'!$G$3024,4)</f>
        <v>366.46999999999997</v>
      </c>
      <c r="Y754" s="108">
        <f>VLOOKUP($A754+ROUND((COLUMN()-2)/24,5),АТС!$A$41:$F$712,5)+VLOOKUP($A754+ROUND((COLUMN()-2)/24,5),'Расчет сбытовых надбавок'!$B$2281:'Расчет сбытовых надбавок'!$G$3024,4)</f>
        <v>144.53</v>
      </c>
    </row>
    <row r="755" spans="1:27" x14ac:dyDescent="0.2">
      <c r="A755" s="88">
        <f t="shared" si="21"/>
        <v>42059</v>
      </c>
      <c r="B755" s="108">
        <f>VLOOKUP($A755+ROUND((COLUMN()-2)/24,5),АТС!$A$41:$F$712,5)+VLOOKUP($A755+ROUND((COLUMN()-2)/24,5),'Расчет сбытовых надбавок'!$B$2281:'Расчет сбытовых надбавок'!$G$3024,4)</f>
        <v>209.85</v>
      </c>
      <c r="C755" s="108">
        <f>VLOOKUP($A755+ROUND((COLUMN()-2)/24,5),АТС!$A$41:$F$712,5)+VLOOKUP($A755+ROUND((COLUMN()-2)/24,5),'Расчет сбытовых надбавок'!$B$2281:'Расчет сбытовых надбавок'!$G$3024,4)</f>
        <v>290.07</v>
      </c>
      <c r="D755" s="108">
        <f>VLOOKUP($A755+ROUND((COLUMN()-2)/24,5),АТС!$A$41:$F$712,5)+VLOOKUP($A755+ROUND((COLUMN()-2)/24,5),'Расчет сбытовых надбавок'!$B$2281:'Расчет сбытовых надбавок'!$G$3024,4)</f>
        <v>214.25</v>
      </c>
      <c r="E755" s="108">
        <f>VLOOKUP($A755+ROUND((COLUMN()-2)/24,5),АТС!$A$41:$F$712,5)+VLOOKUP($A755+ROUND((COLUMN()-2)/24,5),'Расчет сбытовых надбавок'!$B$2281:'Расчет сбытовых надбавок'!$G$3024,4)</f>
        <v>158.06</v>
      </c>
      <c r="F755" s="108">
        <f>VLOOKUP($A755+ROUND((COLUMN()-2)/24,5),АТС!$A$41:$F$712,5)+VLOOKUP($A755+ROUND((COLUMN()-2)/24,5),'Расчет сбытовых надбавок'!$B$2281:'Расчет сбытовых надбавок'!$G$3024,4)</f>
        <v>179.98</v>
      </c>
      <c r="G755" s="108">
        <f>VLOOKUP($A755+ROUND((COLUMN()-2)/24,5),АТС!$A$41:$F$712,5)+VLOOKUP($A755+ROUND((COLUMN()-2)/24,5),'Расчет сбытовых надбавок'!$B$2281:'Расчет сбытовых надбавок'!$G$3024,4)</f>
        <v>0</v>
      </c>
      <c r="H755" s="108">
        <f>VLOOKUP($A755+ROUND((COLUMN()-2)/24,5),АТС!$A$41:$F$712,5)+VLOOKUP($A755+ROUND((COLUMN()-2)/24,5),'Расчет сбытовых надбавок'!$B$2281:'Расчет сбытовых надбавок'!$G$3024,4)</f>
        <v>0</v>
      </c>
      <c r="I755" s="108">
        <f>VLOOKUP($A755+ROUND((COLUMN()-2)/24,5),АТС!$A$41:$F$712,5)+VLOOKUP($A755+ROUND((COLUMN()-2)/24,5),'Расчет сбытовых надбавок'!$B$2281:'Расчет сбытовых надбавок'!$G$3024,4)</f>
        <v>239.25</v>
      </c>
      <c r="J755" s="108">
        <f>VLOOKUP($A755+ROUND((COLUMN()-2)/24,5),АТС!$A$41:$F$712,5)+VLOOKUP($A755+ROUND((COLUMN()-2)/24,5),'Расчет сбытовых надбавок'!$B$2281:'Расчет сбытовых надбавок'!$G$3024,4)</f>
        <v>161.01999999999998</v>
      </c>
      <c r="K755" s="108">
        <f>VLOOKUP($A755+ROUND((COLUMN()-2)/24,5),АТС!$A$41:$F$712,5)+VLOOKUP($A755+ROUND((COLUMN()-2)/24,5),'Расчет сбытовых надбавок'!$B$2281:'Расчет сбытовых надбавок'!$G$3024,4)</f>
        <v>459.96000000000004</v>
      </c>
      <c r="L755" s="108">
        <f>VLOOKUP($A755+ROUND((COLUMN()-2)/24,5),АТС!$A$41:$F$712,5)+VLOOKUP($A755+ROUND((COLUMN()-2)/24,5),'Расчет сбытовых надбавок'!$B$2281:'Расчет сбытовых надбавок'!$G$3024,4)</f>
        <v>470.78</v>
      </c>
      <c r="M755" s="108">
        <f>VLOOKUP($A755+ROUND((COLUMN()-2)/24,5),АТС!$A$41:$F$712,5)+VLOOKUP($A755+ROUND((COLUMN()-2)/24,5),'Расчет сбытовых надбавок'!$B$2281:'Расчет сбытовых надбавок'!$G$3024,4)</f>
        <v>464.67</v>
      </c>
      <c r="N755" s="108">
        <f>VLOOKUP($A755+ROUND((COLUMN()-2)/24,5),АТС!$A$41:$F$712,5)+VLOOKUP($A755+ROUND((COLUMN()-2)/24,5),'Расчет сбытовых надбавок'!$B$2281:'Расчет сбытовых надбавок'!$G$3024,4)</f>
        <v>605.76</v>
      </c>
      <c r="O755" s="108">
        <f>VLOOKUP($A755+ROUND((COLUMN()-2)/24,5),АТС!$A$41:$F$712,5)+VLOOKUP($A755+ROUND((COLUMN()-2)/24,5),'Расчет сбытовых надбавок'!$B$2281:'Расчет сбытовых надбавок'!$G$3024,4)</f>
        <v>594.49</v>
      </c>
      <c r="P755" s="108">
        <f>VLOOKUP($A755+ROUND((COLUMN()-2)/24,5),АТС!$A$41:$F$712,5)+VLOOKUP($A755+ROUND((COLUMN()-2)/24,5),'Расчет сбытовых надбавок'!$B$2281:'Расчет сбытовых надбавок'!$G$3024,4)</f>
        <v>589.9</v>
      </c>
      <c r="Q755" s="108">
        <f>VLOOKUP($A755+ROUND((COLUMN()-2)/24,5),АТС!$A$41:$F$712,5)+VLOOKUP($A755+ROUND((COLUMN()-2)/24,5),'Расчет сбытовых надбавок'!$B$2281:'Расчет сбытовых надбавок'!$G$3024,4)</f>
        <v>599.89</v>
      </c>
      <c r="R755" s="108">
        <f>VLOOKUP($A755+ROUND((COLUMN()-2)/24,5),АТС!$A$41:$F$712,5)+VLOOKUP($A755+ROUND((COLUMN()-2)/24,5),'Расчет сбытовых надбавок'!$B$2281:'Расчет сбытовых надбавок'!$G$3024,4)</f>
        <v>623.08999999999992</v>
      </c>
      <c r="S755" s="108">
        <f>VLOOKUP($A755+ROUND((COLUMN()-2)/24,5),АТС!$A$41:$F$712,5)+VLOOKUP($A755+ROUND((COLUMN()-2)/24,5),'Расчет сбытовых надбавок'!$B$2281:'Расчет сбытовых надбавок'!$G$3024,4)</f>
        <v>612.18000000000006</v>
      </c>
      <c r="T755" s="108">
        <f>VLOOKUP($A755+ROUND((COLUMN()-2)/24,5),АТС!$A$41:$F$712,5)+VLOOKUP($A755+ROUND((COLUMN()-2)/24,5),'Расчет сбытовых надбавок'!$B$2281:'Расчет сбытовых надбавок'!$G$3024,4)</f>
        <v>509.55</v>
      </c>
      <c r="U755" s="108">
        <f>VLOOKUP($A755+ROUND((COLUMN()-2)/24,5),АТС!$A$41:$F$712,5)+VLOOKUP($A755+ROUND((COLUMN()-2)/24,5),'Расчет сбытовых надбавок'!$B$2281:'Расчет сбытовых надбавок'!$G$3024,4)</f>
        <v>19.29</v>
      </c>
      <c r="V755" s="108">
        <f>VLOOKUP($A755+ROUND((COLUMN()-2)/24,5),АТС!$A$41:$F$712,5)+VLOOKUP($A755+ROUND((COLUMN()-2)/24,5),'Расчет сбытовых надбавок'!$B$2281:'Расчет сбытовых надбавок'!$G$3024,4)</f>
        <v>634.44000000000005</v>
      </c>
      <c r="W755" s="108">
        <f>VLOOKUP($A755+ROUND((COLUMN()-2)/24,5),АТС!$A$41:$F$712,5)+VLOOKUP($A755+ROUND((COLUMN()-2)/24,5),'Расчет сбытовых надбавок'!$B$2281:'Расчет сбытовых надбавок'!$G$3024,4)</f>
        <v>634.09999999999991</v>
      </c>
      <c r="X755" s="108">
        <f>VLOOKUP($A755+ROUND((COLUMN()-2)/24,5),АТС!$A$41:$F$712,5)+VLOOKUP($A755+ROUND((COLUMN()-2)/24,5),'Расчет сбытовых надбавок'!$B$2281:'Расчет сбытовых надбавок'!$G$3024,4)</f>
        <v>655.52</v>
      </c>
      <c r="Y755" s="108">
        <f>VLOOKUP($A755+ROUND((COLUMN()-2)/24,5),АТС!$A$41:$F$712,5)+VLOOKUP($A755+ROUND((COLUMN()-2)/24,5),'Расчет сбытовых надбавок'!$B$2281:'Расчет сбытовых надбавок'!$G$3024,4)</f>
        <v>646.99</v>
      </c>
    </row>
    <row r="756" spans="1:27" x14ac:dyDescent="0.2">
      <c r="A756" s="88">
        <f t="shared" si="21"/>
        <v>42060</v>
      </c>
      <c r="B756" s="108">
        <f>VLOOKUP($A756+ROUND((COLUMN()-2)/24,5),АТС!$A$41:$F$712,5)+VLOOKUP($A756+ROUND((COLUMN()-2)/24,5),'Расчет сбытовых надбавок'!$B$2281:'Расчет сбытовых надбавок'!$G$3024,4)</f>
        <v>285.33999999999997</v>
      </c>
      <c r="C756" s="108">
        <f>VLOOKUP($A756+ROUND((COLUMN()-2)/24,5),АТС!$A$41:$F$712,5)+VLOOKUP($A756+ROUND((COLUMN()-2)/24,5),'Расчет сбытовых надбавок'!$B$2281:'Расчет сбытовых надбавок'!$G$3024,4)</f>
        <v>154.29</v>
      </c>
      <c r="D756" s="108">
        <f>VLOOKUP($A756+ROUND((COLUMN()-2)/24,5),АТС!$A$41:$F$712,5)+VLOOKUP($A756+ROUND((COLUMN()-2)/24,5),'Расчет сбытовых надбавок'!$B$2281:'Расчет сбытовых надбавок'!$G$3024,4)</f>
        <v>770.22</v>
      </c>
      <c r="E756" s="108">
        <f>VLOOKUP($A756+ROUND((COLUMN()-2)/24,5),АТС!$A$41:$F$712,5)+VLOOKUP($A756+ROUND((COLUMN()-2)/24,5),'Расчет сбытовых надбавок'!$B$2281:'Расчет сбытовых надбавок'!$G$3024,4)</f>
        <v>695.9</v>
      </c>
      <c r="F756" s="108">
        <f>VLOOKUP($A756+ROUND((COLUMN()-2)/24,5),АТС!$A$41:$F$712,5)+VLOOKUP($A756+ROUND((COLUMN()-2)/24,5),'Расчет сбытовых надбавок'!$B$2281:'Расчет сбытовых надбавок'!$G$3024,4)</f>
        <v>142.05000000000001</v>
      </c>
      <c r="G756" s="108">
        <f>VLOOKUP($A756+ROUND((COLUMN()-2)/24,5),АТС!$A$41:$F$712,5)+VLOOKUP($A756+ROUND((COLUMN()-2)/24,5),'Расчет сбытовых надбавок'!$B$2281:'Расчет сбытовых надбавок'!$G$3024,4)</f>
        <v>0</v>
      </c>
      <c r="H756" s="108">
        <f>VLOOKUP($A756+ROUND((COLUMN()-2)/24,5),АТС!$A$41:$F$712,5)+VLOOKUP($A756+ROUND((COLUMN()-2)/24,5),'Расчет сбытовых надбавок'!$B$2281:'Расчет сбытовых надбавок'!$G$3024,4)</f>
        <v>36.57</v>
      </c>
      <c r="I756" s="108">
        <f>VLOOKUP($A756+ROUND((COLUMN()-2)/24,5),АТС!$A$41:$F$712,5)+VLOOKUP($A756+ROUND((COLUMN()-2)/24,5),'Расчет сбытовых надбавок'!$B$2281:'Расчет сбытовых надбавок'!$G$3024,4)</f>
        <v>301.03000000000003</v>
      </c>
      <c r="J756" s="108">
        <f>VLOOKUP($A756+ROUND((COLUMN()-2)/24,5),АТС!$A$41:$F$712,5)+VLOOKUP($A756+ROUND((COLUMN()-2)/24,5),'Расчет сбытовых надбавок'!$B$2281:'Расчет сбытовых надбавок'!$G$3024,4)</f>
        <v>512.13</v>
      </c>
      <c r="K756" s="108">
        <f>VLOOKUP($A756+ROUND((COLUMN()-2)/24,5),АТС!$A$41:$F$712,5)+VLOOKUP($A756+ROUND((COLUMN()-2)/24,5),'Расчет сбытовых надбавок'!$B$2281:'Расчет сбытовых надбавок'!$G$3024,4)</f>
        <v>548.54</v>
      </c>
      <c r="L756" s="108">
        <f>VLOOKUP($A756+ROUND((COLUMN()-2)/24,5),АТС!$A$41:$F$712,5)+VLOOKUP($A756+ROUND((COLUMN()-2)/24,5),'Расчет сбытовых надбавок'!$B$2281:'Расчет сбытовых надбавок'!$G$3024,4)</f>
        <v>598.28</v>
      </c>
      <c r="M756" s="108">
        <f>VLOOKUP($A756+ROUND((COLUMN()-2)/24,5),АТС!$A$41:$F$712,5)+VLOOKUP($A756+ROUND((COLUMN()-2)/24,5),'Расчет сбытовых надбавок'!$B$2281:'Расчет сбытовых надбавок'!$G$3024,4)</f>
        <v>642.24</v>
      </c>
      <c r="N756" s="108">
        <f>VLOOKUP($A756+ROUND((COLUMN()-2)/24,5),АТС!$A$41:$F$712,5)+VLOOKUP($A756+ROUND((COLUMN()-2)/24,5),'Расчет сбытовых надбавок'!$B$2281:'Расчет сбытовых надбавок'!$G$3024,4)</f>
        <v>745.16</v>
      </c>
      <c r="O756" s="108">
        <f>VLOOKUP($A756+ROUND((COLUMN()-2)/24,5),АТС!$A$41:$F$712,5)+VLOOKUP($A756+ROUND((COLUMN()-2)/24,5),'Расчет сбытовых надбавок'!$B$2281:'Расчет сбытовых надбавок'!$G$3024,4)</f>
        <v>726.06000000000006</v>
      </c>
      <c r="P756" s="108">
        <f>VLOOKUP($A756+ROUND((COLUMN()-2)/24,5),АТС!$A$41:$F$712,5)+VLOOKUP($A756+ROUND((COLUMN()-2)/24,5),'Расчет сбытовых надбавок'!$B$2281:'Расчет сбытовых надбавок'!$G$3024,4)</f>
        <v>938.66000000000008</v>
      </c>
      <c r="Q756" s="108">
        <f>VLOOKUP($A756+ROUND((COLUMN()-2)/24,5),АТС!$A$41:$F$712,5)+VLOOKUP($A756+ROUND((COLUMN()-2)/24,5),'Расчет сбытовых надбавок'!$B$2281:'Расчет сбытовых надбавок'!$G$3024,4)</f>
        <v>947.56000000000006</v>
      </c>
      <c r="R756" s="108">
        <f>VLOOKUP($A756+ROUND((COLUMN()-2)/24,5),АТС!$A$41:$F$712,5)+VLOOKUP($A756+ROUND((COLUMN()-2)/24,5),'Расчет сбытовых надбавок'!$B$2281:'Расчет сбытовых надбавок'!$G$3024,4)</f>
        <v>986.55000000000007</v>
      </c>
      <c r="S756" s="108">
        <f>VLOOKUP($A756+ROUND((COLUMN()-2)/24,5),АТС!$A$41:$F$712,5)+VLOOKUP($A756+ROUND((COLUMN()-2)/24,5),'Расчет сбытовых надбавок'!$B$2281:'Расчет сбытовых надбавок'!$G$3024,4)</f>
        <v>869.92000000000007</v>
      </c>
      <c r="T756" s="108">
        <f>VLOOKUP($A756+ROUND((COLUMN()-2)/24,5),АТС!$A$41:$F$712,5)+VLOOKUP($A756+ROUND((COLUMN()-2)/24,5),'Расчет сбытовых надбавок'!$B$2281:'Расчет сбытовых надбавок'!$G$3024,4)</f>
        <v>454.35</v>
      </c>
      <c r="U756" s="108">
        <f>VLOOKUP($A756+ROUND((COLUMN()-2)/24,5),АТС!$A$41:$F$712,5)+VLOOKUP($A756+ROUND((COLUMN()-2)/24,5),'Расчет сбытовых надбавок'!$B$2281:'Расчет сбытовых надбавок'!$G$3024,4)</f>
        <v>543.02</v>
      </c>
      <c r="V756" s="108">
        <f>VLOOKUP($A756+ROUND((COLUMN()-2)/24,5),АТС!$A$41:$F$712,5)+VLOOKUP($A756+ROUND((COLUMN()-2)/24,5),'Расчет сбытовых надбавок'!$B$2281:'Расчет сбытовых надбавок'!$G$3024,4)</f>
        <v>399.17999999999995</v>
      </c>
      <c r="W756" s="108">
        <f>VLOOKUP($A756+ROUND((COLUMN()-2)/24,5),АТС!$A$41:$F$712,5)+VLOOKUP($A756+ROUND((COLUMN()-2)/24,5),'Расчет сбытовых надбавок'!$B$2281:'Расчет сбытовых надбавок'!$G$3024,4)</f>
        <v>465.44</v>
      </c>
      <c r="X756" s="108">
        <f>VLOOKUP($A756+ROUND((COLUMN()-2)/24,5),АТС!$A$41:$F$712,5)+VLOOKUP($A756+ROUND((COLUMN()-2)/24,5),'Расчет сбытовых надбавок'!$B$2281:'Расчет сбытовых надбавок'!$G$3024,4)</f>
        <v>669.58999999999992</v>
      </c>
      <c r="Y756" s="108">
        <f>VLOOKUP($A756+ROUND((COLUMN()-2)/24,5),АТС!$A$41:$F$712,5)+VLOOKUP($A756+ROUND((COLUMN()-2)/24,5),'Расчет сбытовых надбавок'!$B$2281:'Расчет сбытовых надбавок'!$G$3024,4)</f>
        <v>686.29000000000008</v>
      </c>
    </row>
    <row r="757" spans="1:27" x14ac:dyDescent="0.2">
      <c r="A757" s="88">
        <f t="shared" si="21"/>
        <v>42061</v>
      </c>
      <c r="B757" s="108">
        <f>VLOOKUP($A757+ROUND((COLUMN()-2)/24,5),АТС!$A$41:$F$712,5)+VLOOKUP($A757+ROUND((COLUMN()-2)/24,5),'Расчет сбытовых надбавок'!$B$2281:'Расчет сбытовых надбавок'!$G$3024,4)</f>
        <v>366.16999999999996</v>
      </c>
      <c r="C757" s="108">
        <f>VLOOKUP($A757+ROUND((COLUMN()-2)/24,5),АТС!$A$41:$F$712,5)+VLOOKUP($A757+ROUND((COLUMN()-2)/24,5),'Расчет сбытовых надбавок'!$B$2281:'Расчет сбытовых надбавок'!$G$3024,4)</f>
        <v>119.5</v>
      </c>
      <c r="D757" s="108">
        <f>VLOOKUP($A757+ROUND((COLUMN()-2)/24,5),АТС!$A$41:$F$712,5)+VLOOKUP($A757+ROUND((COLUMN()-2)/24,5),'Расчет сбытовых надбавок'!$B$2281:'Расчет сбытовых надбавок'!$G$3024,4)</f>
        <v>72.069999999999993</v>
      </c>
      <c r="E757" s="108">
        <f>VLOOKUP($A757+ROUND((COLUMN()-2)/24,5),АТС!$A$41:$F$712,5)+VLOOKUP($A757+ROUND((COLUMN()-2)/24,5),'Расчет сбытовых надбавок'!$B$2281:'Расчет сбытовых надбавок'!$G$3024,4)</f>
        <v>540.5</v>
      </c>
      <c r="F757" s="108">
        <f>VLOOKUP($A757+ROUND((COLUMN()-2)/24,5),АТС!$A$41:$F$712,5)+VLOOKUP($A757+ROUND((COLUMN()-2)/24,5),'Расчет сбытовых надбавок'!$B$2281:'Расчет сбытовых надбавок'!$G$3024,4)</f>
        <v>88.31</v>
      </c>
      <c r="G757" s="108">
        <f>VLOOKUP($A757+ROUND((COLUMN()-2)/24,5),АТС!$A$41:$F$712,5)+VLOOKUP($A757+ROUND((COLUMN()-2)/24,5),'Расчет сбытовых надбавок'!$B$2281:'Расчет сбытовых надбавок'!$G$3024,4)</f>
        <v>54.93</v>
      </c>
      <c r="H757" s="108">
        <f>VLOOKUP($A757+ROUND((COLUMN()-2)/24,5),АТС!$A$41:$F$712,5)+VLOOKUP($A757+ROUND((COLUMN()-2)/24,5),'Расчет сбытовых надбавок'!$B$2281:'Расчет сбытовых надбавок'!$G$3024,4)</f>
        <v>390.33</v>
      </c>
      <c r="I757" s="108">
        <f>VLOOKUP($A757+ROUND((COLUMN()-2)/24,5),АТС!$A$41:$F$712,5)+VLOOKUP($A757+ROUND((COLUMN()-2)/24,5),'Расчет сбытовых надбавок'!$B$2281:'Расчет сбытовых надбавок'!$G$3024,4)</f>
        <v>178.99</v>
      </c>
      <c r="J757" s="108">
        <f>VLOOKUP($A757+ROUND((COLUMN()-2)/24,5),АТС!$A$41:$F$712,5)+VLOOKUP($A757+ROUND((COLUMN()-2)/24,5),'Расчет сбытовых надбавок'!$B$2281:'Расчет сбытовых надбавок'!$G$3024,4)</f>
        <v>168.34</v>
      </c>
      <c r="K757" s="108">
        <f>VLOOKUP($A757+ROUND((COLUMN()-2)/24,5),АТС!$A$41:$F$712,5)+VLOOKUP($A757+ROUND((COLUMN()-2)/24,5),'Расчет сбытовых надбавок'!$B$2281:'Расчет сбытовых надбавок'!$G$3024,4)</f>
        <v>457.05999999999995</v>
      </c>
      <c r="L757" s="108">
        <f>VLOOKUP($A757+ROUND((COLUMN()-2)/24,5),АТС!$A$41:$F$712,5)+VLOOKUP($A757+ROUND((COLUMN()-2)/24,5),'Расчет сбытовых надбавок'!$B$2281:'Расчет сбытовых надбавок'!$G$3024,4)</f>
        <v>285.68</v>
      </c>
      <c r="M757" s="108">
        <f>VLOOKUP($A757+ROUND((COLUMN()-2)/24,5),АТС!$A$41:$F$712,5)+VLOOKUP($A757+ROUND((COLUMN()-2)/24,5),'Расчет сбытовых надбавок'!$B$2281:'Расчет сбытовых надбавок'!$G$3024,4)</f>
        <v>490.78000000000003</v>
      </c>
      <c r="N757" s="108">
        <f>VLOOKUP($A757+ROUND((COLUMN()-2)/24,5),АТС!$A$41:$F$712,5)+VLOOKUP($A757+ROUND((COLUMN()-2)/24,5),'Расчет сбытовых надбавок'!$B$2281:'Расчет сбытовых надбавок'!$G$3024,4)</f>
        <v>522.94999999999993</v>
      </c>
      <c r="O757" s="108">
        <f>VLOOKUP($A757+ROUND((COLUMN()-2)/24,5),АТС!$A$41:$F$712,5)+VLOOKUP($A757+ROUND((COLUMN()-2)/24,5),'Расчет сбытовых надбавок'!$B$2281:'Расчет сбытовых надбавок'!$G$3024,4)</f>
        <v>504.21</v>
      </c>
      <c r="P757" s="108">
        <f>VLOOKUP($A757+ROUND((COLUMN()-2)/24,5),АТС!$A$41:$F$712,5)+VLOOKUP($A757+ROUND((COLUMN()-2)/24,5),'Расчет сбытовых надбавок'!$B$2281:'Расчет сбытовых надбавок'!$G$3024,4)</f>
        <v>536.52</v>
      </c>
      <c r="Q757" s="108">
        <f>VLOOKUP($A757+ROUND((COLUMN()-2)/24,5),АТС!$A$41:$F$712,5)+VLOOKUP($A757+ROUND((COLUMN()-2)/24,5),'Расчет сбытовых надбавок'!$B$2281:'Расчет сбытовых надбавок'!$G$3024,4)</f>
        <v>544.22</v>
      </c>
      <c r="R757" s="108">
        <f>VLOOKUP($A757+ROUND((COLUMN()-2)/24,5),АТС!$A$41:$F$712,5)+VLOOKUP($A757+ROUND((COLUMN()-2)/24,5),'Расчет сбытовых надбавок'!$B$2281:'Расчет сбытовых надбавок'!$G$3024,4)</f>
        <v>616.35</v>
      </c>
      <c r="S757" s="108">
        <f>VLOOKUP($A757+ROUND((COLUMN()-2)/24,5),АТС!$A$41:$F$712,5)+VLOOKUP($A757+ROUND((COLUMN()-2)/24,5),'Расчет сбытовых надбавок'!$B$2281:'Расчет сбытовых надбавок'!$G$3024,4)</f>
        <v>477.35</v>
      </c>
      <c r="T757" s="108">
        <f>VLOOKUP($A757+ROUND((COLUMN()-2)/24,5),АТС!$A$41:$F$712,5)+VLOOKUP($A757+ROUND((COLUMN()-2)/24,5),'Расчет сбытовых надбавок'!$B$2281:'Расчет сбытовых надбавок'!$G$3024,4)</f>
        <v>127.78999999999999</v>
      </c>
      <c r="U757" s="108">
        <f>VLOOKUP($A757+ROUND((COLUMN()-2)/24,5),АТС!$A$41:$F$712,5)+VLOOKUP($A757+ROUND((COLUMN()-2)/24,5),'Расчет сбытовых надбавок'!$B$2281:'Расчет сбытовых надбавок'!$G$3024,4)</f>
        <v>159.57</v>
      </c>
      <c r="V757" s="108">
        <f>VLOOKUP($A757+ROUND((COLUMN()-2)/24,5),АТС!$A$41:$F$712,5)+VLOOKUP($A757+ROUND((COLUMN()-2)/24,5),'Расчет сбытовых надбавок'!$B$2281:'Расчет сбытовых надбавок'!$G$3024,4)</f>
        <v>346.61</v>
      </c>
      <c r="W757" s="108">
        <f>VLOOKUP($A757+ROUND((COLUMN()-2)/24,5),АТС!$A$41:$F$712,5)+VLOOKUP($A757+ROUND((COLUMN()-2)/24,5),'Расчет сбытовых надбавок'!$B$2281:'Расчет сбытовых надбавок'!$G$3024,4)</f>
        <v>458.48</v>
      </c>
      <c r="X757" s="108">
        <f>VLOOKUP($A757+ROUND((COLUMN()-2)/24,5),АТС!$A$41:$F$712,5)+VLOOKUP($A757+ROUND((COLUMN()-2)/24,5),'Расчет сбытовых надбавок'!$B$2281:'Расчет сбытовых надбавок'!$G$3024,4)</f>
        <v>913.81999999999994</v>
      </c>
      <c r="Y757" s="108">
        <f>VLOOKUP($A757+ROUND((COLUMN()-2)/24,5),АТС!$A$41:$F$712,5)+VLOOKUP($A757+ROUND((COLUMN()-2)/24,5),'Расчет сбытовых надбавок'!$B$2281:'Расчет сбытовых надбавок'!$G$3024,4)</f>
        <v>658.91</v>
      </c>
    </row>
    <row r="758" spans="1:27" x14ac:dyDescent="0.2">
      <c r="A758" s="88">
        <f t="shared" si="21"/>
        <v>42062</v>
      </c>
      <c r="B758" s="108">
        <f>VLOOKUP($A758+ROUND((COLUMN()-2)/24,5),АТС!$A$41:$F$712,5)+VLOOKUP($A758+ROUND((COLUMN()-2)/24,5),'Расчет сбытовых надбавок'!$B$2281:'Расчет сбытовых надбавок'!$G$3024,4)</f>
        <v>682.46999999999991</v>
      </c>
      <c r="C758" s="108">
        <f>VLOOKUP($A758+ROUND((COLUMN()-2)/24,5),АТС!$A$41:$F$712,5)+VLOOKUP($A758+ROUND((COLUMN()-2)/24,5),'Расчет сбытовых надбавок'!$B$2281:'Расчет сбытовых надбавок'!$G$3024,4)</f>
        <v>79.97</v>
      </c>
      <c r="D758" s="108">
        <f>VLOOKUP($A758+ROUND((COLUMN()-2)/24,5),АТС!$A$41:$F$712,5)+VLOOKUP($A758+ROUND((COLUMN()-2)/24,5),'Расчет сбытовых надбавок'!$B$2281:'Расчет сбытовых надбавок'!$G$3024,4)</f>
        <v>80.69</v>
      </c>
      <c r="E758" s="108">
        <f>VLOOKUP($A758+ROUND((COLUMN()-2)/24,5),АТС!$A$41:$F$712,5)+VLOOKUP($A758+ROUND((COLUMN()-2)/24,5),'Расчет сбытовых надбавок'!$B$2281:'Расчет сбытовых надбавок'!$G$3024,4)</f>
        <v>68.430000000000007</v>
      </c>
      <c r="F758" s="108">
        <f>VLOOKUP($A758+ROUND((COLUMN()-2)/24,5),АТС!$A$41:$F$712,5)+VLOOKUP($A758+ROUND((COLUMN()-2)/24,5),'Расчет сбытовых надбавок'!$B$2281:'Расчет сбытовых надбавок'!$G$3024,4)</f>
        <v>5.25</v>
      </c>
      <c r="G758" s="108">
        <f>VLOOKUP($A758+ROUND((COLUMN()-2)/24,5),АТС!$A$41:$F$712,5)+VLOOKUP($A758+ROUND((COLUMN()-2)/24,5),'Расчет сбытовых надбавок'!$B$2281:'Расчет сбытовых надбавок'!$G$3024,4)</f>
        <v>0</v>
      </c>
      <c r="H758" s="108">
        <f>VLOOKUP($A758+ROUND((COLUMN()-2)/24,5),АТС!$A$41:$F$712,5)+VLOOKUP($A758+ROUND((COLUMN()-2)/24,5),'Расчет сбытовых надбавок'!$B$2281:'Расчет сбытовых надбавок'!$G$3024,4)</f>
        <v>0</v>
      </c>
      <c r="I758" s="108">
        <f>VLOOKUP($A758+ROUND((COLUMN()-2)/24,5),АТС!$A$41:$F$712,5)+VLOOKUP($A758+ROUND((COLUMN()-2)/24,5),'Расчет сбытовых надбавок'!$B$2281:'Расчет сбытовых надбавок'!$G$3024,4)</f>
        <v>0</v>
      </c>
      <c r="J758" s="108">
        <f>VLOOKUP($A758+ROUND((COLUMN()-2)/24,5),АТС!$A$41:$F$712,5)+VLOOKUP($A758+ROUND((COLUMN()-2)/24,5),'Расчет сбытовых надбавок'!$B$2281:'Расчет сбытовых надбавок'!$G$3024,4)</f>
        <v>287.89</v>
      </c>
      <c r="K758" s="108">
        <f>VLOOKUP($A758+ROUND((COLUMN()-2)/24,5),АТС!$A$41:$F$712,5)+VLOOKUP($A758+ROUND((COLUMN()-2)/24,5),'Расчет сбытовых надбавок'!$B$2281:'Расчет сбытовых надбавок'!$G$3024,4)</f>
        <v>389.93</v>
      </c>
      <c r="L758" s="108">
        <f>VLOOKUP($A758+ROUND((COLUMN()-2)/24,5),АТС!$A$41:$F$712,5)+VLOOKUP($A758+ROUND((COLUMN()-2)/24,5),'Расчет сбытовых надбавок'!$B$2281:'Расчет сбытовых надбавок'!$G$3024,4)</f>
        <v>473.44</v>
      </c>
      <c r="M758" s="108">
        <f>VLOOKUP($A758+ROUND((COLUMN()-2)/24,5),АТС!$A$41:$F$712,5)+VLOOKUP($A758+ROUND((COLUMN()-2)/24,5),'Расчет сбытовых надбавок'!$B$2281:'Расчет сбытовых надбавок'!$G$3024,4)</f>
        <v>555.33000000000004</v>
      </c>
      <c r="N758" s="108">
        <f>VLOOKUP($A758+ROUND((COLUMN()-2)/24,5),АТС!$A$41:$F$712,5)+VLOOKUP($A758+ROUND((COLUMN()-2)/24,5),'Расчет сбытовых надбавок'!$B$2281:'Расчет сбытовых надбавок'!$G$3024,4)</f>
        <v>452.38</v>
      </c>
      <c r="O758" s="108">
        <f>VLOOKUP($A758+ROUND((COLUMN()-2)/24,5),АТС!$A$41:$F$712,5)+VLOOKUP($A758+ROUND((COLUMN()-2)/24,5),'Расчет сбытовых надбавок'!$B$2281:'Расчет сбытовых надбавок'!$G$3024,4)</f>
        <v>549.29999999999995</v>
      </c>
      <c r="P758" s="108">
        <f>VLOOKUP($A758+ROUND((COLUMN()-2)/24,5),АТС!$A$41:$F$712,5)+VLOOKUP($A758+ROUND((COLUMN()-2)/24,5),'Расчет сбытовых надбавок'!$B$2281:'Расчет сбытовых надбавок'!$G$3024,4)</f>
        <v>635.49</v>
      </c>
      <c r="Q758" s="108">
        <f>VLOOKUP($A758+ROUND((COLUMN()-2)/24,5),АТС!$A$41:$F$712,5)+VLOOKUP($A758+ROUND((COLUMN()-2)/24,5),'Расчет сбытовых надбавок'!$B$2281:'Расчет сбытовых надбавок'!$G$3024,4)</f>
        <v>510.39</v>
      </c>
      <c r="R758" s="108">
        <f>VLOOKUP($A758+ROUND((COLUMN()-2)/24,5),АТС!$A$41:$F$712,5)+VLOOKUP($A758+ROUND((COLUMN()-2)/24,5),'Расчет сбытовых надбавок'!$B$2281:'Расчет сбытовых надбавок'!$G$3024,4)</f>
        <v>479.71999999999997</v>
      </c>
      <c r="S758" s="108">
        <f>VLOOKUP($A758+ROUND((COLUMN()-2)/24,5),АТС!$A$41:$F$712,5)+VLOOKUP($A758+ROUND((COLUMN()-2)/24,5),'Расчет сбытовых надбавок'!$B$2281:'Расчет сбытовых надбавок'!$G$3024,4)</f>
        <v>455.21000000000004</v>
      </c>
      <c r="T758" s="108">
        <f>VLOOKUP($A758+ROUND((COLUMN()-2)/24,5),АТС!$A$41:$F$712,5)+VLOOKUP($A758+ROUND((COLUMN()-2)/24,5),'Расчет сбытовых надбавок'!$B$2281:'Расчет сбытовых надбавок'!$G$3024,4)</f>
        <v>281.75</v>
      </c>
      <c r="U758" s="108">
        <f>VLOOKUP($A758+ROUND((COLUMN()-2)/24,5),АТС!$A$41:$F$712,5)+VLOOKUP($A758+ROUND((COLUMN()-2)/24,5),'Расчет сбытовых надбавок'!$B$2281:'Расчет сбытовых надбавок'!$G$3024,4)</f>
        <v>346.33000000000004</v>
      </c>
      <c r="V758" s="108">
        <f>VLOOKUP($A758+ROUND((COLUMN()-2)/24,5),АТС!$A$41:$F$712,5)+VLOOKUP($A758+ROUND((COLUMN()-2)/24,5),'Расчет сбытовых надбавок'!$B$2281:'Расчет сбытовых надбавок'!$G$3024,4)</f>
        <v>784.80000000000007</v>
      </c>
      <c r="W758" s="108">
        <f>VLOOKUP($A758+ROUND((COLUMN()-2)/24,5),АТС!$A$41:$F$712,5)+VLOOKUP($A758+ROUND((COLUMN()-2)/24,5),'Расчет сбытовых надбавок'!$B$2281:'Расчет сбытовых надбавок'!$G$3024,4)</f>
        <v>759.57</v>
      </c>
      <c r="X758" s="108">
        <f>VLOOKUP($A758+ROUND((COLUMN()-2)/24,5),АТС!$A$41:$F$712,5)+VLOOKUP($A758+ROUND((COLUMN()-2)/24,5),'Расчет сбытовых надбавок'!$B$2281:'Расчет сбытовых надбавок'!$G$3024,4)</f>
        <v>225.41000000000003</v>
      </c>
      <c r="Y758" s="108">
        <f>VLOOKUP($A758+ROUND((COLUMN()-2)/24,5),АТС!$A$41:$F$712,5)+VLOOKUP($A758+ROUND((COLUMN()-2)/24,5),'Расчет сбытовых надбавок'!$B$2281:'Расчет сбытовых надбавок'!$G$3024,4)</f>
        <v>643.63</v>
      </c>
    </row>
    <row r="759" spans="1:27" x14ac:dyDescent="0.2">
      <c r="A759" s="88">
        <f t="shared" si="21"/>
        <v>42063</v>
      </c>
      <c r="B759" s="108">
        <f>VLOOKUP($A759+ROUND((COLUMN()-2)/24,5),АТС!$A$41:$F$712,5)+VLOOKUP($A759+ROUND((COLUMN()-2)/24,5),'Расчет сбытовых надбавок'!$B$2281:'Расчет сбытовых надбавок'!$G$3024,4)</f>
        <v>137.06</v>
      </c>
      <c r="C759" s="108">
        <f>VLOOKUP($A759+ROUND((COLUMN()-2)/24,5),АТС!$A$41:$F$712,5)+VLOOKUP($A759+ROUND((COLUMN()-2)/24,5),'Расчет сбытовых надбавок'!$B$2281:'Расчет сбытовых надбавок'!$G$3024,4)</f>
        <v>80.910000000000011</v>
      </c>
      <c r="D759" s="108">
        <f>VLOOKUP($A759+ROUND((COLUMN()-2)/24,5),АТС!$A$41:$F$712,5)+VLOOKUP($A759+ROUND((COLUMN()-2)/24,5),'Расчет сбытовых надбавок'!$B$2281:'Расчет сбытовых надбавок'!$G$3024,4)</f>
        <v>67.040000000000006</v>
      </c>
      <c r="E759" s="108">
        <f>VLOOKUP($A759+ROUND((COLUMN()-2)/24,5),АТС!$A$41:$F$712,5)+VLOOKUP($A759+ROUND((COLUMN()-2)/24,5),'Расчет сбытовых надбавок'!$B$2281:'Расчет сбытовых надбавок'!$G$3024,4)</f>
        <v>41.3</v>
      </c>
      <c r="F759" s="108">
        <f>VLOOKUP($A759+ROUND((COLUMN()-2)/24,5),АТС!$A$41:$F$712,5)+VLOOKUP($A759+ROUND((COLUMN()-2)/24,5),'Расчет сбытовых надбавок'!$B$2281:'Расчет сбытовых надбавок'!$G$3024,4)</f>
        <v>6.0000000000000005E-2</v>
      </c>
      <c r="G759" s="108">
        <f>VLOOKUP($A759+ROUND((COLUMN()-2)/24,5),АТС!$A$41:$F$712,5)+VLOOKUP($A759+ROUND((COLUMN()-2)/24,5),'Расчет сбытовых надбавок'!$B$2281:'Расчет сбытовых надбавок'!$G$3024,4)</f>
        <v>0</v>
      </c>
      <c r="H759" s="108">
        <f>VLOOKUP($A759+ROUND((COLUMN()-2)/24,5),АТС!$A$41:$F$712,5)+VLOOKUP($A759+ROUND((COLUMN()-2)/24,5),'Расчет сбытовых надбавок'!$B$2281:'Расчет сбытовых надбавок'!$G$3024,4)</f>
        <v>0</v>
      </c>
      <c r="I759" s="108">
        <f>VLOOKUP($A759+ROUND((COLUMN()-2)/24,5),АТС!$A$41:$F$712,5)+VLOOKUP($A759+ROUND((COLUMN()-2)/24,5),'Расчет сбытовых надбавок'!$B$2281:'Расчет сбытовых надбавок'!$G$3024,4)</f>
        <v>206.12</v>
      </c>
      <c r="J759" s="108">
        <f>VLOOKUP($A759+ROUND((COLUMN()-2)/24,5),АТС!$A$41:$F$712,5)+VLOOKUP($A759+ROUND((COLUMN()-2)/24,5),'Расчет сбытовых надбавок'!$B$2281:'Расчет сбытовых надбавок'!$G$3024,4)</f>
        <v>0</v>
      </c>
      <c r="K759" s="108">
        <f>VLOOKUP($A759+ROUND((COLUMN()-2)/24,5),АТС!$A$41:$F$712,5)+VLOOKUP($A759+ROUND((COLUMN()-2)/24,5),'Расчет сбытовых надбавок'!$B$2281:'Расчет сбытовых надбавок'!$G$3024,4)</f>
        <v>7.41</v>
      </c>
      <c r="L759" s="108">
        <f>VLOOKUP($A759+ROUND((COLUMN()-2)/24,5),АТС!$A$41:$F$712,5)+VLOOKUP($A759+ROUND((COLUMN()-2)/24,5),'Расчет сбытовых надбавок'!$B$2281:'Расчет сбытовых надбавок'!$G$3024,4)</f>
        <v>5.8</v>
      </c>
      <c r="M759" s="108">
        <f>VLOOKUP($A759+ROUND((COLUMN()-2)/24,5),АТС!$A$41:$F$712,5)+VLOOKUP($A759+ROUND((COLUMN()-2)/24,5),'Расчет сбытовых надбавок'!$B$2281:'Расчет сбытовых надбавок'!$G$3024,4)</f>
        <v>9.25</v>
      </c>
      <c r="N759" s="108">
        <f>VLOOKUP($A759+ROUND((COLUMN()-2)/24,5),АТС!$A$41:$F$712,5)+VLOOKUP($A759+ROUND((COLUMN()-2)/24,5),'Расчет сбытовых надбавок'!$B$2281:'Расчет сбытовых надбавок'!$G$3024,4)</f>
        <v>0</v>
      </c>
      <c r="O759" s="108">
        <f>VLOOKUP($A759+ROUND((COLUMN()-2)/24,5),АТС!$A$41:$F$712,5)+VLOOKUP($A759+ROUND((COLUMN()-2)/24,5),'Расчет сбытовых надбавок'!$B$2281:'Расчет сбытовых надбавок'!$G$3024,4)</f>
        <v>0</v>
      </c>
      <c r="P759" s="108">
        <f>VLOOKUP($A759+ROUND((COLUMN()-2)/24,5),АТС!$A$41:$F$712,5)+VLOOKUP($A759+ROUND((COLUMN()-2)/24,5),'Расчет сбытовых надбавок'!$B$2281:'Расчет сбытовых надбавок'!$G$3024,4)</f>
        <v>0</v>
      </c>
      <c r="Q759" s="108">
        <f>VLOOKUP($A759+ROUND((COLUMN()-2)/24,5),АТС!$A$41:$F$712,5)+VLOOKUP($A759+ROUND((COLUMN()-2)/24,5),'Расчет сбытовых надбавок'!$B$2281:'Расчет сбытовых надбавок'!$G$3024,4)</f>
        <v>0</v>
      </c>
      <c r="R759" s="108">
        <f>VLOOKUP($A759+ROUND((COLUMN()-2)/24,5),АТС!$A$41:$F$712,5)+VLOOKUP($A759+ROUND((COLUMN()-2)/24,5),'Расчет сбытовых надбавок'!$B$2281:'Расчет сбытовых надбавок'!$G$3024,4)</f>
        <v>0</v>
      </c>
      <c r="S759" s="108">
        <f>VLOOKUP($A759+ROUND((COLUMN()-2)/24,5),АТС!$A$41:$F$712,5)+VLOOKUP($A759+ROUND((COLUMN()-2)/24,5),'Расчет сбытовых надбавок'!$B$2281:'Расчет сбытовых надбавок'!$G$3024,4)</f>
        <v>144.4</v>
      </c>
      <c r="T759" s="108">
        <f>VLOOKUP($A759+ROUND((COLUMN()-2)/24,5),АТС!$A$41:$F$712,5)+VLOOKUP($A759+ROUND((COLUMN()-2)/24,5),'Расчет сбытовых надбавок'!$B$2281:'Расчет сбытовых надбавок'!$G$3024,4)</f>
        <v>0.71</v>
      </c>
      <c r="U759" s="108">
        <f>VLOOKUP($A759+ROUND((COLUMN()-2)/24,5),АТС!$A$41:$F$712,5)+VLOOKUP($A759+ROUND((COLUMN()-2)/24,5),'Расчет сбытовых надбавок'!$B$2281:'Расчет сбытовых надбавок'!$G$3024,4)</f>
        <v>2.89</v>
      </c>
      <c r="V759" s="108">
        <f>VLOOKUP($A759+ROUND((COLUMN()-2)/24,5),АТС!$A$41:$F$712,5)+VLOOKUP($A759+ROUND((COLUMN()-2)/24,5),'Расчет сбытовых надбавок'!$B$2281:'Расчет сбытовых надбавок'!$G$3024,4)</f>
        <v>118.11999999999999</v>
      </c>
      <c r="W759" s="108">
        <f>VLOOKUP($A759+ROUND((COLUMN()-2)/24,5),АТС!$A$41:$F$712,5)+VLOOKUP($A759+ROUND((COLUMN()-2)/24,5),'Расчет сбытовых надбавок'!$B$2281:'Расчет сбытовых надбавок'!$G$3024,4)</f>
        <v>198.58</v>
      </c>
      <c r="X759" s="108">
        <f>VLOOKUP($A759+ROUND((COLUMN()-2)/24,5),АТС!$A$41:$F$712,5)+VLOOKUP($A759+ROUND((COLUMN()-2)/24,5),'Расчет сбытовых надбавок'!$B$2281:'Расчет сбытовых надбавок'!$G$3024,4)</f>
        <v>662.2299999999999</v>
      </c>
      <c r="Y759" s="108">
        <f>VLOOKUP($A759+ROUND((COLUMN()-2)/24,5),АТС!$A$41:$F$712,5)+VLOOKUP($A759+ROUND((COLUMN()-2)/24,5),'Расчет сбытовых надбавок'!$B$2281:'Расчет сбытовых надбавок'!$G$3024,4)</f>
        <v>96.19</v>
      </c>
    </row>
    <row r="760" spans="1:27" ht="12.75" customHeight="1" x14ac:dyDescent="0.25">
      <c r="A760" s="102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1"/>
    </row>
    <row r="761" spans="1:27" x14ac:dyDescent="0.25">
      <c r="A761" s="96" t="s">
        <v>158</v>
      </c>
      <c r="B761" s="87"/>
      <c r="C761" s="87"/>
      <c r="D761" s="87"/>
    </row>
    <row r="762" spans="1:27" ht="12.75" customHeight="1" x14ac:dyDescent="0.2">
      <c r="A762" s="169" t="s">
        <v>49</v>
      </c>
      <c r="B762" s="180" t="s">
        <v>161</v>
      </c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2"/>
    </row>
    <row r="763" spans="1:27" ht="12.75" customHeight="1" x14ac:dyDescent="0.2">
      <c r="A763" s="170"/>
      <c r="B763" s="183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5"/>
    </row>
    <row r="764" spans="1:27" s="121" customFormat="1" ht="12.75" customHeight="1" x14ac:dyDescent="0.2">
      <c r="A764" s="170"/>
      <c r="B764" s="216" t="s">
        <v>129</v>
      </c>
      <c r="C764" s="204" t="s">
        <v>130</v>
      </c>
      <c r="D764" s="204" t="s">
        <v>131</v>
      </c>
      <c r="E764" s="204" t="s">
        <v>132</v>
      </c>
      <c r="F764" s="204" t="s">
        <v>133</v>
      </c>
      <c r="G764" s="204" t="s">
        <v>134</v>
      </c>
      <c r="H764" s="204" t="s">
        <v>135</v>
      </c>
      <c r="I764" s="204" t="s">
        <v>136</v>
      </c>
      <c r="J764" s="204" t="s">
        <v>137</v>
      </c>
      <c r="K764" s="204" t="s">
        <v>138</v>
      </c>
      <c r="L764" s="204" t="s">
        <v>139</v>
      </c>
      <c r="M764" s="204" t="s">
        <v>140</v>
      </c>
      <c r="N764" s="214" t="s">
        <v>141</v>
      </c>
      <c r="O764" s="204" t="s">
        <v>142</v>
      </c>
      <c r="P764" s="204" t="s">
        <v>143</v>
      </c>
      <c r="Q764" s="204" t="s">
        <v>144</v>
      </c>
      <c r="R764" s="204" t="s">
        <v>145</v>
      </c>
      <c r="S764" s="204" t="s">
        <v>146</v>
      </c>
      <c r="T764" s="204" t="s">
        <v>147</v>
      </c>
      <c r="U764" s="204" t="s">
        <v>148</v>
      </c>
      <c r="V764" s="204" t="s">
        <v>149</v>
      </c>
      <c r="W764" s="204" t="s">
        <v>150</v>
      </c>
      <c r="X764" s="204" t="s">
        <v>151</v>
      </c>
      <c r="Y764" s="204" t="s">
        <v>152</v>
      </c>
    </row>
    <row r="765" spans="1:27" s="121" customFormat="1" ht="11.25" customHeight="1" x14ac:dyDescent="0.2">
      <c r="A765" s="171"/>
      <c r="B765" s="217"/>
      <c r="C765" s="205"/>
      <c r="D765" s="205"/>
      <c r="E765" s="205"/>
      <c r="F765" s="205"/>
      <c r="G765" s="205"/>
      <c r="H765" s="205"/>
      <c r="I765" s="205"/>
      <c r="J765" s="205"/>
      <c r="K765" s="205"/>
      <c r="L765" s="205"/>
      <c r="M765" s="205"/>
      <c r="N765" s="215"/>
      <c r="O765" s="205"/>
      <c r="P765" s="205"/>
      <c r="Q765" s="205"/>
      <c r="R765" s="205"/>
      <c r="S765" s="205"/>
      <c r="T765" s="205"/>
      <c r="U765" s="205"/>
      <c r="V765" s="205"/>
      <c r="W765" s="205"/>
      <c r="X765" s="205"/>
      <c r="Y765" s="205"/>
    </row>
    <row r="766" spans="1:27" ht="15.75" customHeight="1" x14ac:dyDescent="0.2">
      <c r="A766" s="88">
        <f>A732</f>
        <v>42036</v>
      </c>
      <c r="B766" s="108">
        <f>VLOOKUP($A766+ROUND((COLUMN()-2)/24,5),АТС!$A$41:$F$712,5)+VLOOKUP($A766+ROUND((COLUMN()-2)/24,5),'Расчет сбытовых надбавок'!$B$2281:'Расчет сбытовых надбавок'!$G$3024,5)</f>
        <v>216.67999999999998</v>
      </c>
      <c r="C766" s="108">
        <f>VLOOKUP($A766+ROUND((COLUMN()-2)/24,5),АТС!$A$41:$F$712,5)+VLOOKUP($A766+ROUND((COLUMN()-2)/24,5),'Расчет сбытовых надбавок'!$B$2281:'Расчет сбытовых надбавок'!$G$3024,5)</f>
        <v>430.58</v>
      </c>
      <c r="D766" s="108">
        <f>VLOOKUP($A766+ROUND((COLUMN()-2)/24,5),АТС!$A$41:$F$712,5)+VLOOKUP($A766+ROUND((COLUMN()-2)/24,5),'Расчет сбытовых надбавок'!$B$2281:'Расчет сбытовых надбавок'!$G$3024,5)</f>
        <v>527.79999999999995</v>
      </c>
      <c r="E766" s="108">
        <f>VLOOKUP($A766+ROUND((COLUMN()-2)/24,5),АТС!$A$41:$F$712,5)+VLOOKUP($A766+ROUND((COLUMN()-2)/24,5),'Расчет сбытовых надбавок'!$B$2281:'Расчет сбытовых надбавок'!$G$3024,5)</f>
        <v>413.30999999999995</v>
      </c>
      <c r="F766" s="108">
        <f>VLOOKUP($A766+ROUND((COLUMN()-2)/24,5),АТС!$A$41:$F$712,5)+VLOOKUP($A766+ROUND((COLUMN()-2)/24,5),'Расчет сбытовых надбавок'!$B$2281:'Расчет сбытовых надбавок'!$G$3024,5)</f>
        <v>57.06</v>
      </c>
      <c r="G766" s="108">
        <f>VLOOKUP($A766+ROUND((COLUMN()-2)/24,5),АТС!$A$41:$F$712,5)+VLOOKUP($A766+ROUND((COLUMN()-2)/24,5),'Расчет сбытовых надбавок'!$B$2281:'Расчет сбытовых надбавок'!$G$3024,5)</f>
        <v>142.18</v>
      </c>
      <c r="H766" s="108">
        <f>VLOOKUP($A766+ROUND((COLUMN()-2)/24,5),АТС!$A$41:$F$712,5)+VLOOKUP($A766+ROUND((COLUMN()-2)/24,5),'Расчет сбытовых надбавок'!$B$2281:'Расчет сбытовых надбавок'!$G$3024,5)</f>
        <v>300.79999999999995</v>
      </c>
      <c r="I766" s="108">
        <f>VLOOKUP($A766+ROUND((COLUMN()-2)/24,5),АТС!$A$41:$F$712,5)+VLOOKUP($A766+ROUND((COLUMN()-2)/24,5),'Расчет сбытовых надбавок'!$B$2281:'Расчет сбытовых надбавок'!$G$3024,5)</f>
        <v>431.17</v>
      </c>
      <c r="J766" s="108">
        <f>VLOOKUP($A766+ROUND((COLUMN()-2)/24,5),АТС!$A$41:$F$712,5)+VLOOKUP($A766+ROUND((COLUMN()-2)/24,5),'Расчет сбытовых надбавок'!$B$2281:'Расчет сбытовых надбавок'!$G$3024,5)</f>
        <v>229.91</v>
      </c>
      <c r="K766" s="108">
        <f>VLOOKUP($A766+ROUND((COLUMN()-2)/24,5),АТС!$A$41:$F$712,5)+VLOOKUP($A766+ROUND((COLUMN()-2)/24,5),'Расчет сбытовых надбавок'!$B$2281:'Расчет сбытовых надбавок'!$G$3024,5)</f>
        <v>145.96</v>
      </c>
      <c r="L766" s="108">
        <f>VLOOKUP($A766+ROUND((COLUMN()-2)/24,5),АТС!$A$41:$F$712,5)+VLOOKUP($A766+ROUND((COLUMN()-2)/24,5),'Расчет сбытовых надбавок'!$B$2281:'Расчет сбытовых надбавок'!$G$3024,5)</f>
        <v>235.57</v>
      </c>
      <c r="M766" s="108">
        <f>VLOOKUP($A766+ROUND((COLUMN()-2)/24,5),АТС!$A$41:$F$712,5)+VLOOKUP($A766+ROUND((COLUMN()-2)/24,5),'Расчет сбытовых надбавок'!$B$2281:'Расчет сбытовых надбавок'!$G$3024,5)</f>
        <v>158.06</v>
      </c>
      <c r="N766" s="108">
        <f>VLOOKUP($A766+ROUND((COLUMN()-2)/24,5),АТС!$A$41:$F$712,5)+VLOOKUP($A766+ROUND((COLUMN()-2)/24,5),'Расчет сбытовых надбавок'!$B$2281:'Расчет сбытовых надбавок'!$G$3024,5)</f>
        <v>395.95</v>
      </c>
      <c r="O766" s="108">
        <f>VLOOKUP($A766+ROUND((COLUMN()-2)/24,5),АТС!$A$41:$F$712,5)+VLOOKUP($A766+ROUND((COLUMN()-2)/24,5),'Расчет сбытовых надбавок'!$B$2281:'Расчет сбытовых надбавок'!$G$3024,5)</f>
        <v>535.75</v>
      </c>
      <c r="P766" s="108">
        <f>VLOOKUP($A766+ROUND((COLUMN()-2)/24,5),АТС!$A$41:$F$712,5)+VLOOKUP($A766+ROUND((COLUMN()-2)/24,5),'Расчет сбытовых надбавок'!$B$2281:'Расчет сбытовых надбавок'!$G$3024,5)</f>
        <v>378.91</v>
      </c>
      <c r="Q766" s="108">
        <f>VLOOKUP($A766+ROUND((COLUMN()-2)/24,5),АТС!$A$41:$F$712,5)+VLOOKUP($A766+ROUND((COLUMN()-2)/24,5),'Расчет сбытовых надбавок'!$B$2281:'Расчет сбытовых надбавок'!$G$3024,5)</f>
        <v>252.31</v>
      </c>
      <c r="R766" s="108">
        <f>VLOOKUP($A766+ROUND((COLUMN()-2)/24,5),АТС!$A$41:$F$712,5)+VLOOKUP($A766+ROUND((COLUMN()-2)/24,5),'Расчет сбытовых надбавок'!$B$2281:'Расчет сбытовых надбавок'!$G$3024,5)</f>
        <v>119.91</v>
      </c>
      <c r="S766" s="108">
        <f>VLOOKUP($A766+ROUND((COLUMN()-2)/24,5),АТС!$A$41:$F$712,5)+VLOOKUP($A766+ROUND((COLUMN()-2)/24,5),'Расчет сбытовых надбавок'!$B$2281:'Расчет сбытовых надбавок'!$G$3024,5)</f>
        <v>0</v>
      </c>
      <c r="T766" s="108">
        <f>VLOOKUP($A766+ROUND((COLUMN()-2)/24,5),АТС!$A$41:$F$712,5)+VLOOKUP($A766+ROUND((COLUMN()-2)/24,5),'Расчет сбытовых надбавок'!$B$2281:'Расчет сбытовых надбавок'!$G$3024,5)</f>
        <v>0</v>
      </c>
      <c r="U766" s="108">
        <f>VLOOKUP($A766+ROUND((COLUMN()-2)/24,5),АТС!$A$41:$F$712,5)+VLOOKUP($A766+ROUND((COLUMN()-2)/24,5),'Расчет сбытовых надбавок'!$B$2281:'Расчет сбытовых надбавок'!$G$3024,5)</f>
        <v>0.01</v>
      </c>
      <c r="V766" s="108">
        <f>VLOOKUP($A766+ROUND((COLUMN()-2)/24,5),АТС!$A$41:$F$712,5)+VLOOKUP($A766+ROUND((COLUMN()-2)/24,5),'Расчет сбытовых надбавок'!$B$2281:'Расчет сбытовых надбавок'!$G$3024,5)</f>
        <v>308.64999999999998</v>
      </c>
      <c r="W766" s="108">
        <f>VLOOKUP($A766+ROUND((COLUMN()-2)/24,5),АТС!$A$41:$F$712,5)+VLOOKUP($A766+ROUND((COLUMN()-2)/24,5),'Расчет сбытовых надбавок'!$B$2281:'Расчет сбытовых надбавок'!$G$3024,5)</f>
        <v>300.98</v>
      </c>
      <c r="X766" s="108">
        <f>VLOOKUP($A766+ROUND((COLUMN()-2)/24,5),АТС!$A$41:$F$712,5)+VLOOKUP($A766+ROUND((COLUMN()-2)/24,5),'Расчет сбытовых надбавок'!$B$2281:'Расчет сбытовых надбавок'!$G$3024,5)</f>
        <v>0.01</v>
      </c>
      <c r="Y766" s="108">
        <f>VLOOKUP($A766+ROUND((COLUMN()-2)/24,5),АТС!$A$41:$F$712,5)+VLOOKUP($A766+ROUND((COLUMN()-2)/24,5),'Расчет сбытовых надбавок'!$B$2281:'Расчет сбытовых надбавок'!$G$3024,5)</f>
        <v>441.04</v>
      </c>
      <c r="AA766" s="89"/>
    </row>
    <row r="767" spans="1:27" x14ac:dyDescent="0.2">
      <c r="A767" s="88">
        <f>A766+1</f>
        <v>42037</v>
      </c>
      <c r="B767" s="108">
        <f>VLOOKUP($A767+ROUND((COLUMN()-2)/24,5),АТС!$A$41:$F$712,5)+VLOOKUP($A767+ROUND((COLUMN()-2)/24,5),'Расчет сбытовых надбавок'!$B$2281:'Расчет сбытовых надбавок'!$G$3024,5)</f>
        <v>316.77999999999997</v>
      </c>
      <c r="C767" s="108">
        <f>VLOOKUP($A767+ROUND((COLUMN()-2)/24,5),АТС!$A$41:$F$712,5)+VLOOKUP($A767+ROUND((COLUMN()-2)/24,5),'Расчет сбытовых надбавок'!$B$2281:'Расчет сбытовых надбавок'!$G$3024,5)</f>
        <v>381.84000000000003</v>
      </c>
      <c r="D767" s="108">
        <f>VLOOKUP($A767+ROUND((COLUMN()-2)/24,5),АТС!$A$41:$F$712,5)+VLOOKUP($A767+ROUND((COLUMN()-2)/24,5),'Расчет сбытовых надбавок'!$B$2281:'Расчет сбытовых надбавок'!$G$3024,5)</f>
        <v>308.19</v>
      </c>
      <c r="E767" s="108">
        <f>VLOOKUP($A767+ROUND((COLUMN()-2)/24,5),АТС!$A$41:$F$712,5)+VLOOKUP($A767+ROUND((COLUMN()-2)/24,5),'Расчет сбытовых надбавок'!$B$2281:'Расчет сбытовых надбавок'!$G$3024,5)</f>
        <v>95.39</v>
      </c>
      <c r="F767" s="108">
        <f>VLOOKUP($A767+ROUND((COLUMN()-2)/24,5),АТС!$A$41:$F$712,5)+VLOOKUP($A767+ROUND((COLUMN()-2)/24,5),'Расчет сбытовых надбавок'!$B$2281:'Расчет сбытовых надбавок'!$G$3024,5)</f>
        <v>0</v>
      </c>
      <c r="G767" s="108">
        <f>VLOOKUP($A767+ROUND((COLUMN()-2)/24,5),АТС!$A$41:$F$712,5)+VLOOKUP($A767+ROUND((COLUMN()-2)/24,5),'Расчет сбытовых надбавок'!$B$2281:'Расчет сбытовых надбавок'!$G$3024,5)</f>
        <v>0</v>
      </c>
      <c r="H767" s="108">
        <f>VLOOKUP($A767+ROUND((COLUMN()-2)/24,5),АТС!$A$41:$F$712,5)+VLOOKUP($A767+ROUND((COLUMN()-2)/24,5),'Расчет сбытовых надбавок'!$B$2281:'Расчет сбытовых надбавок'!$G$3024,5)</f>
        <v>447.49</v>
      </c>
      <c r="I767" s="108">
        <f>VLOOKUP($A767+ROUND((COLUMN()-2)/24,5),АТС!$A$41:$F$712,5)+VLOOKUP($A767+ROUND((COLUMN()-2)/24,5),'Расчет сбытовых надбавок'!$B$2281:'Расчет сбытовых надбавок'!$G$3024,5)</f>
        <v>275.14</v>
      </c>
      <c r="J767" s="108">
        <f>VLOOKUP($A767+ROUND((COLUMN()-2)/24,5),АТС!$A$41:$F$712,5)+VLOOKUP($A767+ROUND((COLUMN()-2)/24,5),'Расчет сбытовых надбавок'!$B$2281:'Расчет сбытовых надбавок'!$G$3024,5)</f>
        <v>179.76</v>
      </c>
      <c r="K767" s="108">
        <f>VLOOKUP($A767+ROUND((COLUMN()-2)/24,5),АТС!$A$41:$F$712,5)+VLOOKUP($A767+ROUND((COLUMN()-2)/24,5),'Расчет сбытовых надбавок'!$B$2281:'Расчет сбытовых надбавок'!$G$3024,5)</f>
        <v>293.20999999999998</v>
      </c>
      <c r="L767" s="108">
        <f>VLOOKUP($A767+ROUND((COLUMN()-2)/24,5),АТС!$A$41:$F$712,5)+VLOOKUP($A767+ROUND((COLUMN()-2)/24,5),'Расчет сбытовых надбавок'!$B$2281:'Расчет сбытовых надбавок'!$G$3024,5)</f>
        <v>464.84</v>
      </c>
      <c r="M767" s="108">
        <f>VLOOKUP($A767+ROUND((COLUMN()-2)/24,5),АТС!$A$41:$F$712,5)+VLOOKUP($A767+ROUND((COLUMN()-2)/24,5),'Расчет сбытовых надбавок'!$B$2281:'Расчет сбытовых надбавок'!$G$3024,5)</f>
        <v>834.43</v>
      </c>
      <c r="N767" s="108">
        <f>VLOOKUP($A767+ROUND((COLUMN()-2)/24,5),АТС!$A$41:$F$712,5)+VLOOKUP($A767+ROUND((COLUMN()-2)/24,5),'Расчет сбытовых надбавок'!$B$2281:'Расчет сбытовых надбавок'!$G$3024,5)</f>
        <v>522.37</v>
      </c>
      <c r="O767" s="108">
        <f>VLOOKUP($A767+ROUND((COLUMN()-2)/24,5),АТС!$A$41:$F$712,5)+VLOOKUP($A767+ROUND((COLUMN()-2)/24,5),'Расчет сбытовых надбавок'!$B$2281:'Расчет сбытовых надбавок'!$G$3024,5)</f>
        <v>598.47</v>
      </c>
      <c r="P767" s="108">
        <f>VLOOKUP($A767+ROUND((COLUMN()-2)/24,5),АТС!$A$41:$F$712,5)+VLOOKUP($A767+ROUND((COLUMN()-2)/24,5),'Расчет сбытовых надбавок'!$B$2281:'Расчет сбытовых надбавок'!$G$3024,5)</f>
        <v>689.11999999999989</v>
      </c>
      <c r="Q767" s="108">
        <f>VLOOKUP($A767+ROUND((COLUMN()-2)/24,5),АТС!$A$41:$F$712,5)+VLOOKUP($A767+ROUND((COLUMN()-2)/24,5),'Расчет сбытовых надбавок'!$B$2281:'Расчет сбытовых надбавок'!$G$3024,5)</f>
        <v>666.2</v>
      </c>
      <c r="R767" s="108">
        <f>VLOOKUP($A767+ROUND((COLUMN()-2)/24,5),АТС!$A$41:$F$712,5)+VLOOKUP($A767+ROUND((COLUMN()-2)/24,5),'Расчет сбытовых надбавок'!$B$2281:'Расчет сбытовых надбавок'!$G$3024,5)</f>
        <v>348.5</v>
      </c>
      <c r="S767" s="108">
        <f>VLOOKUP($A767+ROUND((COLUMN()-2)/24,5),АТС!$A$41:$F$712,5)+VLOOKUP($A767+ROUND((COLUMN()-2)/24,5),'Расчет сбытовых надбавок'!$B$2281:'Расчет сбытовых надбавок'!$G$3024,5)</f>
        <v>277.89999999999998</v>
      </c>
      <c r="T767" s="108">
        <f>VLOOKUP($A767+ROUND((COLUMN()-2)/24,5),АТС!$A$41:$F$712,5)+VLOOKUP($A767+ROUND((COLUMN()-2)/24,5),'Расчет сбытовых надбавок'!$B$2281:'Расчет сбытовых надбавок'!$G$3024,5)</f>
        <v>208.96</v>
      </c>
      <c r="U767" s="108">
        <f>VLOOKUP($A767+ROUND((COLUMN()-2)/24,5),АТС!$A$41:$F$712,5)+VLOOKUP($A767+ROUND((COLUMN()-2)/24,5),'Расчет сбытовых надбавок'!$B$2281:'Расчет сбытовых надбавок'!$G$3024,5)</f>
        <v>64.34</v>
      </c>
      <c r="V767" s="108">
        <f>VLOOKUP($A767+ROUND((COLUMN()-2)/24,5),АТС!$A$41:$F$712,5)+VLOOKUP($A767+ROUND((COLUMN()-2)/24,5),'Расчет сбытовых надбавок'!$B$2281:'Расчет сбытовых надбавок'!$G$3024,5)</f>
        <v>408.34000000000003</v>
      </c>
      <c r="W767" s="108">
        <f>VLOOKUP($A767+ROUND((COLUMN()-2)/24,5),АТС!$A$41:$F$712,5)+VLOOKUP($A767+ROUND((COLUMN()-2)/24,5),'Расчет сбытовых надбавок'!$B$2281:'Расчет сбытовых надбавок'!$G$3024,5)</f>
        <v>444.15</v>
      </c>
      <c r="X767" s="108">
        <f>VLOOKUP($A767+ROUND((COLUMN()-2)/24,5),АТС!$A$41:$F$712,5)+VLOOKUP($A767+ROUND((COLUMN()-2)/24,5),'Расчет сбытовых надбавок'!$B$2281:'Расчет сбытовых надбавок'!$G$3024,5)</f>
        <v>192</v>
      </c>
      <c r="Y767" s="108">
        <f>VLOOKUP($A767+ROUND((COLUMN()-2)/24,5),АТС!$A$41:$F$712,5)+VLOOKUP($A767+ROUND((COLUMN()-2)/24,5),'Расчет сбытовых надбавок'!$B$2281:'Расчет сбытовых надбавок'!$G$3024,5)</f>
        <v>1137.1199999999999</v>
      </c>
    </row>
    <row r="768" spans="1:27" x14ac:dyDescent="0.2">
      <c r="A768" s="88">
        <f t="shared" ref="A768:A793" si="22">A767+1</f>
        <v>42038</v>
      </c>
      <c r="B768" s="108">
        <f>VLOOKUP($A768+ROUND((COLUMN()-2)/24,5),АТС!$A$41:$F$712,5)+VLOOKUP($A768+ROUND((COLUMN()-2)/24,5),'Расчет сбытовых надбавок'!$B$2281:'Расчет сбытовых надбавок'!$G$3024,5)</f>
        <v>520.1</v>
      </c>
      <c r="C768" s="108">
        <f>VLOOKUP($A768+ROUND((COLUMN()-2)/24,5),АТС!$A$41:$F$712,5)+VLOOKUP($A768+ROUND((COLUMN()-2)/24,5),'Расчет сбытовых надбавок'!$B$2281:'Расчет сбытовых надбавок'!$G$3024,5)</f>
        <v>449.18</v>
      </c>
      <c r="D768" s="108">
        <f>VLOOKUP($A768+ROUND((COLUMN()-2)/24,5),АТС!$A$41:$F$712,5)+VLOOKUP($A768+ROUND((COLUMN()-2)/24,5),'Расчет сбытовых надбавок'!$B$2281:'Расчет сбытовых надбавок'!$G$3024,5)</f>
        <v>329.78</v>
      </c>
      <c r="E768" s="108">
        <f>VLOOKUP($A768+ROUND((COLUMN()-2)/24,5),АТС!$A$41:$F$712,5)+VLOOKUP($A768+ROUND((COLUMN()-2)/24,5),'Расчет сбытовых надбавок'!$B$2281:'Расчет сбытовых надбавок'!$G$3024,5)</f>
        <v>236.5</v>
      </c>
      <c r="F768" s="108">
        <f>VLOOKUP($A768+ROUND((COLUMN()-2)/24,5),АТС!$A$41:$F$712,5)+VLOOKUP($A768+ROUND((COLUMN()-2)/24,5),'Расчет сбытовых надбавок'!$B$2281:'Расчет сбытовых надбавок'!$G$3024,5)</f>
        <v>143.47999999999999</v>
      </c>
      <c r="G768" s="108">
        <f>VLOOKUP($A768+ROUND((COLUMN()-2)/24,5),АТС!$A$41:$F$712,5)+VLOOKUP($A768+ROUND((COLUMN()-2)/24,5),'Расчет сбытовых надбавок'!$B$2281:'Расчет сбытовых надбавок'!$G$3024,5)</f>
        <v>108.25</v>
      </c>
      <c r="H768" s="108">
        <f>VLOOKUP($A768+ROUND((COLUMN()-2)/24,5),АТС!$A$41:$F$712,5)+VLOOKUP($A768+ROUND((COLUMN()-2)/24,5),'Расчет сбытовых надбавок'!$B$2281:'Расчет сбытовых надбавок'!$G$3024,5)</f>
        <v>0</v>
      </c>
      <c r="I768" s="108">
        <f>VLOOKUP($A768+ROUND((COLUMN()-2)/24,5),АТС!$A$41:$F$712,5)+VLOOKUP($A768+ROUND((COLUMN()-2)/24,5),'Расчет сбытовых надбавок'!$B$2281:'Расчет сбытовых надбавок'!$G$3024,5)</f>
        <v>363.70000000000005</v>
      </c>
      <c r="J768" s="108">
        <f>VLOOKUP($A768+ROUND((COLUMN()-2)/24,5),АТС!$A$41:$F$712,5)+VLOOKUP($A768+ROUND((COLUMN()-2)/24,5),'Расчет сбытовых надбавок'!$B$2281:'Расчет сбытовых надбавок'!$G$3024,5)</f>
        <v>172.33</v>
      </c>
      <c r="K768" s="108">
        <f>VLOOKUP($A768+ROUND((COLUMN()-2)/24,5),АТС!$A$41:$F$712,5)+VLOOKUP($A768+ROUND((COLUMN()-2)/24,5),'Расчет сбытовых надбавок'!$B$2281:'Расчет сбытовых надбавок'!$G$3024,5)</f>
        <v>123.67</v>
      </c>
      <c r="L768" s="108">
        <f>VLOOKUP($A768+ROUND((COLUMN()-2)/24,5),АТС!$A$41:$F$712,5)+VLOOKUP($A768+ROUND((COLUMN()-2)/24,5),'Расчет сбытовых надбавок'!$B$2281:'Расчет сбытовых надбавок'!$G$3024,5)</f>
        <v>276.89999999999998</v>
      </c>
      <c r="M768" s="108">
        <f>VLOOKUP($A768+ROUND((COLUMN()-2)/24,5),АТС!$A$41:$F$712,5)+VLOOKUP($A768+ROUND((COLUMN()-2)/24,5),'Расчет сбытовых надбавок'!$B$2281:'Расчет сбытовых надбавок'!$G$3024,5)</f>
        <v>458.44000000000005</v>
      </c>
      <c r="N768" s="108">
        <f>VLOOKUP($A768+ROUND((COLUMN()-2)/24,5),АТС!$A$41:$F$712,5)+VLOOKUP($A768+ROUND((COLUMN()-2)/24,5),'Расчет сбытовых надбавок'!$B$2281:'Расчет сбытовых надбавок'!$G$3024,5)</f>
        <v>892.06000000000006</v>
      </c>
      <c r="O768" s="108">
        <f>VLOOKUP($A768+ROUND((COLUMN()-2)/24,5),АТС!$A$41:$F$712,5)+VLOOKUP($A768+ROUND((COLUMN()-2)/24,5),'Расчет сбытовых надбавок'!$B$2281:'Расчет сбытовых надбавок'!$G$3024,5)</f>
        <v>505.32</v>
      </c>
      <c r="P768" s="108">
        <f>VLOOKUP($A768+ROUND((COLUMN()-2)/24,5),АТС!$A$41:$F$712,5)+VLOOKUP($A768+ROUND((COLUMN()-2)/24,5),'Расчет сбытовых надбавок'!$B$2281:'Расчет сбытовых надбавок'!$G$3024,5)</f>
        <v>730.77</v>
      </c>
      <c r="Q768" s="108">
        <f>VLOOKUP($A768+ROUND((COLUMN()-2)/24,5),АТС!$A$41:$F$712,5)+VLOOKUP($A768+ROUND((COLUMN()-2)/24,5),'Расчет сбытовых надбавок'!$B$2281:'Расчет сбытовых надбавок'!$G$3024,5)</f>
        <v>354.77</v>
      </c>
      <c r="R768" s="108">
        <f>VLOOKUP($A768+ROUND((COLUMN()-2)/24,5),АТС!$A$41:$F$712,5)+VLOOKUP($A768+ROUND((COLUMN()-2)/24,5),'Расчет сбытовых надбавок'!$B$2281:'Расчет сбытовых надбавок'!$G$3024,5)</f>
        <v>326.48</v>
      </c>
      <c r="S768" s="108">
        <f>VLOOKUP($A768+ROUND((COLUMN()-2)/24,5),АТС!$A$41:$F$712,5)+VLOOKUP($A768+ROUND((COLUMN()-2)/24,5),'Расчет сбытовых надбавок'!$B$2281:'Расчет сбытовых надбавок'!$G$3024,5)</f>
        <v>244.26999999999998</v>
      </c>
      <c r="T768" s="108">
        <f>VLOOKUP($A768+ROUND((COLUMN()-2)/24,5),АТС!$A$41:$F$712,5)+VLOOKUP($A768+ROUND((COLUMN()-2)/24,5),'Расчет сбытовых надбавок'!$B$2281:'Расчет сбытовых надбавок'!$G$3024,5)</f>
        <v>171.2</v>
      </c>
      <c r="U768" s="108">
        <f>VLOOKUP($A768+ROUND((COLUMN()-2)/24,5),АТС!$A$41:$F$712,5)+VLOOKUP($A768+ROUND((COLUMN()-2)/24,5),'Расчет сбытовых надбавок'!$B$2281:'Расчет сбытовых надбавок'!$G$3024,5)</f>
        <v>10.379999999999999</v>
      </c>
      <c r="V768" s="108">
        <f>VLOOKUP($A768+ROUND((COLUMN()-2)/24,5),АТС!$A$41:$F$712,5)+VLOOKUP($A768+ROUND((COLUMN()-2)/24,5),'Расчет сбытовых надбавок'!$B$2281:'Расчет сбытовых надбавок'!$G$3024,5)</f>
        <v>124.5</v>
      </c>
      <c r="W768" s="108">
        <f>VLOOKUP($A768+ROUND((COLUMN()-2)/24,5),АТС!$A$41:$F$712,5)+VLOOKUP($A768+ROUND((COLUMN()-2)/24,5),'Расчет сбытовых надбавок'!$B$2281:'Расчет сбытовых надбавок'!$G$3024,5)</f>
        <v>373.51</v>
      </c>
      <c r="X768" s="108">
        <f>VLOOKUP($A768+ROUND((COLUMN()-2)/24,5),АТС!$A$41:$F$712,5)+VLOOKUP($A768+ROUND((COLUMN()-2)/24,5),'Расчет сбытовых надбавок'!$B$2281:'Расчет сбытовых надбавок'!$G$3024,5)</f>
        <v>194</v>
      </c>
      <c r="Y768" s="108">
        <f>VLOOKUP($A768+ROUND((COLUMN()-2)/24,5),АТС!$A$41:$F$712,5)+VLOOKUP($A768+ROUND((COLUMN()-2)/24,5),'Расчет сбытовых надбавок'!$B$2281:'Расчет сбытовых надбавок'!$G$3024,5)</f>
        <v>56.18</v>
      </c>
    </row>
    <row r="769" spans="1:25" x14ac:dyDescent="0.2">
      <c r="A769" s="88">
        <f t="shared" si="22"/>
        <v>42039</v>
      </c>
      <c r="B769" s="108">
        <f>VLOOKUP($A769+ROUND((COLUMN()-2)/24,5),АТС!$A$41:$F$712,5)+VLOOKUP($A769+ROUND((COLUMN()-2)/24,5),'Расчет сбытовых надбавок'!$B$2281:'Расчет сбытовых надбавок'!$G$3024,5)</f>
        <v>233.9</v>
      </c>
      <c r="C769" s="108">
        <f>VLOOKUP($A769+ROUND((COLUMN()-2)/24,5),АТС!$A$41:$F$712,5)+VLOOKUP($A769+ROUND((COLUMN()-2)/24,5),'Расчет сбытовых надбавок'!$B$2281:'Расчет сбытовых надбавок'!$G$3024,5)</f>
        <v>605.30999999999995</v>
      </c>
      <c r="D769" s="108">
        <f>VLOOKUP($A769+ROUND((COLUMN()-2)/24,5),АТС!$A$41:$F$712,5)+VLOOKUP($A769+ROUND((COLUMN()-2)/24,5),'Расчет сбытовых надбавок'!$B$2281:'Расчет сбытовых надбавок'!$G$3024,5)</f>
        <v>581.48</v>
      </c>
      <c r="E769" s="108">
        <f>VLOOKUP($A769+ROUND((COLUMN()-2)/24,5),АТС!$A$41:$F$712,5)+VLOOKUP($A769+ROUND((COLUMN()-2)/24,5),'Расчет сбытовых надбавок'!$B$2281:'Расчет сбытовых надбавок'!$G$3024,5)</f>
        <v>484.2</v>
      </c>
      <c r="F769" s="108">
        <f>VLOOKUP($A769+ROUND((COLUMN()-2)/24,5),АТС!$A$41:$F$712,5)+VLOOKUP($A769+ROUND((COLUMN()-2)/24,5),'Расчет сбытовых надбавок'!$B$2281:'Расчет сбытовых надбавок'!$G$3024,5)</f>
        <v>88.42</v>
      </c>
      <c r="G769" s="108">
        <f>VLOOKUP($A769+ROUND((COLUMN()-2)/24,5),АТС!$A$41:$F$712,5)+VLOOKUP($A769+ROUND((COLUMN()-2)/24,5),'Расчет сбытовых надбавок'!$B$2281:'Расчет сбытовых надбавок'!$G$3024,5)</f>
        <v>108.74000000000001</v>
      </c>
      <c r="H769" s="108">
        <f>VLOOKUP($A769+ROUND((COLUMN()-2)/24,5),АТС!$A$41:$F$712,5)+VLOOKUP($A769+ROUND((COLUMN()-2)/24,5),'Расчет сбытовых надбавок'!$B$2281:'Расчет сбытовых надбавок'!$G$3024,5)</f>
        <v>280.02</v>
      </c>
      <c r="I769" s="108">
        <f>VLOOKUP($A769+ROUND((COLUMN()-2)/24,5),АТС!$A$41:$F$712,5)+VLOOKUP($A769+ROUND((COLUMN()-2)/24,5),'Расчет сбытовых надбавок'!$B$2281:'Расчет сбытовых надбавок'!$G$3024,5)</f>
        <v>248.51</v>
      </c>
      <c r="J769" s="108">
        <f>VLOOKUP($A769+ROUND((COLUMN()-2)/24,5),АТС!$A$41:$F$712,5)+VLOOKUP($A769+ROUND((COLUMN()-2)/24,5),'Расчет сбытовых надбавок'!$B$2281:'Расчет сбытовых надбавок'!$G$3024,5)</f>
        <v>95.29</v>
      </c>
      <c r="K769" s="108">
        <f>VLOOKUP($A769+ROUND((COLUMN()-2)/24,5),АТС!$A$41:$F$712,5)+VLOOKUP($A769+ROUND((COLUMN()-2)/24,5),'Расчет сбытовых надбавок'!$B$2281:'Расчет сбытовых надбавок'!$G$3024,5)</f>
        <v>227.72000000000003</v>
      </c>
      <c r="L769" s="108">
        <f>VLOOKUP($A769+ROUND((COLUMN()-2)/24,5),АТС!$A$41:$F$712,5)+VLOOKUP($A769+ROUND((COLUMN()-2)/24,5),'Расчет сбытовых надбавок'!$B$2281:'Расчет сбытовых надбавок'!$G$3024,5)</f>
        <v>249.31</v>
      </c>
      <c r="M769" s="108">
        <f>VLOOKUP($A769+ROUND((COLUMN()-2)/24,5),АТС!$A$41:$F$712,5)+VLOOKUP($A769+ROUND((COLUMN()-2)/24,5),'Расчет сбытовых надбавок'!$B$2281:'Расчет сбытовых надбавок'!$G$3024,5)</f>
        <v>293.36</v>
      </c>
      <c r="N769" s="108">
        <f>VLOOKUP($A769+ROUND((COLUMN()-2)/24,5),АТС!$A$41:$F$712,5)+VLOOKUP($A769+ROUND((COLUMN()-2)/24,5),'Расчет сбытовых надбавок'!$B$2281:'Расчет сбытовых надбавок'!$G$3024,5)</f>
        <v>321.91999999999996</v>
      </c>
      <c r="O769" s="108">
        <f>VLOOKUP($A769+ROUND((COLUMN()-2)/24,5),АТС!$A$41:$F$712,5)+VLOOKUP($A769+ROUND((COLUMN()-2)/24,5),'Расчет сбытовых надбавок'!$B$2281:'Расчет сбытовых надбавок'!$G$3024,5)</f>
        <v>219.95999999999998</v>
      </c>
      <c r="P769" s="108">
        <f>VLOOKUP($A769+ROUND((COLUMN()-2)/24,5),АТС!$A$41:$F$712,5)+VLOOKUP($A769+ROUND((COLUMN()-2)/24,5),'Расчет сбытовых надбавок'!$B$2281:'Расчет сбытовых надбавок'!$G$3024,5)</f>
        <v>157.74</v>
      </c>
      <c r="Q769" s="108">
        <f>VLOOKUP($A769+ROUND((COLUMN()-2)/24,5),АТС!$A$41:$F$712,5)+VLOOKUP($A769+ROUND((COLUMN()-2)/24,5),'Расчет сбытовых надбавок'!$B$2281:'Расчет сбытовых надбавок'!$G$3024,5)</f>
        <v>104.64</v>
      </c>
      <c r="R769" s="108">
        <f>VLOOKUP($A769+ROUND((COLUMN()-2)/24,5),АТС!$A$41:$F$712,5)+VLOOKUP($A769+ROUND((COLUMN()-2)/24,5),'Расчет сбытовых надбавок'!$B$2281:'Расчет сбытовых надбавок'!$G$3024,5)</f>
        <v>272.43</v>
      </c>
      <c r="S769" s="108">
        <f>VLOOKUP($A769+ROUND((COLUMN()-2)/24,5),АТС!$A$41:$F$712,5)+VLOOKUP($A769+ROUND((COLUMN()-2)/24,5),'Расчет сбытовых надбавок'!$B$2281:'Расчет сбытовых надбавок'!$G$3024,5)</f>
        <v>172.47</v>
      </c>
      <c r="T769" s="108">
        <f>VLOOKUP($A769+ROUND((COLUMN()-2)/24,5),АТС!$A$41:$F$712,5)+VLOOKUP($A769+ROUND((COLUMN()-2)/24,5),'Расчет сбытовых надбавок'!$B$2281:'Расчет сбытовых надбавок'!$G$3024,5)</f>
        <v>221.13</v>
      </c>
      <c r="U769" s="108">
        <f>VLOOKUP($A769+ROUND((COLUMN()-2)/24,5),АТС!$A$41:$F$712,5)+VLOOKUP($A769+ROUND((COLUMN()-2)/24,5),'Расчет сбытовых надбавок'!$B$2281:'Расчет сбытовых надбавок'!$G$3024,5)</f>
        <v>424.9</v>
      </c>
      <c r="V769" s="108">
        <f>VLOOKUP($A769+ROUND((COLUMN()-2)/24,5),АТС!$A$41:$F$712,5)+VLOOKUP($A769+ROUND((COLUMN()-2)/24,5),'Расчет сбытовых надбавок'!$B$2281:'Расчет сбытовых надбавок'!$G$3024,5)</f>
        <v>106.49000000000001</v>
      </c>
      <c r="W769" s="108">
        <f>VLOOKUP($A769+ROUND((COLUMN()-2)/24,5),АТС!$A$41:$F$712,5)+VLOOKUP($A769+ROUND((COLUMN()-2)/24,5),'Расчет сбытовых надбавок'!$B$2281:'Расчет сбытовых надбавок'!$G$3024,5)</f>
        <v>426.87</v>
      </c>
      <c r="X769" s="108">
        <f>VLOOKUP($A769+ROUND((COLUMN()-2)/24,5),АТС!$A$41:$F$712,5)+VLOOKUP($A769+ROUND((COLUMN()-2)/24,5),'Расчет сбытовых надбавок'!$B$2281:'Расчет сбытовых надбавок'!$G$3024,5)</f>
        <v>213.57999999999998</v>
      </c>
      <c r="Y769" s="108">
        <f>VLOOKUP($A769+ROUND((COLUMN()-2)/24,5),АТС!$A$41:$F$712,5)+VLOOKUP($A769+ROUND((COLUMN()-2)/24,5),'Расчет сбытовых надбавок'!$B$2281:'Расчет сбытовых надбавок'!$G$3024,5)</f>
        <v>510.85</v>
      </c>
    </row>
    <row r="770" spans="1:25" x14ac:dyDescent="0.2">
      <c r="A770" s="88">
        <f t="shared" si="22"/>
        <v>42040</v>
      </c>
      <c r="B770" s="108">
        <f>VLOOKUP($A770+ROUND((COLUMN()-2)/24,5),АТС!$A$41:$F$712,5)+VLOOKUP($A770+ROUND((COLUMN()-2)/24,5),'Расчет сбытовых надбавок'!$B$2281:'Расчет сбытовых надбавок'!$G$3024,5)</f>
        <v>544.01</v>
      </c>
      <c r="C770" s="108">
        <f>VLOOKUP($A770+ROUND((COLUMN()-2)/24,5),АТС!$A$41:$F$712,5)+VLOOKUP($A770+ROUND((COLUMN()-2)/24,5),'Расчет сбытовых надбавок'!$B$2281:'Расчет сбытовых надбавок'!$G$3024,5)</f>
        <v>451.23</v>
      </c>
      <c r="D770" s="108">
        <f>VLOOKUP($A770+ROUND((COLUMN()-2)/24,5),АТС!$A$41:$F$712,5)+VLOOKUP($A770+ROUND((COLUMN()-2)/24,5),'Расчет сбытовых надбавок'!$B$2281:'Расчет сбытовых надбавок'!$G$3024,5)</f>
        <v>448.08</v>
      </c>
      <c r="E770" s="108">
        <f>VLOOKUP($A770+ROUND((COLUMN()-2)/24,5),АТС!$A$41:$F$712,5)+VLOOKUP($A770+ROUND((COLUMN()-2)/24,5),'Расчет сбытовых надбавок'!$B$2281:'Расчет сбытовых надбавок'!$G$3024,5)</f>
        <v>224.42</v>
      </c>
      <c r="F770" s="108">
        <f>VLOOKUP($A770+ROUND((COLUMN()-2)/24,5),АТС!$A$41:$F$712,5)+VLOOKUP($A770+ROUND((COLUMN()-2)/24,5),'Расчет сбытовых надбавок'!$B$2281:'Расчет сбытовых надбавок'!$G$3024,5)</f>
        <v>147.43</v>
      </c>
      <c r="G770" s="108">
        <f>VLOOKUP($A770+ROUND((COLUMN()-2)/24,5),АТС!$A$41:$F$712,5)+VLOOKUP($A770+ROUND((COLUMN()-2)/24,5),'Расчет сбытовых надбавок'!$B$2281:'Расчет сбытовых надбавок'!$G$3024,5)</f>
        <v>43.42</v>
      </c>
      <c r="H770" s="108">
        <f>VLOOKUP($A770+ROUND((COLUMN()-2)/24,5),АТС!$A$41:$F$712,5)+VLOOKUP($A770+ROUND((COLUMN()-2)/24,5),'Расчет сбытовых надбавок'!$B$2281:'Расчет сбытовых надбавок'!$G$3024,5)</f>
        <v>0</v>
      </c>
      <c r="I770" s="108">
        <f>VLOOKUP($A770+ROUND((COLUMN()-2)/24,5),АТС!$A$41:$F$712,5)+VLOOKUP($A770+ROUND((COLUMN()-2)/24,5),'Расчет сбытовых надбавок'!$B$2281:'Расчет сбытовых надбавок'!$G$3024,5)</f>
        <v>254.87</v>
      </c>
      <c r="J770" s="108">
        <f>VLOOKUP($A770+ROUND((COLUMN()-2)/24,5),АТС!$A$41:$F$712,5)+VLOOKUP($A770+ROUND((COLUMN()-2)/24,5),'Расчет сбытовых надбавок'!$B$2281:'Расчет сбытовых надбавок'!$G$3024,5)</f>
        <v>117.77</v>
      </c>
      <c r="K770" s="108">
        <f>VLOOKUP($A770+ROUND((COLUMN()-2)/24,5),АТС!$A$41:$F$712,5)+VLOOKUP($A770+ROUND((COLUMN()-2)/24,5),'Расчет сбытовых надбавок'!$B$2281:'Расчет сбытовых надбавок'!$G$3024,5)</f>
        <v>223.54</v>
      </c>
      <c r="L770" s="108">
        <f>VLOOKUP($A770+ROUND((COLUMN()-2)/24,5),АТС!$A$41:$F$712,5)+VLOOKUP($A770+ROUND((COLUMN()-2)/24,5),'Расчет сбытовых надбавок'!$B$2281:'Расчет сбытовых надбавок'!$G$3024,5)</f>
        <v>313.51000000000005</v>
      </c>
      <c r="M770" s="108">
        <f>VLOOKUP($A770+ROUND((COLUMN()-2)/24,5),АТС!$A$41:$F$712,5)+VLOOKUP($A770+ROUND((COLUMN()-2)/24,5),'Расчет сбытовых надбавок'!$B$2281:'Расчет сбытовых надбавок'!$G$3024,5)</f>
        <v>338.16</v>
      </c>
      <c r="N770" s="108">
        <f>VLOOKUP($A770+ROUND((COLUMN()-2)/24,5),АТС!$A$41:$F$712,5)+VLOOKUP($A770+ROUND((COLUMN()-2)/24,5),'Расчет сбытовых надбавок'!$B$2281:'Расчет сбытовых надбавок'!$G$3024,5)</f>
        <v>302.70999999999998</v>
      </c>
      <c r="O770" s="108">
        <f>VLOOKUP($A770+ROUND((COLUMN()-2)/24,5),АТС!$A$41:$F$712,5)+VLOOKUP($A770+ROUND((COLUMN()-2)/24,5),'Расчет сбытовых надбавок'!$B$2281:'Расчет сбытовых надбавок'!$G$3024,5)</f>
        <v>273.81</v>
      </c>
      <c r="P770" s="108">
        <f>VLOOKUP($A770+ROUND((COLUMN()-2)/24,5),АТС!$A$41:$F$712,5)+VLOOKUP($A770+ROUND((COLUMN()-2)/24,5),'Расчет сбытовых надбавок'!$B$2281:'Расчет сбытовых надбавок'!$G$3024,5)</f>
        <v>284.17</v>
      </c>
      <c r="Q770" s="108">
        <f>VLOOKUP($A770+ROUND((COLUMN()-2)/24,5),АТС!$A$41:$F$712,5)+VLOOKUP($A770+ROUND((COLUMN()-2)/24,5),'Расчет сбытовых надбавок'!$B$2281:'Расчет сбытовых надбавок'!$G$3024,5)</f>
        <v>354.32</v>
      </c>
      <c r="R770" s="108">
        <f>VLOOKUP($A770+ROUND((COLUMN()-2)/24,5),АТС!$A$41:$F$712,5)+VLOOKUP($A770+ROUND((COLUMN()-2)/24,5),'Расчет сбытовых надбавок'!$B$2281:'Расчет сбытовых надбавок'!$G$3024,5)</f>
        <v>131.71</v>
      </c>
      <c r="S770" s="108">
        <f>VLOOKUP($A770+ROUND((COLUMN()-2)/24,5),АТС!$A$41:$F$712,5)+VLOOKUP($A770+ROUND((COLUMN()-2)/24,5),'Расчет сбытовых надбавок'!$B$2281:'Расчет сбытовых надбавок'!$G$3024,5)</f>
        <v>263.10000000000002</v>
      </c>
      <c r="T770" s="108">
        <f>VLOOKUP($A770+ROUND((COLUMN()-2)/24,5),АТС!$A$41:$F$712,5)+VLOOKUP($A770+ROUND((COLUMN()-2)/24,5),'Расчет сбытовых надбавок'!$B$2281:'Расчет сбытовых надбавок'!$G$3024,5)</f>
        <v>197.32999999999998</v>
      </c>
      <c r="U770" s="108">
        <f>VLOOKUP($A770+ROUND((COLUMN()-2)/24,5),АТС!$A$41:$F$712,5)+VLOOKUP($A770+ROUND((COLUMN()-2)/24,5),'Расчет сбытовых надбавок'!$B$2281:'Расчет сбытовых надбавок'!$G$3024,5)</f>
        <v>133.54</v>
      </c>
      <c r="V770" s="108">
        <f>VLOOKUP($A770+ROUND((COLUMN()-2)/24,5),АТС!$A$41:$F$712,5)+VLOOKUP($A770+ROUND((COLUMN()-2)/24,5),'Расчет сбытовых надбавок'!$B$2281:'Расчет сбытовых надбавок'!$G$3024,5)</f>
        <v>194.44</v>
      </c>
      <c r="W770" s="108">
        <f>VLOOKUP($A770+ROUND((COLUMN()-2)/24,5),АТС!$A$41:$F$712,5)+VLOOKUP($A770+ROUND((COLUMN()-2)/24,5),'Расчет сбытовых надбавок'!$B$2281:'Расчет сбытовых надбавок'!$G$3024,5)</f>
        <v>216.49</v>
      </c>
      <c r="X770" s="108">
        <f>VLOOKUP($A770+ROUND((COLUMN()-2)/24,5),АТС!$A$41:$F$712,5)+VLOOKUP($A770+ROUND((COLUMN()-2)/24,5),'Расчет сбытовых надбавок'!$B$2281:'Расчет сбытовых надбавок'!$G$3024,5)</f>
        <v>271.60000000000002</v>
      </c>
      <c r="Y770" s="108">
        <f>VLOOKUP($A770+ROUND((COLUMN()-2)/24,5),АТС!$A$41:$F$712,5)+VLOOKUP($A770+ROUND((COLUMN()-2)/24,5),'Расчет сбытовых надбавок'!$B$2281:'Расчет сбытовых надбавок'!$G$3024,5)</f>
        <v>165.08</v>
      </c>
    </row>
    <row r="771" spans="1:25" x14ac:dyDescent="0.2">
      <c r="A771" s="88">
        <f t="shared" si="22"/>
        <v>42041</v>
      </c>
      <c r="B771" s="108">
        <f>VLOOKUP($A771+ROUND((COLUMN()-2)/24,5),АТС!$A$41:$F$712,5)+VLOOKUP($A771+ROUND((COLUMN()-2)/24,5),'Расчет сбытовых надбавок'!$B$2281:'Расчет сбытовых надбавок'!$G$3024,5)</f>
        <v>573.69000000000005</v>
      </c>
      <c r="C771" s="108">
        <f>VLOOKUP($A771+ROUND((COLUMN()-2)/24,5),АТС!$A$41:$F$712,5)+VLOOKUP($A771+ROUND((COLUMN()-2)/24,5),'Расчет сбытовых надбавок'!$B$2281:'Расчет сбытовых надбавок'!$G$3024,5)</f>
        <v>328.29</v>
      </c>
      <c r="D771" s="108">
        <f>VLOOKUP($A771+ROUND((COLUMN()-2)/24,5),АТС!$A$41:$F$712,5)+VLOOKUP($A771+ROUND((COLUMN()-2)/24,5),'Расчет сбытовых надбавок'!$B$2281:'Расчет сбытовых надбавок'!$G$3024,5)</f>
        <v>306.46000000000004</v>
      </c>
      <c r="E771" s="108">
        <f>VLOOKUP($A771+ROUND((COLUMN()-2)/24,5),АТС!$A$41:$F$712,5)+VLOOKUP($A771+ROUND((COLUMN()-2)/24,5),'Расчет сбытовых надбавок'!$B$2281:'Расчет сбытовых надбавок'!$G$3024,5)</f>
        <v>298.11</v>
      </c>
      <c r="F771" s="108">
        <f>VLOOKUP($A771+ROUND((COLUMN()-2)/24,5),АТС!$A$41:$F$712,5)+VLOOKUP($A771+ROUND((COLUMN()-2)/24,5),'Расчет сбытовых надбавок'!$B$2281:'Расчет сбытовых надбавок'!$G$3024,5)</f>
        <v>255.51999999999998</v>
      </c>
      <c r="G771" s="108">
        <f>VLOOKUP($A771+ROUND((COLUMN()-2)/24,5),АТС!$A$41:$F$712,5)+VLOOKUP($A771+ROUND((COLUMN()-2)/24,5),'Расчет сбытовых надбавок'!$B$2281:'Расчет сбытовых надбавок'!$G$3024,5)</f>
        <v>77.3</v>
      </c>
      <c r="H771" s="108">
        <f>VLOOKUP($A771+ROUND((COLUMN()-2)/24,5),АТС!$A$41:$F$712,5)+VLOOKUP($A771+ROUND((COLUMN()-2)/24,5),'Расчет сбытовых надбавок'!$B$2281:'Расчет сбытовых надбавок'!$G$3024,5)</f>
        <v>304.22999999999996</v>
      </c>
      <c r="I771" s="108">
        <f>VLOOKUP($A771+ROUND((COLUMN()-2)/24,5),АТС!$A$41:$F$712,5)+VLOOKUP($A771+ROUND((COLUMN()-2)/24,5),'Расчет сбытовых надбавок'!$B$2281:'Расчет сбытовых надбавок'!$G$3024,5)</f>
        <v>335.90999999999997</v>
      </c>
      <c r="J771" s="108">
        <f>VLOOKUP($A771+ROUND((COLUMN()-2)/24,5),АТС!$A$41:$F$712,5)+VLOOKUP($A771+ROUND((COLUMN()-2)/24,5),'Расчет сбытовых надбавок'!$B$2281:'Расчет сбытовых надбавок'!$G$3024,5)</f>
        <v>245.42000000000002</v>
      </c>
      <c r="K771" s="108">
        <f>VLOOKUP($A771+ROUND((COLUMN()-2)/24,5),АТС!$A$41:$F$712,5)+VLOOKUP($A771+ROUND((COLUMN()-2)/24,5),'Расчет сбытовых надбавок'!$B$2281:'Расчет сбытовых надбавок'!$G$3024,5)</f>
        <v>397.8</v>
      </c>
      <c r="L771" s="108">
        <f>VLOOKUP($A771+ROUND((COLUMN()-2)/24,5),АТС!$A$41:$F$712,5)+VLOOKUP($A771+ROUND((COLUMN()-2)/24,5),'Расчет сбытовых надбавок'!$B$2281:'Расчет сбытовых надбавок'!$G$3024,5)</f>
        <v>478.41999999999996</v>
      </c>
      <c r="M771" s="108">
        <f>VLOOKUP($A771+ROUND((COLUMN()-2)/24,5),АТС!$A$41:$F$712,5)+VLOOKUP($A771+ROUND((COLUMN()-2)/24,5),'Расчет сбытовых надбавок'!$B$2281:'Расчет сбытовых надбавок'!$G$3024,5)</f>
        <v>488.03999999999996</v>
      </c>
      <c r="N771" s="108">
        <f>VLOOKUP($A771+ROUND((COLUMN()-2)/24,5),АТС!$A$41:$F$712,5)+VLOOKUP($A771+ROUND((COLUMN()-2)/24,5),'Расчет сбытовых надбавок'!$B$2281:'Расчет сбытовых надбавок'!$G$3024,5)</f>
        <v>445.51</v>
      </c>
      <c r="O771" s="108">
        <f>VLOOKUP($A771+ROUND((COLUMN()-2)/24,5),АТС!$A$41:$F$712,5)+VLOOKUP($A771+ROUND((COLUMN()-2)/24,5),'Расчет сбытовых надбавок'!$B$2281:'Расчет сбытовых надбавок'!$G$3024,5)</f>
        <v>499.52</v>
      </c>
      <c r="P771" s="108">
        <f>VLOOKUP($A771+ROUND((COLUMN()-2)/24,5),АТС!$A$41:$F$712,5)+VLOOKUP($A771+ROUND((COLUMN()-2)/24,5),'Расчет сбытовых надбавок'!$B$2281:'Расчет сбытовых надбавок'!$G$3024,5)</f>
        <v>590.64</v>
      </c>
      <c r="Q771" s="108">
        <f>VLOOKUP($A771+ROUND((COLUMN()-2)/24,5),АТС!$A$41:$F$712,5)+VLOOKUP($A771+ROUND((COLUMN()-2)/24,5),'Расчет сбытовых надбавок'!$B$2281:'Расчет сбытовых надбавок'!$G$3024,5)</f>
        <v>481.63</v>
      </c>
      <c r="R771" s="108">
        <f>VLOOKUP($A771+ROUND((COLUMN()-2)/24,5),АТС!$A$41:$F$712,5)+VLOOKUP($A771+ROUND((COLUMN()-2)/24,5),'Расчет сбытовых надбавок'!$B$2281:'Расчет сбытовых надбавок'!$G$3024,5)</f>
        <v>215.52</v>
      </c>
      <c r="S771" s="108">
        <f>VLOOKUP($A771+ROUND((COLUMN()-2)/24,5),АТС!$A$41:$F$712,5)+VLOOKUP($A771+ROUND((COLUMN()-2)/24,5),'Расчет сбытовых надбавок'!$B$2281:'Расчет сбытовых надбавок'!$G$3024,5)</f>
        <v>14.1</v>
      </c>
      <c r="T771" s="108">
        <f>VLOOKUP($A771+ROUND((COLUMN()-2)/24,5),АТС!$A$41:$F$712,5)+VLOOKUP($A771+ROUND((COLUMN()-2)/24,5),'Расчет сбытовых надбавок'!$B$2281:'Расчет сбытовых надбавок'!$G$3024,5)</f>
        <v>496.56000000000006</v>
      </c>
      <c r="U771" s="108">
        <f>VLOOKUP($A771+ROUND((COLUMN()-2)/24,5),АТС!$A$41:$F$712,5)+VLOOKUP($A771+ROUND((COLUMN()-2)/24,5),'Расчет сбытовых надбавок'!$B$2281:'Расчет сбытовых надбавок'!$G$3024,5)</f>
        <v>224.39</v>
      </c>
      <c r="V771" s="108">
        <f>VLOOKUP($A771+ROUND((COLUMN()-2)/24,5),АТС!$A$41:$F$712,5)+VLOOKUP($A771+ROUND((COLUMN()-2)/24,5),'Расчет сбытовых надбавок'!$B$2281:'Расчет сбытовых надбавок'!$G$3024,5)</f>
        <v>348.61</v>
      </c>
      <c r="W771" s="108">
        <f>VLOOKUP($A771+ROUND((COLUMN()-2)/24,5),АТС!$A$41:$F$712,5)+VLOOKUP($A771+ROUND((COLUMN()-2)/24,5),'Расчет сбытовых надбавок'!$B$2281:'Расчет сбытовых надбавок'!$G$3024,5)</f>
        <v>441.04</v>
      </c>
      <c r="X771" s="108">
        <f>VLOOKUP($A771+ROUND((COLUMN()-2)/24,5),АТС!$A$41:$F$712,5)+VLOOKUP($A771+ROUND((COLUMN()-2)/24,5),'Расчет сбытовых надбавок'!$B$2281:'Расчет сбытовых надбавок'!$G$3024,5)</f>
        <v>563.92999999999995</v>
      </c>
      <c r="Y771" s="108">
        <f>VLOOKUP($A771+ROUND((COLUMN()-2)/24,5),АТС!$A$41:$F$712,5)+VLOOKUP($A771+ROUND((COLUMN()-2)/24,5),'Расчет сбытовых надбавок'!$B$2281:'Расчет сбытовых надбавок'!$G$3024,5)</f>
        <v>390.03</v>
      </c>
    </row>
    <row r="772" spans="1:25" x14ac:dyDescent="0.2">
      <c r="A772" s="88">
        <f t="shared" si="22"/>
        <v>42042</v>
      </c>
      <c r="B772" s="108">
        <f>VLOOKUP($A772+ROUND((COLUMN()-2)/24,5),АТС!$A$41:$F$712,5)+VLOOKUP($A772+ROUND((COLUMN()-2)/24,5),'Расчет сбытовых надбавок'!$B$2281:'Расчет сбытовых надбавок'!$G$3024,5)</f>
        <v>637.27</v>
      </c>
      <c r="C772" s="108">
        <f>VLOOKUP($A772+ROUND((COLUMN()-2)/24,5),АТС!$A$41:$F$712,5)+VLOOKUP($A772+ROUND((COLUMN()-2)/24,5),'Расчет сбытовых надбавок'!$B$2281:'Расчет сбытовых надбавок'!$G$3024,5)</f>
        <v>521.5</v>
      </c>
      <c r="D772" s="108">
        <f>VLOOKUP($A772+ROUND((COLUMN()-2)/24,5),АТС!$A$41:$F$712,5)+VLOOKUP($A772+ROUND((COLUMN()-2)/24,5),'Расчет сбытовых надбавок'!$B$2281:'Расчет сбытовых надбавок'!$G$3024,5)</f>
        <v>358.9</v>
      </c>
      <c r="E772" s="108">
        <f>VLOOKUP($A772+ROUND((COLUMN()-2)/24,5),АТС!$A$41:$F$712,5)+VLOOKUP($A772+ROUND((COLUMN()-2)/24,5),'Расчет сбытовых надбавок'!$B$2281:'Расчет сбытовых надбавок'!$G$3024,5)</f>
        <v>402.36</v>
      </c>
      <c r="F772" s="108">
        <f>VLOOKUP($A772+ROUND((COLUMN()-2)/24,5),АТС!$A$41:$F$712,5)+VLOOKUP($A772+ROUND((COLUMN()-2)/24,5),'Расчет сбытовых надбавок'!$B$2281:'Расчет сбытовых надбавок'!$G$3024,5)</f>
        <v>487.96</v>
      </c>
      <c r="G772" s="108">
        <f>VLOOKUP($A772+ROUND((COLUMN()-2)/24,5),АТС!$A$41:$F$712,5)+VLOOKUP($A772+ROUND((COLUMN()-2)/24,5),'Расчет сбытовых надбавок'!$B$2281:'Расчет сбытовых надбавок'!$G$3024,5)</f>
        <v>482.05999999999995</v>
      </c>
      <c r="H772" s="108">
        <f>VLOOKUP($A772+ROUND((COLUMN()-2)/24,5),АТС!$A$41:$F$712,5)+VLOOKUP($A772+ROUND((COLUMN()-2)/24,5),'Расчет сбытовых надбавок'!$B$2281:'Расчет сбытовых надбавок'!$G$3024,5)</f>
        <v>469.2</v>
      </c>
      <c r="I772" s="108">
        <f>VLOOKUP($A772+ROUND((COLUMN()-2)/24,5),АТС!$A$41:$F$712,5)+VLOOKUP($A772+ROUND((COLUMN()-2)/24,5),'Расчет сбытовых надбавок'!$B$2281:'Расчет сбытовых надбавок'!$G$3024,5)</f>
        <v>516.15</v>
      </c>
      <c r="J772" s="108">
        <f>VLOOKUP($A772+ROUND((COLUMN()-2)/24,5),АТС!$A$41:$F$712,5)+VLOOKUP($A772+ROUND((COLUMN()-2)/24,5),'Расчет сбытовых надбавок'!$B$2281:'Расчет сбытовых надбавок'!$G$3024,5)</f>
        <v>191.51</v>
      </c>
      <c r="K772" s="108">
        <f>VLOOKUP($A772+ROUND((COLUMN()-2)/24,5),АТС!$A$41:$F$712,5)+VLOOKUP($A772+ROUND((COLUMN()-2)/24,5),'Расчет сбытовых надбавок'!$B$2281:'Расчет сбытовых надбавок'!$G$3024,5)</f>
        <v>191.99</v>
      </c>
      <c r="L772" s="108">
        <f>VLOOKUP($A772+ROUND((COLUMN()-2)/24,5),АТС!$A$41:$F$712,5)+VLOOKUP($A772+ROUND((COLUMN()-2)/24,5),'Расчет сбытовых надбавок'!$B$2281:'Расчет сбытовых надбавок'!$G$3024,5)</f>
        <v>291.59000000000003</v>
      </c>
      <c r="M772" s="108">
        <f>VLOOKUP($A772+ROUND((COLUMN()-2)/24,5),АТС!$A$41:$F$712,5)+VLOOKUP($A772+ROUND((COLUMN()-2)/24,5),'Расчет сбытовых надбавок'!$B$2281:'Расчет сбытовых надбавок'!$G$3024,5)</f>
        <v>293.27999999999997</v>
      </c>
      <c r="N772" s="108">
        <f>VLOOKUP($A772+ROUND((COLUMN()-2)/24,5),АТС!$A$41:$F$712,5)+VLOOKUP($A772+ROUND((COLUMN()-2)/24,5),'Расчет сбытовых надбавок'!$B$2281:'Расчет сбытовых надбавок'!$G$3024,5)</f>
        <v>297.34000000000003</v>
      </c>
      <c r="O772" s="108">
        <f>VLOOKUP($A772+ROUND((COLUMN()-2)/24,5),АТС!$A$41:$F$712,5)+VLOOKUP($A772+ROUND((COLUMN()-2)/24,5),'Расчет сбытовых надбавок'!$B$2281:'Расчет сбытовых надбавок'!$G$3024,5)</f>
        <v>285.03999999999996</v>
      </c>
      <c r="P772" s="108">
        <f>VLOOKUP($A772+ROUND((COLUMN()-2)/24,5),АТС!$A$41:$F$712,5)+VLOOKUP($A772+ROUND((COLUMN()-2)/24,5),'Расчет сбытовых надбавок'!$B$2281:'Расчет сбытовых надбавок'!$G$3024,5)</f>
        <v>229.17</v>
      </c>
      <c r="Q772" s="108">
        <f>VLOOKUP($A772+ROUND((COLUMN()-2)/24,5),АТС!$A$41:$F$712,5)+VLOOKUP($A772+ROUND((COLUMN()-2)/24,5),'Расчет сбытовых надбавок'!$B$2281:'Расчет сбытовых надбавок'!$G$3024,5)</f>
        <v>168.85</v>
      </c>
      <c r="R772" s="108">
        <f>VLOOKUP($A772+ROUND((COLUMN()-2)/24,5),АТС!$A$41:$F$712,5)+VLOOKUP($A772+ROUND((COLUMN()-2)/24,5),'Расчет сбытовых надбавок'!$B$2281:'Расчет сбытовых надбавок'!$G$3024,5)</f>
        <v>111.88999999999999</v>
      </c>
      <c r="S772" s="108">
        <f>VLOOKUP($A772+ROUND((COLUMN()-2)/24,5),АТС!$A$41:$F$712,5)+VLOOKUP($A772+ROUND((COLUMN()-2)/24,5),'Расчет сбытовых надбавок'!$B$2281:'Расчет сбытовых надбавок'!$G$3024,5)</f>
        <v>298.22999999999996</v>
      </c>
      <c r="T772" s="108">
        <f>VLOOKUP($A772+ROUND((COLUMN()-2)/24,5),АТС!$A$41:$F$712,5)+VLOOKUP($A772+ROUND((COLUMN()-2)/24,5),'Расчет сбытовых надбавок'!$B$2281:'Расчет сбытовых надбавок'!$G$3024,5)</f>
        <v>425.28</v>
      </c>
      <c r="U772" s="108">
        <f>VLOOKUP($A772+ROUND((COLUMN()-2)/24,5),АТС!$A$41:$F$712,5)+VLOOKUP($A772+ROUND((COLUMN()-2)/24,5),'Расчет сбытовых надбавок'!$B$2281:'Расчет сбытовых надбавок'!$G$3024,5)</f>
        <v>822.28</v>
      </c>
      <c r="V772" s="108">
        <f>VLOOKUP($A772+ROUND((COLUMN()-2)/24,5),АТС!$A$41:$F$712,5)+VLOOKUP($A772+ROUND((COLUMN()-2)/24,5),'Расчет сбытовых надбавок'!$B$2281:'Расчет сбытовых надбавок'!$G$3024,5)</f>
        <v>349.7</v>
      </c>
      <c r="W772" s="108">
        <f>VLOOKUP($A772+ROUND((COLUMN()-2)/24,5),АТС!$A$41:$F$712,5)+VLOOKUP($A772+ROUND((COLUMN()-2)/24,5),'Расчет сбытовых надбавок'!$B$2281:'Расчет сбытовых надбавок'!$G$3024,5)</f>
        <v>436.33000000000004</v>
      </c>
      <c r="X772" s="108">
        <f>VLOOKUP($A772+ROUND((COLUMN()-2)/24,5),АТС!$A$41:$F$712,5)+VLOOKUP($A772+ROUND((COLUMN()-2)/24,5),'Расчет сбытовых надбавок'!$B$2281:'Расчет сбытовых надбавок'!$G$3024,5)</f>
        <v>326.68</v>
      </c>
      <c r="Y772" s="108">
        <f>VLOOKUP($A772+ROUND((COLUMN()-2)/24,5),АТС!$A$41:$F$712,5)+VLOOKUP($A772+ROUND((COLUMN()-2)/24,5),'Расчет сбытовых надбавок'!$B$2281:'Расчет сбытовых надбавок'!$G$3024,5)</f>
        <v>320.51</v>
      </c>
    </row>
    <row r="773" spans="1:25" x14ac:dyDescent="0.2">
      <c r="A773" s="88">
        <f t="shared" si="22"/>
        <v>42043</v>
      </c>
      <c r="B773" s="108">
        <f>VLOOKUP($A773+ROUND((COLUMN()-2)/24,5),АТС!$A$41:$F$712,5)+VLOOKUP($A773+ROUND((COLUMN()-2)/24,5),'Расчет сбытовых надбавок'!$B$2281:'Расчет сбытовых надбавок'!$G$3024,5)</f>
        <v>468.3</v>
      </c>
      <c r="C773" s="108">
        <f>VLOOKUP($A773+ROUND((COLUMN()-2)/24,5),АТС!$A$41:$F$712,5)+VLOOKUP($A773+ROUND((COLUMN()-2)/24,5),'Расчет сбытовых надбавок'!$B$2281:'Расчет сбытовых надбавок'!$G$3024,5)</f>
        <v>214.53</v>
      </c>
      <c r="D773" s="108">
        <f>VLOOKUP($A773+ROUND((COLUMN()-2)/24,5),АТС!$A$41:$F$712,5)+VLOOKUP($A773+ROUND((COLUMN()-2)/24,5),'Расчет сбытовых надбавок'!$B$2281:'Расчет сбытовых надбавок'!$G$3024,5)</f>
        <v>152.96</v>
      </c>
      <c r="E773" s="108">
        <f>VLOOKUP($A773+ROUND((COLUMN()-2)/24,5),АТС!$A$41:$F$712,5)+VLOOKUP($A773+ROUND((COLUMN()-2)/24,5),'Расчет сбытовых надбавок'!$B$2281:'Расчет сбытовых надбавок'!$G$3024,5)</f>
        <v>328.11</v>
      </c>
      <c r="F773" s="108">
        <f>VLOOKUP($A773+ROUND((COLUMN()-2)/24,5),АТС!$A$41:$F$712,5)+VLOOKUP($A773+ROUND((COLUMN()-2)/24,5),'Расчет сбытовых надбавок'!$B$2281:'Расчет сбытовых надбавок'!$G$3024,5)</f>
        <v>60.06</v>
      </c>
      <c r="G773" s="108">
        <f>VLOOKUP($A773+ROUND((COLUMN()-2)/24,5),АТС!$A$41:$F$712,5)+VLOOKUP($A773+ROUND((COLUMN()-2)/24,5),'Расчет сбытовых надбавок'!$B$2281:'Расчет сбытовых надбавок'!$G$3024,5)</f>
        <v>164.59</v>
      </c>
      <c r="H773" s="108">
        <f>VLOOKUP($A773+ROUND((COLUMN()-2)/24,5),АТС!$A$41:$F$712,5)+VLOOKUP($A773+ROUND((COLUMN()-2)/24,5),'Расчет сбытовых надбавок'!$B$2281:'Расчет сбытовых надбавок'!$G$3024,5)</f>
        <v>124.15</v>
      </c>
      <c r="I773" s="108">
        <f>VLOOKUP($A773+ROUND((COLUMN()-2)/24,5),АТС!$A$41:$F$712,5)+VLOOKUP($A773+ROUND((COLUMN()-2)/24,5),'Расчет сбытовых надбавок'!$B$2281:'Расчет сбытовых надбавок'!$G$3024,5)</f>
        <v>38.370000000000005</v>
      </c>
      <c r="J773" s="108">
        <f>VLOOKUP($A773+ROUND((COLUMN()-2)/24,5),АТС!$A$41:$F$712,5)+VLOOKUP($A773+ROUND((COLUMN()-2)/24,5),'Расчет сбытовых надбавок'!$B$2281:'Расчет сбытовых надбавок'!$G$3024,5)</f>
        <v>14.530000000000001</v>
      </c>
      <c r="K773" s="108">
        <f>VLOOKUP($A773+ROUND((COLUMN()-2)/24,5),АТС!$A$41:$F$712,5)+VLOOKUP($A773+ROUND((COLUMN()-2)/24,5),'Расчет сбытовых надбавок'!$B$2281:'Расчет сбытовых надбавок'!$G$3024,5)</f>
        <v>127.19</v>
      </c>
      <c r="L773" s="108">
        <f>VLOOKUP($A773+ROUND((COLUMN()-2)/24,5),АТС!$A$41:$F$712,5)+VLOOKUP($A773+ROUND((COLUMN()-2)/24,5),'Расчет сбытовых надбавок'!$B$2281:'Расчет сбытовых надбавок'!$G$3024,5)</f>
        <v>310.46000000000004</v>
      </c>
      <c r="M773" s="108">
        <f>VLOOKUP($A773+ROUND((COLUMN()-2)/24,5),АТС!$A$41:$F$712,5)+VLOOKUP($A773+ROUND((COLUMN()-2)/24,5),'Расчет сбытовых надбавок'!$B$2281:'Расчет сбытовых надбавок'!$G$3024,5)</f>
        <v>274.34000000000003</v>
      </c>
      <c r="N773" s="108">
        <f>VLOOKUP($A773+ROUND((COLUMN()-2)/24,5),АТС!$A$41:$F$712,5)+VLOOKUP($A773+ROUND((COLUMN()-2)/24,5),'Расчет сбытовых надбавок'!$B$2281:'Расчет сбытовых надбавок'!$G$3024,5)</f>
        <v>341.61</v>
      </c>
      <c r="O773" s="108">
        <f>VLOOKUP($A773+ROUND((COLUMN()-2)/24,5),АТС!$A$41:$F$712,5)+VLOOKUP($A773+ROUND((COLUMN()-2)/24,5),'Расчет сбытовых надбавок'!$B$2281:'Расчет сбытовых надбавок'!$G$3024,5)</f>
        <v>496.52</v>
      </c>
      <c r="P773" s="108">
        <f>VLOOKUP($A773+ROUND((COLUMN()-2)/24,5),АТС!$A$41:$F$712,5)+VLOOKUP($A773+ROUND((COLUMN()-2)/24,5),'Расчет сбытовых надбавок'!$B$2281:'Расчет сбытовых надбавок'!$G$3024,5)</f>
        <v>224.75</v>
      </c>
      <c r="Q773" s="108">
        <f>VLOOKUP($A773+ROUND((COLUMN()-2)/24,5),АТС!$A$41:$F$712,5)+VLOOKUP($A773+ROUND((COLUMN()-2)/24,5),'Расчет сбытовых надбавок'!$B$2281:'Расчет сбытовых надбавок'!$G$3024,5)</f>
        <v>250.16</v>
      </c>
      <c r="R773" s="108">
        <f>VLOOKUP($A773+ROUND((COLUMN()-2)/24,5),АТС!$A$41:$F$712,5)+VLOOKUP($A773+ROUND((COLUMN()-2)/24,5),'Расчет сбытовых надбавок'!$B$2281:'Расчет сбытовых надбавок'!$G$3024,5)</f>
        <v>188.79</v>
      </c>
      <c r="S773" s="108">
        <f>VLOOKUP($A773+ROUND((COLUMN()-2)/24,5),АТС!$A$41:$F$712,5)+VLOOKUP($A773+ROUND((COLUMN()-2)/24,5),'Расчет сбытовых надбавок'!$B$2281:'Расчет сбытовых надбавок'!$G$3024,5)</f>
        <v>217.45</v>
      </c>
      <c r="T773" s="108">
        <f>VLOOKUP($A773+ROUND((COLUMN()-2)/24,5),АТС!$A$41:$F$712,5)+VLOOKUP($A773+ROUND((COLUMN()-2)/24,5),'Расчет сбытовых надбавок'!$B$2281:'Расчет сбытовых надбавок'!$G$3024,5)</f>
        <v>440.56</v>
      </c>
      <c r="U773" s="108">
        <f>VLOOKUP($A773+ROUND((COLUMN()-2)/24,5),АТС!$A$41:$F$712,5)+VLOOKUP($A773+ROUND((COLUMN()-2)/24,5),'Расчет сбытовых надбавок'!$B$2281:'Расчет сбытовых надбавок'!$G$3024,5)</f>
        <v>395.98</v>
      </c>
      <c r="V773" s="108">
        <f>VLOOKUP($A773+ROUND((COLUMN()-2)/24,5),АТС!$A$41:$F$712,5)+VLOOKUP($A773+ROUND((COLUMN()-2)/24,5),'Расчет сбытовых надбавок'!$B$2281:'Расчет сбытовых надбавок'!$G$3024,5)</f>
        <v>365.58000000000004</v>
      </c>
      <c r="W773" s="108">
        <f>VLOOKUP($A773+ROUND((COLUMN()-2)/24,5),АТС!$A$41:$F$712,5)+VLOOKUP($A773+ROUND((COLUMN()-2)/24,5),'Расчет сбытовых надбавок'!$B$2281:'Расчет сбытовых надбавок'!$G$3024,5)</f>
        <v>376.85</v>
      </c>
      <c r="X773" s="108">
        <f>VLOOKUP($A773+ROUND((COLUMN()-2)/24,5),АТС!$A$41:$F$712,5)+VLOOKUP($A773+ROUND((COLUMN()-2)/24,5),'Расчет сбытовых надбавок'!$B$2281:'Расчет сбытовых надбавок'!$G$3024,5)</f>
        <v>689.71</v>
      </c>
      <c r="Y773" s="108">
        <f>VLOOKUP($A773+ROUND((COLUMN()-2)/24,5),АТС!$A$41:$F$712,5)+VLOOKUP($A773+ROUND((COLUMN()-2)/24,5),'Расчет сбытовых надбавок'!$B$2281:'Расчет сбытовых надбавок'!$G$3024,5)</f>
        <v>734.85</v>
      </c>
    </row>
    <row r="774" spans="1:25" x14ac:dyDescent="0.2">
      <c r="A774" s="88">
        <f t="shared" si="22"/>
        <v>42044</v>
      </c>
      <c r="B774" s="108">
        <f>VLOOKUP($A774+ROUND((COLUMN()-2)/24,5),АТС!$A$41:$F$712,5)+VLOOKUP($A774+ROUND((COLUMN()-2)/24,5),'Расчет сбытовых надбавок'!$B$2281:'Расчет сбытовых надбавок'!$G$3024,5)</f>
        <v>98.23</v>
      </c>
      <c r="C774" s="108">
        <f>VLOOKUP($A774+ROUND((COLUMN()-2)/24,5),АТС!$A$41:$F$712,5)+VLOOKUP($A774+ROUND((COLUMN()-2)/24,5),'Расчет сбытовых надбавок'!$B$2281:'Расчет сбытовых надбавок'!$G$3024,5)</f>
        <v>179.01</v>
      </c>
      <c r="D774" s="108">
        <f>VLOOKUP($A774+ROUND((COLUMN()-2)/24,5),АТС!$A$41:$F$712,5)+VLOOKUP($A774+ROUND((COLUMN()-2)/24,5),'Расчет сбытовых надбавок'!$B$2281:'Расчет сбытовых надбавок'!$G$3024,5)</f>
        <v>259.60000000000002</v>
      </c>
      <c r="E774" s="108">
        <f>VLOOKUP($A774+ROUND((COLUMN()-2)/24,5),АТС!$A$41:$F$712,5)+VLOOKUP($A774+ROUND((COLUMN()-2)/24,5),'Расчет сбытовых надбавок'!$B$2281:'Расчет сбытовых надбавок'!$G$3024,5)</f>
        <v>446.2</v>
      </c>
      <c r="F774" s="108">
        <f>VLOOKUP($A774+ROUND((COLUMN()-2)/24,5),АТС!$A$41:$F$712,5)+VLOOKUP($A774+ROUND((COLUMN()-2)/24,5),'Расчет сбытовых надбавок'!$B$2281:'Расчет сбытовых надбавок'!$G$3024,5)</f>
        <v>470.17</v>
      </c>
      <c r="G774" s="108">
        <f>VLOOKUP($A774+ROUND((COLUMN()-2)/24,5),АТС!$A$41:$F$712,5)+VLOOKUP($A774+ROUND((COLUMN()-2)/24,5),'Расчет сбытовых надбавок'!$B$2281:'Расчет сбытовых надбавок'!$G$3024,5)</f>
        <v>45.14</v>
      </c>
      <c r="H774" s="108">
        <f>VLOOKUP($A774+ROUND((COLUMN()-2)/24,5),АТС!$A$41:$F$712,5)+VLOOKUP($A774+ROUND((COLUMN()-2)/24,5),'Расчет сбытовых надбавок'!$B$2281:'Расчет сбытовых надбавок'!$G$3024,5)</f>
        <v>185.23</v>
      </c>
      <c r="I774" s="108">
        <f>VLOOKUP($A774+ROUND((COLUMN()-2)/24,5),АТС!$A$41:$F$712,5)+VLOOKUP($A774+ROUND((COLUMN()-2)/24,5),'Расчет сбытовых надбавок'!$B$2281:'Расчет сбытовых надбавок'!$G$3024,5)</f>
        <v>171.55</v>
      </c>
      <c r="J774" s="108">
        <f>VLOOKUP($A774+ROUND((COLUMN()-2)/24,5),АТС!$A$41:$F$712,5)+VLOOKUP($A774+ROUND((COLUMN()-2)/24,5),'Расчет сбытовых надбавок'!$B$2281:'Расчет сбытовых надбавок'!$G$3024,5)</f>
        <v>91.95</v>
      </c>
      <c r="K774" s="108">
        <f>VLOOKUP($A774+ROUND((COLUMN()-2)/24,5),АТС!$A$41:$F$712,5)+VLOOKUP($A774+ROUND((COLUMN()-2)/24,5),'Расчет сбытовых надбавок'!$B$2281:'Расчет сбытовых надбавок'!$G$3024,5)</f>
        <v>145.68</v>
      </c>
      <c r="L774" s="108">
        <f>VLOOKUP($A774+ROUND((COLUMN()-2)/24,5),АТС!$A$41:$F$712,5)+VLOOKUP($A774+ROUND((COLUMN()-2)/24,5),'Расчет сбытовых надбавок'!$B$2281:'Расчет сбытовых надбавок'!$G$3024,5)</f>
        <v>133.94</v>
      </c>
      <c r="M774" s="108">
        <f>VLOOKUP($A774+ROUND((COLUMN()-2)/24,5),АТС!$A$41:$F$712,5)+VLOOKUP($A774+ROUND((COLUMN()-2)/24,5),'Расчет сбытовых надбавок'!$B$2281:'Расчет сбытовых надбавок'!$G$3024,5)</f>
        <v>91.710000000000008</v>
      </c>
      <c r="N774" s="108">
        <f>VLOOKUP($A774+ROUND((COLUMN()-2)/24,5),АТС!$A$41:$F$712,5)+VLOOKUP($A774+ROUND((COLUMN()-2)/24,5),'Расчет сбытовых надбавок'!$B$2281:'Расчет сбытовых надбавок'!$G$3024,5)</f>
        <v>46.16</v>
      </c>
      <c r="O774" s="108">
        <f>VLOOKUP($A774+ROUND((COLUMN()-2)/24,5),АТС!$A$41:$F$712,5)+VLOOKUP($A774+ROUND((COLUMN()-2)/24,5),'Расчет сбытовых надбавок'!$B$2281:'Расчет сбытовых надбавок'!$G$3024,5)</f>
        <v>0</v>
      </c>
      <c r="P774" s="108">
        <f>VLOOKUP($A774+ROUND((COLUMN()-2)/24,5),АТС!$A$41:$F$712,5)+VLOOKUP($A774+ROUND((COLUMN()-2)/24,5),'Расчет сбытовых надбавок'!$B$2281:'Расчет сбытовых надбавок'!$G$3024,5)</f>
        <v>0</v>
      </c>
      <c r="Q774" s="108">
        <f>VLOOKUP($A774+ROUND((COLUMN()-2)/24,5),АТС!$A$41:$F$712,5)+VLOOKUP($A774+ROUND((COLUMN()-2)/24,5),'Расчет сбытовых надбавок'!$B$2281:'Расчет сбытовых надбавок'!$G$3024,5)</f>
        <v>95.54</v>
      </c>
      <c r="R774" s="108">
        <f>VLOOKUP($A774+ROUND((COLUMN()-2)/24,5),АТС!$A$41:$F$712,5)+VLOOKUP($A774+ROUND((COLUMN()-2)/24,5),'Расчет сбытовых надбавок'!$B$2281:'Расчет сбытовых надбавок'!$G$3024,5)</f>
        <v>39.730000000000004</v>
      </c>
      <c r="S774" s="108">
        <f>VLOOKUP($A774+ROUND((COLUMN()-2)/24,5),АТС!$A$41:$F$712,5)+VLOOKUP($A774+ROUND((COLUMN()-2)/24,5),'Расчет сбытовых надбавок'!$B$2281:'Расчет сбытовых надбавок'!$G$3024,5)</f>
        <v>0</v>
      </c>
      <c r="T774" s="108">
        <f>VLOOKUP($A774+ROUND((COLUMN()-2)/24,5),АТС!$A$41:$F$712,5)+VLOOKUP($A774+ROUND((COLUMN()-2)/24,5),'Расчет сбытовых надбавок'!$B$2281:'Расчет сбытовых надбавок'!$G$3024,5)</f>
        <v>1.1499999999999999</v>
      </c>
      <c r="U774" s="108">
        <f>VLOOKUP($A774+ROUND((COLUMN()-2)/24,5),АТС!$A$41:$F$712,5)+VLOOKUP($A774+ROUND((COLUMN()-2)/24,5),'Расчет сбытовых надбавок'!$B$2281:'Расчет сбытовых надбавок'!$G$3024,5)</f>
        <v>182.98999999999998</v>
      </c>
      <c r="V774" s="108">
        <f>VLOOKUP($A774+ROUND((COLUMN()-2)/24,5),АТС!$A$41:$F$712,5)+VLOOKUP($A774+ROUND((COLUMN()-2)/24,5),'Расчет сбытовых надбавок'!$B$2281:'Расчет сбытовых надбавок'!$G$3024,5)</f>
        <v>311.44000000000005</v>
      </c>
      <c r="W774" s="108">
        <f>VLOOKUP($A774+ROUND((COLUMN()-2)/24,5),АТС!$A$41:$F$712,5)+VLOOKUP($A774+ROUND((COLUMN()-2)/24,5),'Расчет сбытовых надбавок'!$B$2281:'Расчет сбытовых надбавок'!$G$3024,5)</f>
        <v>607.23</v>
      </c>
      <c r="X774" s="108">
        <f>VLOOKUP($A774+ROUND((COLUMN()-2)/24,5),АТС!$A$41:$F$712,5)+VLOOKUP($A774+ROUND((COLUMN()-2)/24,5),'Расчет сбытовых надбавок'!$B$2281:'Расчет сбытовых надбавок'!$G$3024,5)</f>
        <v>175.52999999999997</v>
      </c>
      <c r="Y774" s="108">
        <f>VLOOKUP($A774+ROUND((COLUMN()-2)/24,5),АТС!$A$41:$F$712,5)+VLOOKUP($A774+ROUND((COLUMN()-2)/24,5),'Расчет сбытовых надбавок'!$B$2281:'Расчет сбытовых надбавок'!$G$3024,5)</f>
        <v>451.46000000000004</v>
      </c>
    </row>
    <row r="775" spans="1:25" x14ac:dyDescent="0.2">
      <c r="A775" s="88">
        <f t="shared" si="22"/>
        <v>42045</v>
      </c>
      <c r="B775" s="108">
        <f>VLOOKUP($A775+ROUND((COLUMN()-2)/24,5),АТС!$A$41:$F$712,5)+VLOOKUP($A775+ROUND((COLUMN()-2)/24,5),'Расчет сбытовых надбавок'!$B$2281:'Расчет сбытовых надбавок'!$G$3024,5)</f>
        <v>29.479999999999997</v>
      </c>
      <c r="C775" s="108">
        <f>VLOOKUP($A775+ROUND((COLUMN()-2)/24,5),АТС!$A$41:$F$712,5)+VLOOKUP($A775+ROUND((COLUMN()-2)/24,5),'Расчет сбытовых надбавок'!$B$2281:'Расчет сбытовых надбавок'!$G$3024,5)</f>
        <v>162.44</v>
      </c>
      <c r="D775" s="108">
        <f>VLOOKUP($A775+ROUND((COLUMN()-2)/24,5),АТС!$A$41:$F$712,5)+VLOOKUP($A775+ROUND((COLUMN()-2)/24,5),'Расчет сбытовых надбавок'!$B$2281:'Расчет сбытовых надбавок'!$G$3024,5)</f>
        <v>226.55</v>
      </c>
      <c r="E775" s="108">
        <f>VLOOKUP($A775+ROUND((COLUMN()-2)/24,5),АТС!$A$41:$F$712,5)+VLOOKUP($A775+ROUND((COLUMN()-2)/24,5),'Расчет сбытовых надбавок'!$B$2281:'Расчет сбытовых надбавок'!$G$3024,5)</f>
        <v>219.57</v>
      </c>
      <c r="F775" s="108">
        <f>VLOOKUP($A775+ROUND((COLUMN()-2)/24,5),АТС!$A$41:$F$712,5)+VLOOKUP($A775+ROUND((COLUMN()-2)/24,5),'Расчет сбытовых надбавок'!$B$2281:'Расчет сбытовых надбавок'!$G$3024,5)</f>
        <v>153.80000000000001</v>
      </c>
      <c r="G775" s="108">
        <f>VLOOKUP($A775+ROUND((COLUMN()-2)/24,5),АТС!$A$41:$F$712,5)+VLOOKUP($A775+ROUND((COLUMN()-2)/24,5),'Расчет сбытовых надбавок'!$B$2281:'Расчет сбытовых надбавок'!$G$3024,5)</f>
        <v>0</v>
      </c>
      <c r="H775" s="108">
        <f>VLOOKUP($A775+ROUND((COLUMN()-2)/24,5),АТС!$A$41:$F$712,5)+VLOOKUP($A775+ROUND((COLUMN()-2)/24,5),'Расчет сбытовых надбавок'!$B$2281:'Расчет сбытовых надбавок'!$G$3024,5)</f>
        <v>333.32</v>
      </c>
      <c r="I775" s="108">
        <f>VLOOKUP($A775+ROUND((COLUMN()-2)/24,5),АТС!$A$41:$F$712,5)+VLOOKUP($A775+ROUND((COLUMN()-2)/24,5),'Расчет сбытовых надбавок'!$B$2281:'Расчет сбытовых надбавок'!$G$3024,5)</f>
        <v>190.33999999999997</v>
      </c>
      <c r="J775" s="108">
        <f>VLOOKUP($A775+ROUND((COLUMN()-2)/24,5),АТС!$A$41:$F$712,5)+VLOOKUP($A775+ROUND((COLUMN()-2)/24,5),'Расчет сбытовых надбавок'!$B$2281:'Расчет сбытовых надбавок'!$G$3024,5)</f>
        <v>157.72000000000003</v>
      </c>
      <c r="K775" s="108">
        <f>VLOOKUP($A775+ROUND((COLUMN()-2)/24,5),АТС!$A$41:$F$712,5)+VLOOKUP($A775+ROUND((COLUMN()-2)/24,5),'Расчет сбытовых надбавок'!$B$2281:'Расчет сбытовых надбавок'!$G$3024,5)</f>
        <v>0</v>
      </c>
      <c r="L775" s="108">
        <f>VLOOKUP($A775+ROUND((COLUMN()-2)/24,5),АТС!$A$41:$F$712,5)+VLOOKUP($A775+ROUND((COLUMN()-2)/24,5),'Расчет сбытовых надбавок'!$B$2281:'Расчет сбытовых надбавок'!$G$3024,5)</f>
        <v>339.38</v>
      </c>
      <c r="M775" s="108">
        <f>VLOOKUP($A775+ROUND((COLUMN()-2)/24,5),АТС!$A$41:$F$712,5)+VLOOKUP($A775+ROUND((COLUMN()-2)/24,5),'Расчет сбытовых надбавок'!$B$2281:'Расчет сбытовых надбавок'!$G$3024,5)</f>
        <v>387.12</v>
      </c>
      <c r="N775" s="108">
        <f>VLOOKUP($A775+ROUND((COLUMN()-2)/24,5),АТС!$A$41:$F$712,5)+VLOOKUP($A775+ROUND((COLUMN()-2)/24,5),'Расчет сбытовых надбавок'!$B$2281:'Расчет сбытовых надбавок'!$G$3024,5)</f>
        <v>0</v>
      </c>
      <c r="O775" s="108">
        <f>VLOOKUP($A775+ROUND((COLUMN()-2)/24,5),АТС!$A$41:$F$712,5)+VLOOKUP($A775+ROUND((COLUMN()-2)/24,5),'Расчет сбытовых надбавок'!$B$2281:'Расчет сбытовых надбавок'!$G$3024,5)</f>
        <v>0</v>
      </c>
      <c r="P775" s="108">
        <f>VLOOKUP($A775+ROUND((COLUMN()-2)/24,5),АТС!$A$41:$F$712,5)+VLOOKUP($A775+ROUND((COLUMN()-2)/24,5),'Расчет сбытовых надбавок'!$B$2281:'Расчет сбытовых надбавок'!$G$3024,5)</f>
        <v>499.47999999999996</v>
      </c>
      <c r="Q775" s="108">
        <f>VLOOKUP($A775+ROUND((COLUMN()-2)/24,5),АТС!$A$41:$F$712,5)+VLOOKUP($A775+ROUND((COLUMN()-2)/24,5),'Расчет сбытовых надбавок'!$B$2281:'Расчет сбытовых надбавок'!$G$3024,5)</f>
        <v>432.6</v>
      </c>
      <c r="R775" s="108">
        <f>VLOOKUP($A775+ROUND((COLUMN()-2)/24,5),АТС!$A$41:$F$712,5)+VLOOKUP($A775+ROUND((COLUMN()-2)/24,5),'Расчет сбытовых надбавок'!$B$2281:'Расчет сбытовых надбавок'!$G$3024,5)</f>
        <v>311.8</v>
      </c>
      <c r="S775" s="108">
        <f>VLOOKUP($A775+ROUND((COLUMN()-2)/24,5),АТС!$A$41:$F$712,5)+VLOOKUP($A775+ROUND((COLUMN()-2)/24,5),'Расчет сбытовых надбавок'!$B$2281:'Расчет сбытовых надбавок'!$G$3024,5)</f>
        <v>0.23</v>
      </c>
      <c r="T775" s="108">
        <f>VLOOKUP($A775+ROUND((COLUMN()-2)/24,5),АТС!$A$41:$F$712,5)+VLOOKUP($A775+ROUND((COLUMN()-2)/24,5),'Расчет сбытовых надбавок'!$B$2281:'Расчет сбытовых надбавок'!$G$3024,5)</f>
        <v>449.21999999999997</v>
      </c>
      <c r="U775" s="108">
        <f>VLOOKUP($A775+ROUND((COLUMN()-2)/24,5),АТС!$A$41:$F$712,5)+VLOOKUP($A775+ROUND((COLUMN()-2)/24,5),'Расчет сбытовых надбавок'!$B$2281:'Расчет сбытовых надбавок'!$G$3024,5)</f>
        <v>473.16</v>
      </c>
      <c r="V775" s="108">
        <f>VLOOKUP($A775+ROUND((COLUMN()-2)/24,5),АТС!$A$41:$F$712,5)+VLOOKUP($A775+ROUND((COLUMN()-2)/24,5),'Расчет сбытовых надбавок'!$B$2281:'Расчет сбытовых надбавок'!$G$3024,5)</f>
        <v>271.44</v>
      </c>
      <c r="W775" s="108">
        <f>VLOOKUP($A775+ROUND((COLUMN()-2)/24,5),АТС!$A$41:$F$712,5)+VLOOKUP($A775+ROUND((COLUMN()-2)/24,5),'Расчет сбытовых надбавок'!$B$2281:'Расчет сбытовых надбавок'!$G$3024,5)</f>
        <v>233.44</v>
      </c>
      <c r="X775" s="108">
        <f>VLOOKUP($A775+ROUND((COLUMN()-2)/24,5),АТС!$A$41:$F$712,5)+VLOOKUP($A775+ROUND((COLUMN()-2)/24,5),'Расчет сбытовых надбавок'!$B$2281:'Расчет сбытовых надбавок'!$G$3024,5)</f>
        <v>640.55999999999995</v>
      </c>
      <c r="Y775" s="108">
        <f>VLOOKUP($A775+ROUND((COLUMN()-2)/24,5),АТС!$A$41:$F$712,5)+VLOOKUP($A775+ROUND((COLUMN()-2)/24,5),'Расчет сбытовых надбавок'!$B$2281:'Расчет сбытовых надбавок'!$G$3024,5)</f>
        <v>513.79999999999995</v>
      </c>
    </row>
    <row r="776" spans="1:25" x14ac:dyDescent="0.2">
      <c r="A776" s="88">
        <f t="shared" si="22"/>
        <v>42046</v>
      </c>
      <c r="B776" s="108">
        <f>VLOOKUP($A776+ROUND((COLUMN()-2)/24,5),АТС!$A$41:$F$712,5)+VLOOKUP($A776+ROUND((COLUMN()-2)/24,5),'Расчет сбытовых надбавок'!$B$2281:'Расчет сбытовых надбавок'!$G$3024,5)</f>
        <v>4.2</v>
      </c>
      <c r="C776" s="108">
        <f>VLOOKUP($A776+ROUND((COLUMN()-2)/24,5),АТС!$A$41:$F$712,5)+VLOOKUP($A776+ROUND((COLUMN()-2)/24,5),'Расчет сбытовых надбавок'!$B$2281:'Расчет сбытовых надбавок'!$G$3024,5)</f>
        <v>84.98</v>
      </c>
      <c r="D776" s="108">
        <f>VLOOKUP($A776+ROUND((COLUMN()-2)/24,5),АТС!$A$41:$F$712,5)+VLOOKUP($A776+ROUND((COLUMN()-2)/24,5),'Расчет сбытовых надбавок'!$B$2281:'Расчет сбытовых надбавок'!$G$3024,5)</f>
        <v>159.38</v>
      </c>
      <c r="E776" s="108">
        <f>VLOOKUP($A776+ROUND((COLUMN()-2)/24,5),АТС!$A$41:$F$712,5)+VLOOKUP($A776+ROUND((COLUMN()-2)/24,5),'Расчет сбытовых надбавок'!$B$2281:'Расчет сбытовых надбавок'!$G$3024,5)</f>
        <v>191.95000000000002</v>
      </c>
      <c r="F776" s="108">
        <f>VLOOKUP($A776+ROUND((COLUMN()-2)/24,5),АТС!$A$41:$F$712,5)+VLOOKUP($A776+ROUND((COLUMN()-2)/24,5),'Расчет сбытовых надбавок'!$B$2281:'Расчет сбытовых надбавок'!$G$3024,5)</f>
        <v>92.440000000000012</v>
      </c>
      <c r="G776" s="108">
        <f>VLOOKUP($A776+ROUND((COLUMN()-2)/24,5),АТС!$A$41:$F$712,5)+VLOOKUP($A776+ROUND((COLUMN()-2)/24,5),'Расчет сбытовых надбавок'!$B$2281:'Расчет сбытовых надбавок'!$G$3024,5)</f>
        <v>0</v>
      </c>
      <c r="H776" s="108">
        <f>VLOOKUP($A776+ROUND((COLUMN()-2)/24,5),АТС!$A$41:$F$712,5)+VLOOKUP($A776+ROUND((COLUMN()-2)/24,5),'Расчет сбытовых надбавок'!$B$2281:'Расчет сбытовых надбавок'!$G$3024,5)</f>
        <v>363.12</v>
      </c>
      <c r="I776" s="108">
        <f>VLOOKUP($A776+ROUND((COLUMN()-2)/24,5),АТС!$A$41:$F$712,5)+VLOOKUP($A776+ROUND((COLUMN()-2)/24,5),'Расчет сбытовых надбавок'!$B$2281:'Расчет сбытовых надбавок'!$G$3024,5)</f>
        <v>239.03</v>
      </c>
      <c r="J776" s="108">
        <f>VLOOKUP($A776+ROUND((COLUMN()-2)/24,5),АТС!$A$41:$F$712,5)+VLOOKUP($A776+ROUND((COLUMN()-2)/24,5),'Расчет сбытовых надбавок'!$B$2281:'Расчет сбытовых надбавок'!$G$3024,5)</f>
        <v>0.01</v>
      </c>
      <c r="K776" s="108">
        <f>VLOOKUP($A776+ROUND((COLUMN()-2)/24,5),АТС!$A$41:$F$712,5)+VLOOKUP($A776+ROUND((COLUMN()-2)/24,5),'Расчет сбытовых надбавок'!$B$2281:'Расчет сбытовых надбавок'!$G$3024,5)</f>
        <v>0.01</v>
      </c>
      <c r="L776" s="108">
        <f>VLOOKUP($A776+ROUND((COLUMN()-2)/24,5),АТС!$A$41:$F$712,5)+VLOOKUP($A776+ROUND((COLUMN()-2)/24,5),'Расчет сбытовых надбавок'!$B$2281:'Расчет сбытовых надбавок'!$G$3024,5)</f>
        <v>34.18</v>
      </c>
      <c r="M776" s="108">
        <f>VLOOKUP($A776+ROUND((COLUMN()-2)/24,5),АТС!$A$41:$F$712,5)+VLOOKUP($A776+ROUND((COLUMN()-2)/24,5),'Расчет сбытовых надбавок'!$B$2281:'Расчет сбытовых надбавок'!$G$3024,5)</f>
        <v>30.85</v>
      </c>
      <c r="N776" s="108">
        <f>VLOOKUP($A776+ROUND((COLUMN()-2)/24,5),АТС!$A$41:$F$712,5)+VLOOKUP($A776+ROUND((COLUMN()-2)/24,5),'Расчет сбытовых надбавок'!$B$2281:'Расчет сбытовых надбавок'!$G$3024,5)</f>
        <v>22.58</v>
      </c>
      <c r="O776" s="108">
        <f>VLOOKUP($A776+ROUND((COLUMN()-2)/24,5),АТС!$A$41:$F$712,5)+VLOOKUP($A776+ROUND((COLUMN()-2)/24,5),'Расчет сбытовых надбавок'!$B$2281:'Расчет сбытовых надбавок'!$G$3024,5)</f>
        <v>363.61</v>
      </c>
      <c r="P776" s="108">
        <f>VLOOKUP($A776+ROUND((COLUMN()-2)/24,5),АТС!$A$41:$F$712,5)+VLOOKUP($A776+ROUND((COLUMN()-2)/24,5),'Расчет сбытовых надбавок'!$B$2281:'Расчет сбытовых надбавок'!$G$3024,5)</f>
        <v>0</v>
      </c>
      <c r="Q776" s="108">
        <f>VLOOKUP($A776+ROUND((COLUMN()-2)/24,5),АТС!$A$41:$F$712,5)+VLOOKUP($A776+ROUND((COLUMN()-2)/24,5),'Расчет сбытовых надбавок'!$B$2281:'Расчет сбытовых надбавок'!$G$3024,5)</f>
        <v>508.46</v>
      </c>
      <c r="R776" s="108">
        <f>VLOOKUP($A776+ROUND((COLUMN()-2)/24,5),АТС!$A$41:$F$712,5)+VLOOKUP($A776+ROUND((COLUMN()-2)/24,5),'Расчет сбытовых надбавок'!$B$2281:'Расчет сбытовых надбавок'!$G$3024,5)</f>
        <v>247.08</v>
      </c>
      <c r="S776" s="108">
        <f>VLOOKUP($A776+ROUND((COLUMN()-2)/24,5),АТС!$A$41:$F$712,5)+VLOOKUP($A776+ROUND((COLUMN()-2)/24,5),'Расчет сбытовых надбавок'!$B$2281:'Расчет сбытовых надбавок'!$G$3024,5)</f>
        <v>0.16999999999999998</v>
      </c>
      <c r="T776" s="108">
        <f>VLOOKUP($A776+ROUND((COLUMN()-2)/24,5),АТС!$A$41:$F$712,5)+VLOOKUP($A776+ROUND((COLUMN()-2)/24,5),'Расчет сбытовых надбавок'!$B$2281:'Расчет сбытовых надбавок'!$G$3024,5)</f>
        <v>434.76</v>
      </c>
      <c r="U776" s="108">
        <f>VLOOKUP($A776+ROUND((COLUMN()-2)/24,5),АТС!$A$41:$F$712,5)+VLOOKUP($A776+ROUND((COLUMN()-2)/24,5),'Расчет сбытовых надбавок'!$B$2281:'Расчет сбытовых надбавок'!$G$3024,5)</f>
        <v>212.64999999999998</v>
      </c>
      <c r="V776" s="108">
        <f>VLOOKUP($A776+ROUND((COLUMN()-2)/24,5),АТС!$A$41:$F$712,5)+VLOOKUP($A776+ROUND((COLUMN()-2)/24,5),'Расчет сбытовых надбавок'!$B$2281:'Расчет сбытовых надбавок'!$G$3024,5)</f>
        <v>315.14999999999998</v>
      </c>
      <c r="W776" s="108">
        <f>VLOOKUP($A776+ROUND((COLUMN()-2)/24,5),АТС!$A$41:$F$712,5)+VLOOKUP($A776+ROUND((COLUMN()-2)/24,5),'Расчет сбытовых надбавок'!$B$2281:'Расчет сбытовых надбавок'!$G$3024,5)</f>
        <v>188.96</v>
      </c>
      <c r="X776" s="108">
        <f>VLOOKUP($A776+ROUND((COLUMN()-2)/24,5),АТС!$A$41:$F$712,5)+VLOOKUP($A776+ROUND((COLUMN()-2)/24,5),'Расчет сбытовых надбавок'!$B$2281:'Расчет сбытовых надбавок'!$G$3024,5)</f>
        <v>272.89</v>
      </c>
      <c r="Y776" s="108">
        <f>VLOOKUP($A776+ROUND((COLUMN()-2)/24,5),АТС!$A$41:$F$712,5)+VLOOKUP($A776+ROUND((COLUMN()-2)/24,5),'Расчет сбытовых надбавок'!$B$2281:'Расчет сбытовых надбавок'!$G$3024,5)</f>
        <v>98.58</v>
      </c>
    </row>
    <row r="777" spans="1:25" x14ac:dyDescent="0.2">
      <c r="A777" s="88">
        <f t="shared" si="22"/>
        <v>42047</v>
      </c>
      <c r="B777" s="108">
        <f>VLOOKUP($A777+ROUND((COLUMN()-2)/24,5),АТС!$A$41:$F$712,5)+VLOOKUP($A777+ROUND((COLUMN()-2)/24,5),'Расчет сбытовых надбавок'!$B$2281:'Расчет сбытовых надбавок'!$G$3024,5)</f>
        <v>42.74</v>
      </c>
      <c r="C777" s="108">
        <f>VLOOKUP($A777+ROUND((COLUMN()-2)/24,5),АТС!$A$41:$F$712,5)+VLOOKUP($A777+ROUND((COLUMN()-2)/24,5),'Расчет сбытовых надбавок'!$B$2281:'Расчет сбытовых надбавок'!$G$3024,5)</f>
        <v>413.21</v>
      </c>
      <c r="D777" s="108">
        <f>VLOOKUP($A777+ROUND((COLUMN()-2)/24,5),АТС!$A$41:$F$712,5)+VLOOKUP($A777+ROUND((COLUMN()-2)/24,5),'Расчет сбытовых надбавок'!$B$2281:'Расчет сбытовых надбавок'!$G$3024,5)</f>
        <v>322.42999999999995</v>
      </c>
      <c r="E777" s="108">
        <f>VLOOKUP($A777+ROUND((COLUMN()-2)/24,5),АТС!$A$41:$F$712,5)+VLOOKUP($A777+ROUND((COLUMN()-2)/24,5),'Расчет сбытовых надбавок'!$B$2281:'Расчет сбытовых надбавок'!$G$3024,5)</f>
        <v>170.53</v>
      </c>
      <c r="F777" s="108">
        <f>VLOOKUP($A777+ROUND((COLUMN()-2)/24,5),АТС!$A$41:$F$712,5)+VLOOKUP($A777+ROUND((COLUMN()-2)/24,5),'Расчет сбытовых надбавок'!$B$2281:'Расчет сбытовых надбавок'!$G$3024,5)</f>
        <v>183.25</v>
      </c>
      <c r="G777" s="108">
        <f>VLOOKUP($A777+ROUND((COLUMN()-2)/24,5),АТС!$A$41:$F$712,5)+VLOOKUP($A777+ROUND((COLUMN()-2)/24,5),'Расчет сбытовых надбавок'!$B$2281:'Расчет сбытовых надбавок'!$G$3024,5)</f>
        <v>0</v>
      </c>
      <c r="H777" s="108">
        <f>VLOOKUP($A777+ROUND((COLUMN()-2)/24,5),АТС!$A$41:$F$712,5)+VLOOKUP($A777+ROUND((COLUMN()-2)/24,5),'Расчет сбытовых надбавок'!$B$2281:'Расчет сбытовых надбавок'!$G$3024,5)</f>
        <v>287.48</v>
      </c>
      <c r="I777" s="108">
        <f>VLOOKUP($A777+ROUND((COLUMN()-2)/24,5),АТС!$A$41:$F$712,5)+VLOOKUP($A777+ROUND((COLUMN()-2)/24,5),'Расчет сбытовых надбавок'!$B$2281:'Расчет сбытовых надбавок'!$G$3024,5)</f>
        <v>237.74</v>
      </c>
      <c r="J777" s="108">
        <f>VLOOKUP($A777+ROUND((COLUMN()-2)/24,5),АТС!$A$41:$F$712,5)+VLOOKUP($A777+ROUND((COLUMN()-2)/24,5),'Расчет сбытовых надбавок'!$B$2281:'Расчет сбытовых надбавок'!$G$3024,5)</f>
        <v>173.12</v>
      </c>
      <c r="K777" s="108">
        <f>VLOOKUP($A777+ROUND((COLUMN()-2)/24,5),АТС!$A$41:$F$712,5)+VLOOKUP($A777+ROUND((COLUMN()-2)/24,5),'Расчет сбытовых надбавок'!$B$2281:'Расчет сбытовых надбавок'!$G$3024,5)</f>
        <v>279.59000000000003</v>
      </c>
      <c r="L777" s="108">
        <f>VLOOKUP($A777+ROUND((COLUMN()-2)/24,5),АТС!$A$41:$F$712,5)+VLOOKUP($A777+ROUND((COLUMN()-2)/24,5),'Расчет сбытовых надбавок'!$B$2281:'Расчет сбытовых надбавок'!$G$3024,5)</f>
        <v>326.34999999999997</v>
      </c>
      <c r="M777" s="108">
        <f>VLOOKUP($A777+ROUND((COLUMN()-2)/24,5),АТС!$A$41:$F$712,5)+VLOOKUP($A777+ROUND((COLUMN()-2)/24,5),'Расчет сбытовых надбавок'!$B$2281:'Расчет сбытовых надбавок'!$G$3024,5)</f>
        <v>428.26</v>
      </c>
      <c r="N777" s="108">
        <f>VLOOKUP($A777+ROUND((COLUMN()-2)/24,5),АТС!$A$41:$F$712,5)+VLOOKUP($A777+ROUND((COLUMN()-2)/24,5),'Расчет сбытовых надбавок'!$B$2281:'Расчет сбытовых надбавок'!$G$3024,5)</f>
        <v>481.99</v>
      </c>
      <c r="O777" s="108">
        <f>VLOOKUP($A777+ROUND((COLUMN()-2)/24,5),АТС!$A$41:$F$712,5)+VLOOKUP($A777+ROUND((COLUMN()-2)/24,5),'Расчет сбытовых надбавок'!$B$2281:'Расчет сбытовых надбавок'!$G$3024,5)</f>
        <v>502.95</v>
      </c>
      <c r="P777" s="108">
        <f>VLOOKUP($A777+ROUND((COLUMN()-2)/24,5),АТС!$A$41:$F$712,5)+VLOOKUP($A777+ROUND((COLUMN()-2)/24,5),'Расчет сбытовых надбавок'!$B$2281:'Расчет сбытовых надбавок'!$G$3024,5)</f>
        <v>452.03000000000003</v>
      </c>
      <c r="Q777" s="108">
        <f>VLOOKUP($A777+ROUND((COLUMN()-2)/24,5),АТС!$A$41:$F$712,5)+VLOOKUP($A777+ROUND((COLUMN()-2)/24,5),'Расчет сбытовых надбавок'!$B$2281:'Расчет сбытовых надбавок'!$G$3024,5)</f>
        <v>85.77000000000001</v>
      </c>
      <c r="R777" s="108">
        <f>VLOOKUP($A777+ROUND((COLUMN()-2)/24,5),АТС!$A$41:$F$712,5)+VLOOKUP($A777+ROUND((COLUMN()-2)/24,5),'Расчет сбытовых надбавок'!$B$2281:'Расчет сбытовых надбавок'!$G$3024,5)</f>
        <v>345</v>
      </c>
      <c r="S777" s="108">
        <f>VLOOKUP($A777+ROUND((COLUMN()-2)/24,5),АТС!$A$41:$F$712,5)+VLOOKUP($A777+ROUND((COLUMN()-2)/24,5),'Расчет сбытовых надбавок'!$B$2281:'Расчет сбытовых надбавок'!$G$3024,5)</f>
        <v>290.44</v>
      </c>
      <c r="T777" s="108">
        <f>VLOOKUP($A777+ROUND((COLUMN()-2)/24,5),АТС!$A$41:$F$712,5)+VLOOKUP($A777+ROUND((COLUMN()-2)/24,5),'Расчет сбытовых надбавок'!$B$2281:'Расчет сбытовых надбавок'!$G$3024,5)</f>
        <v>216.26000000000002</v>
      </c>
      <c r="U777" s="108">
        <f>VLOOKUP($A777+ROUND((COLUMN()-2)/24,5),АТС!$A$41:$F$712,5)+VLOOKUP($A777+ROUND((COLUMN()-2)/24,5),'Расчет сбытовых надбавок'!$B$2281:'Расчет сбытовых надбавок'!$G$3024,5)</f>
        <v>313.57</v>
      </c>
      <c r="V777" s="108">
        <f>VLOOKUP($A777+ROUND((COLUMN()-2)/24,5),АТС!$A$41:$F$712,5)+VLOOKUP($A777+ROUND((COLUMN()-2)/24,5),'Расчет сбытовых надбавок'!$B$2281:'Расчет сбытовых надбавок'!$G$3024,5)</f>
        <v>570.81000000000006</v>
      </c>
      <c r="W777" s="108">
        <f>VLOOKUP($A777+ROUND((COLUMN()-2)/24,5),АТС!$A$41:$F$712,5)+VLOOKUP($A777+ROUND((COLUMN()-2)/24,5),'Расчет сбытовых надбавок'!$B$2281:'Расчет сбытовых надбавок'!$G$3024,5)</f>
        <v>571.84</v>
      </c>
      <c r="X777" s="108">
        <f>VLOOKUP($A777+ROUND((COLUMN()-2)/24,5),АТС!$A$41:$F$712,5)+VLOOKUP($A777+ROUND((COLUMN()-2)/24,5),'Расчет сбытовых надбавок'!$B$2281:'Расчет сбытовых надбавок'!$G$3024,5)</f>
        <v>561.95000000000005</v>
      </c>
      <c r="Y777" s="108">
        <f>VLOOKUP($A777+ROUND((COLUMN()-2)/24,5),АТС!$A$41:$F$712,5)+VLOOKUP($A777+ROUND((COLUMN()-2)/24,5),'Расчет сбытовых надбавок'!$B$2281:'Расчет сбытовых надбавок'!$G$3024,5)</f>
        <v>483.79</v>
      </c>
    </row>
    <row r="778" spans="1:25" x14ac:dyDescent="0.2">
      <c r="A778" s="88">
        <f t="shared" si="22"/>
        <v>42048</v>
      </c>
      <c r="B778" s="108">
        <f>VLOOKUP($A778+ROUND((COLUMN()-2)/24,5),АТС!$A$41:$F$712,5)+VLOOKUP($A778+ROUND((COLUMN()-2)/24,5),'Расчет сбытовых надбавок'!$B$2281:'Расчет сбытовых надбавок'!$G$3024,5)</f>
        <v>615.43999999999994</v>
      </c>
      <c r="C778" s="108">
        <f>VLOOKUP($A778+ROUND((COLUMN()-2)/24,5),АТС!$A$41:$F$712,5)+VLOOKUP($A778+ROUND((COLUMN()-2)/24,5),'Расчет сбытовых надбавок'!$B$2281:'Расчет сбытовых надбавок'!$G$3024,5)</f>
        <v>226.2</v>
      </c>
      <c r="D778" s="108">
        <f>VLOOKUP($A778+ROUND((COLUMN()-2)/24,5),АТС!$A$41:$F$712,5)+VLOOKUP($A778+ROUND((COLUMN()-2)/24,5),'Расчет сбытовых надбавок'!$B$2281:'Расчет сбытовых надбавок'!$G$3024,5)</f>
        <v>92.74</v>
      </c>
      <c r="E778" s="108">
        <f>VLOOKUP($A778+ROUND((COLUMN()-2)/24,5),АТС!$A$41:$F$712,5)+VLOOKUP($A778+ROUND((COLUMN()-2)/24,5),'Расчет сбытовых надбавок'!$B$2281:'Расчет сбытовых надбавок'!$G$3024,5)</f>
        <v>112.42</v>
      </c>
      <c r="F778" s="108">
        <f>VLOOKUP($A778+ROUND((COLUMN()-2)/24,5),АТС!$A$41:$F$712,5)+VLOOKUP($A778+ROUND((COLUMN()-2)/24,5),'Расчет сбытовых надбавок'!$B$2281:'Расчет сбытовых надбавок'!$G$3024,5)</f>
        <v>105.67999999999999</v>
      </c>
      <c r="G778" s="108">
        <f>VLOOKUP($A778+ROUND((COLUMN()-2)/24,5),АТС!$A$41:$F$712,5)+VLOOKUP($A778+ROUND((COLUMN()-2)/24,5),'Расчет сбытовых надбавок'!$B$2281:'Расчет сбытовых надбавок'!$G$3024,5)</f>
        <v>0</v>
      </c>
      <c r="H778" s="108">
        <f>VLOOKUP($A778+ROUND((COLUMN()-2)/24,5),АТС!$A$41:$F$712,5)+VLOOKUP($A778+ROUND((COLUMN()-2)/24,5),'Расчет сбытовых надбавок'!$B$2281:'Расчет сбытовых надбавок'!$G$3024,5)</f>
        <v>273.81</v>
      </c>
      <c r="I778" s="108">
        <f>VLOOKUP($A778+ROUND((COLUMN()-2)/24,5),АТС!$A$41:$F$712,5)+VLOOKUP($A778+ROUND((COLUMN()-2)/24,5),'Расчет сбытовых надбавок'!$B$2281:'Расчет сбытовых надбавок'!$G$3024,5)</f>
        <v>384.06</v>
      </c>
      <c r="J778" s="108">
        <f>VLOOKUP($A778+ROUND((COLUMN()-2)/24,5),АТС!$A$41:$F$712,5)+VLOOKUP($A778+ROUND((COLUMN()-2)/24,5),'Расчет сбытовых надбавок'!$B$2281:'Расчет сбытовых надбавок'!$G$3024,5)</f>
        <v>328.3</v>
      </c>
      <c r="K778" s="108">
        <f>VLOOKUP($A778+ROUND((COLUMN()-2)/24,5),АТС!$A$41:$F$712,5)+VLOOKUP($A778+ROUND((COLUMN()-2)/24,5),'Расчет сбытовых надбавок'!$B$2281:'Расчет сбытовых надбавок'!$G$3024,5)</f>
        <v>410.66999999999996</v>
      </c>
      <c r="L778" s="108">
        <f>VLOOKUP($A778+ROUND((COLUMN()-2)/24,5),АТС!$A$41:$F$712,5)+VLOOKUP($A778+ROUND((COLUMN()-2)/24,5),'Расчет сбытовых надбавок'!$B$2281:'Расчет сбытовых надбавок'!$G$3024,5)</f>
        <v>456.35999999999996</v>
      </c>
      <c r="M778" s="108">
        <f>VLOOKUP($A778+ROUND((COLUMN()-2)/24,5),АТС!$A$41:$F$712,5)+VLOOKUP($A778+ROUND((COLUMN()-2)/24,5),'Расчет сбытовых надбавок'!$B$2281:'Расчет сбытовых надбавок'!$G$3024,5)</f>
        <v>481.38</v>
      </c>
      <c r="N778" s="108">
        <f>VLOOKUP($A778+ROUND((COLUMN()-2)/24,5),АТС!$A$41:$F$712,5)+VLOOKUP($A778+ROUND((COLUMN()-2)/24,5),'Расчет сбытовых надбавок'!$B$2281:'Расчет сбытовых надбавок'!$G$3024,5)</f>
        <v>399.2</v>
      </c>
      <c r="O778" s="108">
        <f>VLOOKUP($A778+ROUND((COLUMN()-2)/24,5),АТС!$A$41:$F$712,5)+VLOOKUP($A778+ROUND((COLUMN()-2)/24,5),'Расчет сбытовых надбавок'!$B$2281:'Расчет сбытовых надбавок'!$G$3024,5)</f>
        <v>458.68</v>
      </c>
      <c r="P778" s="108">
        <f>VLOOKUP($A778+ROUND((COLUMN()-2)/24,5),АТС!$A$41:$F$712,5)+VLOOKUP($A778+ROUND((COLUMN()-2)/24,5),'Расчет сбытовых надбавок'!$B$2281:'Расчет сбытовых надбавок'!$G$3024,5)</f>
        <v>487.17</v>
      </c>
      <c r="Q778" s="108">
        <f>VLOOKUP($A778+ROUND((COLUMN()-2)/24,5),АТС!$A$41:$F$712,5)+VLOOKUP($A778+ROUND((COLUMN()-2)/24,5),'Расчет сбытовых надбавок'!$B$2281:'Расчет сбытовых надбавок'!$G$3024,5)</f>
        <v>376.70000000000005</v>
      </c>
      <c r="R778" s="108">
        <f>VLOOKUP($A778+ROUND((COLUMN()-2)/24,5),АТС!$A$41:$F$712,5)+VLOOKUP($A778+ROUND((COLUMN()-2)/24,5),'Расчет сбытовых надбавок'!$B$2281:'Расчет сбытовых надбавок'!$G$3024,5)</f>
        <v>486.81</v>
      </c>
      <c r="S778" s="108">
        <f>VLOOKUP($A778+ROUND((COLUMN()-2)/24,5),АТС!$A$41:$F$712,5)+VLOOKUP($A778+ROUND((COLUMN()-2)/24,5),'Расчет сбытовых надбавок'!$B$2281:'Расчет сбытовых надбавок'!$G$3024,5)</f>
        <v>382.06</v>
      </c>
      <c r="T778" s="108">
        <f>VLOOKUP($A778+ROUND((COLUMN()-2)/24,5),АТС!$A$41:$F$712,5)+VLOOKUP($A778+ROUND((COLUMN()-2)/24,5),'Расчет сбытовых надбавок'!$B$2281:'Расчет сбытовых надбавок'!$G$3024,5)</f>
        <v>562.88</v>
      </c>
      <c r="U778" s="108">
        <f>VLOOKUP($A778+ROUND((COLUMN()-2)/24,5),АТС!$A$41:$F$712,5)+VLOOKUP($A778+ROUND((COLUMN()-2)/24,5),'Расчет сбытовых надбавок'!$B$2281:'Расчет сбытовых надбавок'!$G$3024,5)</f>
        <v>410.85</v>
      </c>
      <c r="V778" s="108">
        <f>VLOOKUP($A778+ROUND((COLUMN()-2)/24,5),АТС!$A$41:$F$712,5)+VLOOKUP($A778+ROUND((COLUMN()-2)/24,5),'Расчет сбытовых надбавок'!$B$2281:'Расчет сбытовых надбавок'!$G$3024,5)</f>
        <v>889.83999999999992</v>
      </c>
      <c r="W778" s="108">
        <f>VLOOKUP($A778+ROUND((COLUMN()-2)/24,5),АТС!$A$41:$F$712,5)+VLOOKUP($A778+ROUND((COLUMN()-2)/24,5),'Расчет сбытовых надбавок'!$B$2281:'Расчет сбытовых надбавок'!$G$3024,5)</f>
        <v>851.86</v>
      </c>
      <c r="X778" s="108">
        <f>VLOOKUP($A778+ROUND((COLUMN()-2)/24,5),АТС!$A$41:$F$712,5)+VLOOKUP($A778+ROUND((COLUMN()-2)/24,5),'Расчет сбытовых надбавок'!$B$2281:'Расчет сбытовых надбавок'!$G$3024,5)</f>
        <v>779.26</v>
      </c>
      <c r="Y778" s="108">
        <f>VLOOKUP($A778+ROUND((COLUMN()-2)/24,5),АТС!$A$41:$F$712,5)+VLOOKUP($A778+ROUND((COLUMN()-2)/24,5),'Расчет сбытовых надбавок'!$B$2281:'Расчет сбытовых надбавок'!$G$3024,5)</f>
        <v>612.79999999999995</v>
      </c>
    </row>
    <row r="779" spans="1:25" x14ac:dyDescent="0.2">
      <c r="A779" s="88">
        <f t="shared" si="22"/>
        <v>42049</v>
      </c>
      <c r="B779" s="108">
        <f>VLOOKUP($A779+ROUND((COLUMN()-2)/24,5),АТС!$A$41:$F$712,5)+VLOOKUP($A779+ROUND((COLUMN()-2)/24,5),'Расчет сбытовых надбавок'!$B$2281:'Расчет сбытовых надбавок'!$G$3024,5)</f>
        <v>257.26</v>
      </c>
      <c r="C779" s="108">
        <f>VLOOKUP($A779+ROUND((COLUMN()-2)/24,5),АТС!$A$41:$F$712,5)+VLOOKUP($A779+ROUND((COLUMN()-2)/24,5),'Расчет сбытовых надбавок'!$B$2281:'Расчет сбытовых надбавок'!$G$3024,5)</f>
        <v>180.33</v>
      </c>
      <c r="D779" s="108">
        <f>VLOOKUP($A779+ROUND((COLUMN()-2)/24,5),АТС!$A$41:$F$712,5)+VLOOKUP($A779+ROUND((COLUMN()-2)/24,5),'Расчет сбытовых надбавок'!$B$2281:'Расчет сбытовых надбавок'!$G$3024,5)</f>
        <v>213.31</v>
      </c>
      <c r="E779" s="108">
        <f>VLOOKUP($A779+ROUND((COLUMN()-2)/24,5),АТС!$A$41:$F$712,5)+VLOOKUP($A779+ROUND((COLUMN()-2)/24,5),'Расчет сбытовых надбавок'!$B$2281:'Расчет сбытовых надбавок'!$G$3024,5)</f>
        <v>443.04</v>
      </c>
      <c r="F779" s="108">
        <f>VLOOKUP($A779+ROUND((COLUMN()-2)/24,5),АТС!$A$41:$F$712,5)+VLOOKUP($A779+ROUND((COLUMN()-2)/24,5),'Расчет сбытовых надбавок'!$B$2281:'Расчет сбытовых надбавок'!$G$3024,5)</f>
        <v>271.49</v>
      </c>
      <c r="G779" s="108">
        <f>VLOOKUP($A779+ROUND((COLUMN()-2)/24,5),АТС!$A$41:$F$712,5)+VLOOKUP($A779+ROUND((COLUMN()-2)/24,5),'Расчет сбытовых надбавок'!$B$2281:'Расчет сбытовых надбавок'!$G$3024,5)</f>
        <v>41.730000000000004</v>
      </c>
      <c r="H779" s="108">
        <f>VLOOKUP($A779+ROUND((COLUMN()-2)/24,5),АТС!$A$41:$F$712,5)+VLOOKUP($A779+ROUND((COLUMN()-2)/24,5),'Расчет сбытовых надбавок'!$B$2281:'Расчет сбытовых надбавок'!$G$3024,5)</f>
        <v>28.32</v>
      </c>
      <c r="I779" s="108">
        <f>VLOOKUP($A779+ROUND((COLUMN()-2)/24,5),АТС!$A$41:$F$712,5)+VLOOKUP($A779+ROUND((COLUMN()-2)/24,5),'Расчет сбытовых надбавок'!$B$2281:'Расчет сбытовых надбавок'!$G$3024,5)</f>
        <v>8.36</v>
      </c>
      <c r="J779" s="108">
        <f>VLOOKUP($A779+ROUND((COLUMN()-2)/24,5),АТС!$A$41:$F$712,5)+VLOOKUP($A779+ROUND((COLUMN()-2)/24,5),'Расчет сбытовых надбавок'!$B$2281:'Расчет сбытовых надбавок'!$G$3024,5)</f>
        <v>81.819999999999993</v>
      </c>
      <c r="K779" s="108">
        <f>VLOOKUP($A779+ROUND((COLUMN()-2)/24,5),АТС!$A$41:$F$712,5)+VLOOKUP($A779+ROUND((COLUMN()-2)/24,5),'Расчет сбытовых надбавок'!$B$2281:'Расчет сбытовых надбавок'!$G$3024,5)</f>
        <v>103.53</v>
      </c>
      <c r="L779" s="108">
        <f>VLOOKUP($A779+ROUND((COLUMN()-2)/24,5),АТС!$A$41:$F$712,5)+VLOOKUP($A779+ROUND((COLUMN()-2)/24,5),'Расчет сбытовых надбавок'!$B$2281:'Расчет сбытовых надбавок'!$G$3024,5)</f>
        <v>316.49</v>
      </c>
      <c r="M779" s="108">
        <f>VLOOKUP($A779+ROUND((COLUMN()-2)/24,5),АТС!$A$41:$F$712,5)+VLOOKUP($A779+ROUND((COLUMN()-2)/24,5),'Расчет сбытовых надбавок'!$B$2281:'Расчет сбытовых надбавок'!$G$3024,5)</f>
        <v>493.58000000000004</v>
      </c>
      <c r="N779" s="108">
        <f>VLOOKUP($A779+ROUND((COLUMN()-2)/24,5),АТС!$A$41:$F$712,5)+VLOOKUP($A779+ROUND((COLUMN()-2)/24,5),'Расчет сбытовых надбавок'!$B$2281:'Расчет сбытовых надбавок'!$G$3024,5)</f>
        <v>329.01</v>
      </c>
      <c r="O779" s="108">
        <f>VLOOKUP($A779+ROUND((COLUMN()-2)/24,5),АТС!$A$41:$F$712,5)+VLOOKUP($A779+ROUND((COLUMN()-2)/24,5),'Расчет сбытовых надбавок'!$B$2281:'Расчет сбытовых надбавок'!$G$3024,5)</f>
        <v>242.92</v>
      </c>
      <c r="P779" s="108">
        <f>VLOOKUP($A779+ROUND((COLUMN()-2)/24,5),АТС!$A$41:$F$712,5)+VLOOKUP($A779+ROUND((COLUMN()-2)/24,5),'Расчет сбытовых надбавок'!$B$2281:'Расчет сбытовых надбавок'!$G$3024,5)</f>
        <v>545.15</v>
      </c>
      <c r="Q779" s="108">
        <f>VLOOKUP($A779+ROUND((COLUMN()-2)/24,5),АТС!$A$41:$F$712,5)+VLOOKUP($A779+ROUND((COLUMN()-2)/24,5),'Расчет сбытовых надбавок'!$B$2281:'Расчет сбытовых надбавок'!$G$3024,5)</f>
        <v>489.61</v>
      </c>
      <c r="R779" s="108">
        <f>VLOOKUP($A779+ROUND((COLUMN()-2)/24,5),АТС!$A$41:$F$712,5)+VLOOKUP($A779+ROUND((COLUMN()-2)/24,5),'Расчет сбытовых надбавок'!$B$2281:'Расчет сбытовых надбавок'!$G$3024,5)</f>
        <v>312.51</v>
      </c>
      <c r="S779" s="108">
        <f>VLOOKUP($A779+ROUND((COLUMN()-2)/24,5),АТС!$A$41:$F$712,5)+VLOOKUP($A779+ROUND((COLUMN()-2)/24,5),'Расчет сбытовых надбавок'!$B$2281:'Расчет сбытовых надбавок'!$G$3024,5)</f>
        <v>0</v>
      </c>
      <c r="T779" s="108">
        <f>VLOOKUP($A779+ROUND((COLUMN()-2)/24,5),АТС!$A$41:$F$712,5)+VLOOKUP($A779+ROUND((COLUMN()-2)/24,5),'Расчет сбытовых надбавок'!$B$2281:'Расчет сбытовых надбавок'!$G$3024,5)</f>
        <v>17.86</v>
      </c>
      <c r="U779" s="108">
        <f>VLOOKUP($A779+ROUND((COLUMN()-2)/24,5),АТС!$A$41:$F$712,5)+VLOOKUP($A779+ROUND((COLUMN()-2)/24,5),'Расчет сбытовых надбавок'!$B$2281:'Расчет сбытовых надбавок'!$G$3024,5)</f>
        <v>155.6</v>
      </c>
      <c r="V779" s="108">
        <f>VLOOKUP($A779+ROUND((COLUMN()-2)/24,5),АТС!$A$41:$F$712,5)+VLOOKUP($A779+ROUND((COLUMN()-2)/24,5),'Расчет сбытовых надбавок'!$B$2281:'Расчет сбытовых надбавок'!$G$3024,5)</f>
        <v>308.49</v>
      </c>
      <c r="W779" s="108">
        <f>VLOOKUP($A779+ROUND((COLUMN()-2)/24,5),АТС!$A$41:$F$712,5)+VLOOKUP($A779+ROUND((COLUMN()-2)/24,5),'Расчет сбытовых надбавок'!$B$2281:'Расчет сбытовых надбавок'!$G$3024,5)</f>
        <v>320.73</v>
      </c>
      <c r="X779" s="108">
        <f>VLOOKUP($A779+ROUND((COLUMN()-2)/24,5),АТС!$A$41:$F$712,5)+VLOOKUP($A779+ROUND((COLUMN()-2)/24,5),'Расчет сбытовых надбавок'!$B$2281:'Расчет сбытовых надбавок'!$G$3024,5)</f>
        <v>196.85</v>
      </c>
      <c r="Y779" s="108">
        <f>VLOOKUP($A779+ROUND((COLUMN()-2)/24,5),АТС!$A$41:$F$712,5)+VLOOKUP($A779+ROUND((COLUMN()-2)/24,5),'Расчет сбытовых надбавок'!$B$2281:'Расчет сбытовых надбавок'!$G$3024,5)</f>
        <v>88.14</v>
      </c>
    </row>
    <row r="780" spans="1:25" x14ac:dyDescent="0.2">
      <c r="A780" s="88">
        <f t="shared" si="22"/>
        <v>42050</v>
      </c>
      <c r="B780" s="108">
        <f>VLOOKUP($A780+ROUND((COLUMN()-2)/24,5),АТС!$A$41:$F$712,5)+VLOOKUP($A780+ROUND((COLUMN()-2)/24,5),'Расчет сбытовых надбавок'!$B$2281:'Расчет сбытовых надбавок'!$G$3024,5)</f>
        <v>430.49</v>
      </c>
      <c r="C780" s="108">
        <f>VLOOKUP($A780+ROUND((COLUMN()-2)/24,5),АТС!$A$41:$F$712,5)+VLOOKUP($A780+ROUND((COLUMN()-2)/24,5),'Расчет сбытовых надбавок'!$B$2281:'Расчет сбытовых надбавок'!$G$3024,5)</f>
        <v>101</v>
      </c>
      <c r="D780" s="108">
        <f>VLOOKUP($A780+ROUND((COLUMN()-2)/24,5),АТС!$A$41:$F$712,5)+VLOOKUP($A780+ROUND((COLUMN()-2)/24,5),'Расчет сбытовых надбавок'!$B$2281:'Расчет сбытовых надбавок'!$G$3024,5)</f>
        <v>217.06</v>
      </c>
      <c r="E780" s="108">
        <f>VLOOKUP($A780+ROUND((COLUMN()-2)/24,5),АТС!$A$41:$F$712,5)+VLOOKUP($A780+ROUND((COLUMN()-2)/24,5),'Расчет сбытовых надбавок'!$B$2281:'Расчет сбытовых надбавок'!$G$3024,5)</f>
        <v>226.28</v>
      </c>
      <c r="F780" s="108">
        <f>VLOOKUP($A780+ROUND((COLUMN()-2)/24,5),АТС!$A$41:$F$712,5)+VLOOKUP($A780+ROUND((COLUMN()-2)/24,5),'Расчет сбытовых надбавок'!$B$2281:'Расчет сбытовых надбавок'!$G$3024,5)</f>
        <v>173.04000000000002</v>
      </c>
      <c r="G780" s="108">
        <f>VLOOKUP($A780+ROUND((COLUMN()-2)/24,5),АТС!$A$41:$F$712,5)+VLOOKUP($A780+ROUND((COLUMN()-2)/24,5),'Расчет сбытовых надбавок'!$B$2281:'Расчет сбытовых надбавок'!$G$3024,5)</f>
        <v>0</v>
      </c>
      <c r="H780" s="108">
        <f>VLOOKUP($A780+ROUND((COLUMN()-2)/24,5),АТС!$A$41:$F$712,5)+VLOOKUP($A780+ROUND((COLUMN()-2)/24,5),'Расчет сбытовых надбавок'!$B$2281:'Расчет сбытовых надбавок'!$G$3024,5)</f>
        <v>99.54</v>
      </c>
      <c r="I780" s="108">
        <f>VLOOKUP($A780+ROUND((COLUMN()-2)/24,5),АТС!$A$41:$F$712,5)+VLOOKUP($A780+ROUND((COLUMN()-2)/24,5),'Расчет сбытовых надбавок'!$B$2281:'Расчет сбытовых надбавок'!$G$3024,5)</f>
        <v>123.39</v>
      </c>
      <c r="J780" s="108">
        <f>VLOOKUP($A780+ROUND((COLUMN()-2)/24,5),АТС!$A$41:$F$712,5)+VLOOKUP($A780+ROUND((COLUMN()-2)/24,5),'Расчет сбытовых надбавок'!$B$2281:'Расчет сбытовых надбавок'!$G$3024,5)</f>
        <v>0</v>
      </c>
      <c r="K780" s="108">
        <f>VLOOKUP($A780+ROUND((COLUMN()-2)/24,5),АТС!$A$41:$F$712,5)+VLOOKUP($A780+ROUND((COLUMN()-2)/24,5),'Расчет сбытовых надбавок'!$B$2281:'Расчет сбытовых надбавок'!$G$3024,5)</f>
        <v>122.96000000000001</v>
      </c>
      <c r="L780" s="108">
        <f>VLOOKUP($A780+ROUND((COLUMN()-2)/24,5),АТС!$A$41:$F$712,5)+VLOOKUP($A780+ROUND((COLUMN()-2)/24,5),'Расчет сбытовых надбавок'!$B$2281:'Расчет сбытовых надбавок'!$G$3024,5)</f>
        <v>224.39</v>
      </c>
      <c r="M780" s="108">
        <f>VLOOKUP($A780+ROUND((COLUMN()-2)/24,5),АТС!$A$41:$F$712,5)+VLOOKUP($A780+ROUND((COLUMN()-2)/24,5),'Расчет сбытовых надбавок'!$B$2281:'Расчет сбытовых надбавок'!$G$3024,5)</f>
        <v>262.24</v>
      </c>
      <c r="N780" s="108">
        <f>VLOOKUP($A780+ROUND((COLUMN()-2)/24,5),АТС!$A$41:$F$712,5)+VLOOKUP($A780+ROUND((COLUMN()-2)/24,5),'Расчет сбытовых надбавок'!$B$2281:'Расчет сбытовых надбавок'!$G$3024,5)</f>
        <v>119.4</v>
      </c>
      <c r="O780" s="108">
        <f>VLOOKUP($A780+ROUND((COLUMN()-2)/24,5),АТС!$A$41:$F$712,5)+VLOOKUP($A780+ROUND((COLUMN()-2)/24,5),'Расчет сбытовых надбавок'!$B$2281:'Расчет сбытовых надбавок'!$G$3024,5)</f>
        <v>240.5</v>
      </c>
      <c r="P780" s="108">
        <f>VLOOKUP($A780+ROUND((COLUMN()-2)/24,5),АТС!$A$41:$F$712,5)+VLOOKUP($A780+ROUND((COLUMN()-2)/24,5),'Расчет сбытовых надбавок'!$B$2281:'Расчет сбытовых надбавок'!$G$3024,5)</f>
        <v>587.66000000000008</v>
      </c>
      <c r="Q780" s="108">
        <f>VLOOKUP($A780+ROUND((COLUMN()-2)/24,5),АТС!$A$41:$F$712,5)+VLOOKUP($A780+ROUND((COLUMN()-2)/24,5),'Расчет сбытовых надбавок'!$B$2281:'Расчет сбытовых надбавок'!$G$3024,5)</f>
        <v>523.73</v>
      </c>
      <c r="R780" s="108">
        <f>VLOOKUP($A780+ROUND((COLUMN()-2)/24,5),АТС!$A$41:$F$712,5)+VLOOKUP($A780+ROUND((COLUMN()-2)/24,5),'Расчет сбытовых надбавок'!$B$2281:'Расчет сбытовых надбавок'!$G$3024,5)</f>
        <v>663.1</v>
      </c>
      <c r="S780" s="108">
        <f>VLOOKUP($A780+ROUND((COLUMN()-2)/24,5),АТС!$A$41:$F$712,5)+VLOOKUP($A780+ROUND((COLUMN()-2)/24,5),'Расчет сбытовых надбавок'!$B$2281:'Расчет сбытовых надбавок'!$G$3024,5)</f>
        <v>377.49</v>
      </c>
      <c r="T780" s="108">
        <f>VLOOKUP($A780+ROUND((COLUMN()-2)/24,5),АТС!$A$41:$F$712,5)+VLOOKUP($A780+ROUND((COLUMN()-2)/24,5),'Расчет сбытовых надбавок'!$B$2281:'Расчет сбытовых надбавок'!$G$3024,5)</f>
        <v>181.73</v>
      </c>
      <c r="U780" s="108">
        <f>VLOOKUP($A780+ROUND((COLUMN()-2)/24,5),АТС!$A$41:$F$712,5)+VLOOKUP($A780+ROUND((COLUMN()-2)/24,5),'Расчет сбытовых надбавок'!$B$2281:'Расчет сбытовых надбавок'!$G$3024,5)</f>
        <v>276.67</v>
      </c>
      <c r="V780" s="108">
        <f>VLOOKUP($A780+ROUND((COLUMN()-2)/24,5),АТС!$A$41:$F$712,5)+VLOOKUP($A780+ROUND((COLUMN()-2)/24,5),'Расчет сбытовых надбавок'!$B$2281:'Расчет сбытовых надбавок'!$G$3024,5)</f>
        <v>859.95</v>
      </c>
      <c r="W780" s="108">
        <f>VLOOKUP($A780+ROUND((COLUMN()-2)/24,5),АТС!$A$41:$F$712,5)+VLOOKUP($A780+ROUND((COLUMN()-2)/24,5),'Расчет сбытовых надбавок'!$B$2281:'Расчет сбытовых надбавок'!$G$3024,5)</f>
        <v>637.69999999999993</v>
      </c>
      <c r="X780" s="108">
        <f>VLOOKUP($A780+ROUND((COLUMN()-2)/24,5),АТС!$A$41:$F$712,5)+VLOOKUP($A780+ROUND((COLUMN()-2)/24,5),'Расчет сбытовых надбавок'!$B$2281:'Расчет сбытовых надбавок'!$G$3024,5)</f>
        <v>558.73</v>
      </c>
      <c r="Y780" s="108">
        <f>VLOOKUP($A780+ROUND((COLUMN()-2)/24,5),АТС!$A$41:$F$712,5)+VLOOKUP($A780+ROUND((COLUMN()-2)/24,5),'Расчет сбытовых надбавок'!$B$2281:'Расчет сбытовых надбавок'!$G$3024,5)</f>
        <v>623.29999999999995</v>
      </c>
    </row>
    <row r="781" spans="1:25" x14ac:dyDescent="0.2">
      <c r="A781" s="88">
        <f t="shared" si="22"/>
        <v>42051</v>
      </c>
      <c r="B781" s="108">
        <f>VLOOKUP($A781+ROUND((COLUMN()-2)/24,5),АТС!$A$41:$F$712,5)+VLOOKUP($A781+ROUND((COLUMN()-2)/24,5),'Расчет сбытовых надбавок'!$B$2281:'Расчет сбытовых надбавок'!$G$3024,5)</f>
        <v>356.90999999999997</v>
      </c>
      <c r="C781" s="108">
        <f>VLOOKUP($A781+ROUND((COLUMN()-2)/24,5),АТС!$A$41:$F$712,5)+VLOOKUP($A781+ROUND((COLUMN()-2)/24,5),'Расчет сбытовых надбавок'!$B$2281:'Расчет сбытовых надбавок'!$G$3024,5)</f>
        <v>269.62</v>
      </c>
      <c r="D781" s="108">
        <f>VLOOKUP($A781+ROUND((COLUMN()-2)/24,5),АТС!$A$41:$F$712,5)+VLOOKUP($A781+ROUND((COLUMN()-2)/24,5),'Расчет сбытовых надбавок'!$B$2281:'Расчет сбытовых надбавок'!$G$3024,5)</f>
        <v>295.81000000000006</v>
      </c>
      <c r="E781" s="108">
        <f>VLOOKUP($A781+ROUND((COLUMN()-2)/24,5),АТС!$A$41:$F$712,5)+VLOOKUP($A781+ROUND((COLUMN()-2)/24,5),'Расчет сбытовых надбавок'!$B$2281:'Расчет сбытовых надбавок'!$G$3024,5)</f>
        <v>247.98</v>
      </c>
      <c r="F781" s="108">
        <f>VLOOKUP($A781+ROUND((COLUMN()-2)/24,5),АТС!$A$41:$F$712,5)+VLOOKUP($A781+ROUND((COLUMN()-2)/24,5),'Расчет сбытовых надбавок'!$B$2281:'Расчет сбытовых надбавок'!$G$3024,5)</f>
        <v>149.10999999999999</v>
      </c>
      <c r="G781" s="108">
        <f>VLOOKUP($A781+ROUND((COLUMN()-2)/24,5),АТС!$A$41:$F$712,5)+VLOOKUP($A781+ROUND((COLUMN()-2)/24,5),'Расчет сбытовых надбавок'!$B$2281:'Расчет сбытовых надбавок'!$G$3024,5)</f>
        <v>369.01</v>
      </c>
      <c r="H781" s="108">
        <f>VLOOKUP($A781+ROUND((COLUMN()-2)/24,5),АТС!$A$41:$F$712,5)+VLOOKUP($A781+ROUND((COLUMN()-2)/24,5),'Расчет сбытовых надбавок'!$B$2281:'Расчет сбытовых надбавок'!$G$3024,5)</f>
        <v>144.72</v>
      </c>
      <c r="I781" s="108">
        <f>VLOOKUP($A781+ROUND((COLUMN()-2)/24,5),АТС!$A$41:$F$712,5)+VLOOKUP($A781+ROUND((COLUMN()-2)/24,5),'Расчет сбытовых надбавок'!$B$2281:'Расчет сбытовых надбавок'!$G$3024,5)</f>
        <v>205.39999999999998</v>
      </c>
      <c r="J781" s="108">
        <f>VLOOKUP($A781+ROUND((COLUMN()-2)/24,5),АТС!$A$41:$F$712,5)+VLOOKUP($A781+ROUND((COLUMN()-2)/24,5),'Расчет сбытовых надбавок'!$B$2281:'Расчет сбытовых надбавок'!$G$3024,5)</f>
        <v>1054.3599999999999</v>
      </c>
      <c r="K781" s="108">
        <f>VLOOKUP($A781+ROUND((COLUMN()-2)/24,5),АТС!$A$41:$F$712,5)+VLOOKUP($A781+ROUND((COLUMN()-2)/24,5),'Расчет сбытовых надбавок'!$B$2281:'Расчет сбытовых надбавок'!$G$3024,5)</f>
        <v>1830.77</v>
      </c>
      <c r="L781" s="108">
        <f>VLOOKUP($A781+ROUND((COLUMN()-2)/24,5),АТС!$A$41:$F$712,5)+VLOOKUP($A781+ROUND((COLUMN()-2)/24,5),'Расчет сбытовых надбавок'!$B$2281:'Расчет сбытовых надбавок'!$G$3024,5)</f>
        <v>25.95</v>
      </c>
      <c r="M781" s="108">
        <f>VLOOKUP($A781+ROUND((COLUMN()-2)/24,5),АТС!$A$41:$F$712,5)+VLOOKUP($A781+ROUND((COLUMN()-2)/24,5),'Расчет сбытовых надбавок'!$B$2281:'Расчет сбытовых надбавок'!$G$3024,5)</f>
        <v>29.64</v>
      </c>
      <c r="N781" s="108">
        <f>VLOOKUP($A781+ROUND((COLUMN()-2)/24,5),АТС!$A$41:$F$712,5)+VLOOKUP($A781+ROUND((COLUMN()-2)/24,5),'Расчет сбытовых надбавок'!$B$2281:'Расчет сбытовых надбавок'!$G$3024,5)</f>
        <v>13.02</v>
      </c>
      <c r="O781" s="108">
        <f>VLOOKUP($A781+ROUND((COLUMN()-2)/24,5),АТС!$A$41:$F$712,5)+VLOOKUP($A781+ROUND((COLUMN()-2)/24,5),'Расчет сбытовых надбавок'!$B$2281:'Расчет сбытовых надбавок'!$G$3024,5)</f>
        <v>17.68</v>
      </c>
      <c r="P781" s="108">
        <f>VLOOKUP($A781+ROUND((COLUMN()-2)/24,5),АТС!$A$41:$F$712,5)+VLOOKUP($A781+ROUND((COLUMN()-2)/24,5),'Расчет сбытовых надбавок'!$B$2281:'Расчет сбытовых надбавок'!$G$3024,5)</f>
        <v>32.46</v>
      </c>
      <c r="Q781" s="108">
        <f>VLOOKUP($A781+ROUND((COLUMN()-2)/24,5),АТС!$A$41:$F$712,5)+VLOOKUP($A781+ROUND((COLUMN()-2)/24,5),'Расчет сбытовых надбавок'!$B$2281:'Расчет сбытовых надбавок'!$G$3024,5)</f>
        <v>1125.4100000000001</v>
      </c>
      <c r="R781" s="108">
        <f>VLOOKUP($A781+ROUND((COLUMN()-2)/24,5),АТС!$A$41:$F$712,5)+VLOOKUP($A781+ROUND((COLUMN()-2)/24,5),'Расчет сбытовых надбавок'!$B$2281:'Расчет сбытовых надбавок'!$G$3024,5)</f>
        <v>642.79999999999995</v>
      </c>
      <c r="S781" s="108">
        <f>VLOOKUP($A781+ROUND((COLUMN()-2)/24,5),АТС!$A$41:$F$712,5)+VLOOKUP($A781+ROUND((COLUMN()-2)/24,5),'Расчет сбытовых надбавок'!$B$2281:'Расчет сбытовых надбавок'!$G$3024,5)</f>
        <v>0</v>
      </c>
      <c r="T781" s="108">
        <f>VLOOKUP($A781+ROUND((COLUMN()-2)/24,5),АТС!$A$41:$F$712,5)+VLOOKUP($A781+ROUND((COLUMN()-2)/24,5),'Расчет сбытовых надбавок'!$B$2281:'Расчет сбытовых надбавок'!$G$3024,5)</f>
        <v>0</v>
      </c>
      <c r="U781" s="108">
        <f>VLOOKUP($A781+ROUND((COLUMN()-2)/24,5),АТС!$A$41:$F$712,5)+VLOOKUP($A781+ROUND((COLUMN()-2)/24,5),'Расчет сбытовых надбавок'!$B$2281:'Расчет сбытовых надбавок'!$G$3024,5)</f>
        <v>0</v>
      </c>
      <c r="V781" s="108">
        <f>VLOOKUP($A781+ROUND((COLUMN()-2)/24,5),АТС!$A$41:$F$712,5)+VLOOKUP($A781+ROUND((COLUMN()-2)/24,5),'Расчет сбытовых надбавок'!$B$2281:'Расчет сбытовых надбавок'!$G$3024,5)</f>
        <v>0</v>
      </c>
      <c r="W781" s="108">
        <f>VLOOKUP($A781+ROUND((COLUMN()-2)/24,5),АТС!$A$41:$F$712,5)+VLOOKUP($A781+ROUND((COLUMN()-2)/24,5),'Расчет сбытовых надбавок'!$B$2281:'Расчет сбытовых надбавок'!$G$3024,5)</f>
        <v>0</v>
      </c>
      <c r="X781" s="108">
        <f>VLOOKUP($A781+ROUND((COLUMN()-2)/24,5),АТС!$A$41:$F$712,5)+VLOOKUP($A781+ROUND((COLUMN()-2)/24,5),'Расчет сбытовых надбавок'!$B$2281:'Расчет сбытовых надбавок'!$G$3024,5)</f>
        <v>334.93</v>
      </c>
      <c r="Y781" s="108">
        <f>VLOOKUP($A781+ROUND((COLUMN()-2)/24,5),АТС!$A$41:$F$712,5)+VLOOKUP($A781+ROUND((COLUMN()-2)/24,5),'Расчет сбытовых надбавок'!$B$2281:'Расчет сбытовых надбавок'!$G$3024,5)</f>
        <v>0</v>
      </c>
    </row>
    <row r="782" spans="1:25" x14ac:dyDescent="0.2">
      <c r="A782" s="88">
        <f t="shared" si="22"/>
        <v>42052</v>
      </c>
      <c r="B782" s="108">
        <f>VLOOKUP($A782+ROUND((COLUMN()-2)/24,5),АТС!$A$41:$F$712,5)+VLOOKUP($A782+ROUND((COLUMN()-2)/24,5),'Расчет сбытовых надбавок'!$B$2281:'Расчет сбытовых надбавок'!$G$3024,5)</f>
        <v>0</v>
      </c>
      <c r="C782" s="108">
        <f>VLOOKUP($A782+ROUND((COLUMN()-2)/24,5),АТС!$A$41:$F$712,5)+VLOOKUP($A782+ROUND((COLUMN()-2)/24,5),'Расчет сбытовых надбавок'!$B$2281:'Расчет сбытовых надбавок'!$G$3024,5)</f>
        <v>0</v>
      </c>
      <c r="D782" s="108">
        <f>VLOOKUP($A782+ROUND((COLUMN()-2)/24,5),АТС!$A$41:$F$712,5)+VLOOKUP($A782+ROUND((COLUMN()-2)/24,5),'Расчет сбытовых надбавок'!$B$2281:'Расчет сбытовых надбавок'!$G$3024,5)</f>
        <v>0.23</v>
      </c>
      <c r="E782" s="108">
        <f>VLOOKUP($A782+ROUND((COLUMN()-2)/24,5),АТС!$A$41:$F$712,5)+VLOOKUP($A782+ROUND((COLUMN()-2)/24,5),'Расчет сбытовых надбавок'!$B$2281:'Расчет сбытовых надбавок'!$G$3024,5)</f>
        <v>212.71</v>
      </c>
      <c r="F782" s="108">
        <f>VLOOKUP($A782+ROUND((COLUMN()-2)/24,5),АТС!$A$41:$F$712,5)+VLOOKUP($A782+ROUND((COLUMN()-2)/24,5),'Расчет сбытовых надбавок'!$B$2281:'Расчет сбытовых надбавок'!$G$3024,5)</f>
        <v>0</v>
      </c>
      <c r="G782" s="108">
        <f>VLOOKUP($A782+ROUND((COLUMN()-2)/24,5),АТС!$A$41:$F$712,5)+VLOOKUP($A782+ROUND((COLUMN()-2)/24,5),'Расчет сбытовых надбавок'!$B$2281:'Расчет сбытовых надбавок'!$G$3024,5)</f>
        <v>0</v>
      </c>
      <c r="H782" s="108">
        <f>VLOOKUP($A782+ROUND((COLUMN()-2)/24,5),АТС!$A$41:$F$712,5)+VLOOKUP($A782+ROUND((COLUMN()-2)/24,5),'Расчет сбытовых надбавок'!$B$2281:'Расчет сбытовых надбавок'!$G$3024,5)</f>
        <v>160.22999999999999</v>
      </c>
      <c r="I782" s="108">
        <f>VLOOKUP($A782+ROUND((COLUMN()-2)/24,5),АТС!$A$41:$F$712,5)+VLOOKUP($A782+ROUND((COLUMN()-2)/24,5),'Расчет сбытовых надбавок'!$B$2281:'Расчет сбытовых надбавок'!$G$3024,5)</f>
        <v>308.82</v>
      </c>
      <c r="J782" s="108">
        <f>VLOOKUP($A782+ROUND((COLUMN()-2)/24,5),АТС!$A$41:$F$712,5)+VLOOKUP($A782+ROUND((COLUMN()-2)/24,5),'Расчет сбытовых надбавок'!$B$2281:'Расчет сбытовых надбавок'!$G$3024,5)</f>
        <v>0</v>
      </c>
      <c r="K782" s="108">
        <f>VLOOKUP($A782+ROUND((COLUMN()-2)/24,5),АТС!$A$41:$F$712,5)+VLOOKUP($A782+ROUND((COLUMN()-2)/24,5),'Расчет сбытовых надбавок'!$B$2281:'Расчет сбытовых надбавок'!$G$3024,5)</f>
        <v>0.93</v>
      </c>
      <c r="L782" s="108">
        <f>VLOOKUP($A782+ROUND((COLUMN()-2)/24,5),АТС!$A$41:$F$712,5)+VLOOKUP($A782+ROUND((COLUMN()-2)/24,5),'Расчет сбытовых надбавок'!$B$2281:'Расчет сбытовых надбавок'!$G$3024,5)</f>
        <v>8.75</v>
      </c>
      <c r="M782" s="108">
        <f>VLOOKUP($A782+ROUND((COLUMN()-2)/24,5),АТС!$A$41:$F$712,5)+VLOOKUP($A782+ROUND((COLUMN()-2)/24,5),'Расчет сбытовых надбавок'!$B$2281:'Расчет сбытовых надбавок'!$G$3024,5)</f>
        <v>18.009999999999998</v>
      </c>
      <c r="N782" s="108">
        <f>VLOOKUP($A782+ROUND((COLUMN()-2)/24,5),АТС!$A$41:$F$712,5)+VLOOKUP($A782+ROUND((COLUMN()-2)/24,5),'Расчет сбытовых надбавок'!$B$2281:'Расчет сбытовых надбавок'!$G$3024,5)</f>
        <v>0</v>
      </c>
      <c r="O782" s="108">
        <f>VLOOKUP($A782+ROUND((COLUMN()-2)/24,5),АТС!$A$41:$F$712,5)+VLOOKUP($A782+ROUND((COLUMN()-2)/24,5),'Расчет сбытовых надбавок'!$B$2281:'Расчет сбытовых надбавок'!$G$3024,5)</f>
        <v>0</v>
      </c>
      <c r="P782" s="108">
        <f>VLOOKUP($A782+ROUND((COLUMN()-2)/24,5),АТС!$A$41:$F$712,5)+VLOOKUP($A782+ROUND((COLUMN()-2)/24,5),'Расчет сбытовых надбавок'!$B$2281:'Расчет сбытовых надбавок'!$G$3024,5)</f>
        <v>35.22</v>
      </c>
      <c r="Q782" s="108">
        <f>VLOOKUP($A782+ROUND((COLUMN()-2)/24,5),АТС!$A$41:$F$712,5)+VLOOKUP($A782+ROUND((COLUMN()-2)/24,5),'Расчет сбытовых надбавок'!$B$2281:'Расчет сбытовых надбавок'!$G$3024,5)</f>
        <v>533.66</v>
      </c>
      <c r="R782" s="108">
        <f>VLOOKUP($A782+ROUND((COLUMN()-2)/24,5),АТС!$A$41:$F$712,5)+VLOOKUP($A782+ROUND((COLUMN()-2)/24,5),'Расчет сбытовых надбавок'!$B$2281:'Расчет сбытовых надбавок'!$G$3024,5)</f>
        <v>350.29</v>
      </c>
      <c r="S782" s="108">
        <f>VLOOKUP($A782+ROUND((COLUMN()-2)/24,5),АТС!$A$41:$F$712,5)+VLOOKUP($A782+ROUND((COLUMN()-2)/24,5),'Расчет сбытовых надбавок'!$B$2281:'Расчет сбытовых надбавок'!$G$3024,5)</f>
        <v>0</v>
      </c>
      <c r="T782" s="108">
        <f>VLOOKUP($A782+ROUND((COLUMN()-2)/24,5),АТС!$A$41:$F$712,5)+VLOOKUP($A782+ROUND((COLUMN()-2)/24,5),'Расчет сбытовых надбавок'!$B$2281:'Расчет сбытовых надбавок'!$G$3024,5)</f>
        <v>1818.5</v>
      </c>
      <c r="U782" s="108">
        <f>VLOOKUP($A782+ROUND((COLUMN()-2)/24,5),АТС!$A$41:$F$712,5)+VLOOKUP($A782+ROUND((COLUMN()-2)/24,5),'Расчет сбытовых надбавок'!$B$2281:'Расчет сбытовых надбавок'!$G$3024,5)</f>
        <v>1178.3599999999999</v>
      </c>
      <c r="V782" s="108">
        <f>VLOOKUP($A782+ROUND((COLUMN()-2)/24,5),АТС!$A$41:$F$712,5)+VLOOKUP($A782+ROUND((COLUMN()-2)/24,5),'Расчет сбытовых надбавок'!$B$2281:'Расчет сбытовых надбавок'!$G$3024,5)</f>
        <v>412.80999999999995</v>
      </c>
      <c r="W782" s="108">
        <f>VLOOKUP($A782+ROUND((COLUMN()-2)/24,5),АТС!$A$41:$F$712,5)+VLOOKUP($A782+ROUND((COLUMN()-2)/24,5),'Расчет сбытовых надбавок'!$B$2281:'Расчет сбытовых надбавок'!$G$3024,5)</f>
        <v>387.87</v>
      </c>
      <c r="X782" s="108">
        <f>VLOOKUP($A782+ROUND((COLUMN()-2)/24,5),АТС!$A$41:$F$712,5)+VLOOKUP($A782+ROUND((COLUMN()-2)/24,5),'Расчет сбытовых надбавок'!$B$2281:'Расчет сбытовых надбавок'!$G$3024,5)</f>
        <v>463.15000000000003</v>
      </c>
      <c r="Y782" s="108">
        <f>VLOOKUP($A782+ROUND((COLUMN()-2)/24,5),АТС!$A$41:$F$712,5)+VLOOKUP($A782+ROUND((COLUMN()-2)/24,5),'Расчет сбытовых надбавок'!$B$2281:'Расчет сбытовых надбавок'!$G$3024,5)</f>
        <v>80.94</v>
      </c>
    </row>
    <row r="783" spans="1:25" x14ac:dyDescent="0.2">
      <c r="A783" s="88">
        <f t="shared" si="22"/>
        <v>42053</v>
      </c>
      <c r="B783" s="108">
        <f>VLOOKUP($A783+ROUND((COLUMN()-2)/24,5),АТС!$A$41:$F$712,5)+VLOOKUP($A783+ROUND((COLUMN()-2)/24,5),'Расчет сбытовых надбавок'!$B$2281:'Расчет сбытовых надбавок'!$G$3024,5)</f>
        <v>580.34</v>
      </c>
      <c r="C783" s="108">
        <f>VLOOKUP($A783+ROUND((COLUMN()-2)/24,5),АТС!$A$41:$F$712,5)+VLOOKUP($A783+ROUND((COLUMN()-2)/24,5),'Расчет сбытовых надбавок'!$B$2281:'Расчет сбытовых надбавок'!$G$3024,5)</f>
        <v>646.96</v>
      </c>
      <c r="D783" s="108">
        <f>VLOOKUP($A783+ROUND((COLUMN()-2)/24,5),АТС!$A$41:$F$712,5)+VLOOKUP($A783+ROUND((COLUMN()-2)/24,5),'Расчет сбытовых надбавок'!$B$2281:'Расчет сбытовых надбавок'!$G$3024,5)</f>
        <v>271.08</v>
      </c>
      <c r="E783" s="108">
        <f>VLOOKUP($A783+ROUND((COLUMN()-2)/24,5),АТС!$A$41:$F$712,5)+VLOOKUP($A783+ROUND((COLUMN()-2)/24,5),'Расчет сбытовых надбавок'!$B$2281:'Расчет сбытовых надбавок'!$G$3024,5)</f>
        <v>254.14000000000001</v>
      </c>
      <c r="F783" s="108">
        <f>VLOOKUP($A783+ROUND((COLUMN()-2)/24,5),АТС!$A$41:$F$712,5)+VLOOKUP($A783+ROUND((COLUMN()-2)/24,5),'Расчет сбытовых надбавок'!$B$2281:'Расчет сбытовых надбавок'!$G$3024,5)</f>
        <v>233.45999999999998</v>
      </c>
      <c r="G783" s="108">
        <f>VLOOKUP($A783+ROUND((COLUMN()-2)/24,5),АТС!$A$41:$F$712,5)+VLOOKUP($A783+ROUND((COLUMN()-2)/24,5),'Расчет сбытовых надбавок'!$B$2281:'Расчет сбытовых надбавок'!$G$3024,5)</f>
        <v>0</v>
      </c>
      <c r="H783" s="108">
        <f>VLOOKUP($A783+ROUND((COLUMN()-2)/24,5),АТС!$A$41:$F$712,5)+VLOOKUP($A783+ROUND((COLUMN()-2)/24,5),'Расчет сбытовых надбавок'!$B$2281:'Расчет сбытовых надбавок'!$G$3024,5)</f>
        <v>244.58</v>
      </c>
      <c r="I783" s="108">
        <f>VLOOKUP($A783+ROUND((COLUMN()-2)/24,5),АТС!$A$41:$F$712,5)+VLOOKUP($A783+ROUND((COLUMN()-2)/24,5),'Расчет сбытовых надбавок'!$B$2281:'Расчет сбытовых надбавок'!$G$3024,5)</f>
        <v>447.59000000000003</v>
      </c>
      <c r="J783" s="108">
        <f>VLOOKUP($A783+ROUND((COLUMN()-2)/24,5),АТС!$A$41:$F$712,5)+VLOOKUP($A783+ROUND((COLUMN()-2)/24,5),'Расчет сбытовых надбавок'!$B$2281:'Расчет сбытовых надбавок'!$G$3024,5)</f>
        <v>43.730000000000004</v>
      </c>
      <c r="K783" s="108">
        <f>VLOOKUP($A783+ROUND((COLUMN()-2)/24,5),АТС!$A$41:$F$712,5)+VLOOKUP($A783+ROUND((COLUMN()-2)/24,5),'Расчет сбытовых надбавок'!$B$2281:'Расчет сбытовых надбавок'!$G$3024,5)</f>
        <v>76.400000000000006</v>
      </c>
      <c r="L783" s="108">
        <f>VLOOKUP($A783+ROUND((COLUMN()-2)/24,5),АТС!$A$41:$F$712,5)+VLOOKUP($A783+ROUND((COLUMN()-2)/24,5),'Расчет сбытовых надбавок'!$B$2281:'Расчет сбытовых надбавок'!$G$3024,5)</f>
        <v>160.63</v>
      </c>
      <c r="M783" s="108">
        <f>VLOOKUP($A783+ROUND((COLUMN()-2)/24,5),АТС!$A$41:$F$712,5)+VLOOKUP($A783+ROUND((COLUMN()-2)/24,5),'Расчет сбытовых надбавок'!$B$2281:'Расчет сбытовых надбавок'!$G$3024,5)</f>
        <v>204.75</v>
      </c>
      <c r="N783" s="108">
        <f>VLOOKUP($A783+ROUND((COLUMN()-2)/24,5),АТС!$A$41:$F$712,5)+VLOOKUP($A783+ROUND((COLUMN()-2)/24,5),'Расчет сбытовых надбавок'!$B$2281:'Расчет сбытовых надбавок'!$G$3024,5)</f>
        <v>245.07000000000002</v>
      </c>
      <c r="O783" s="108">
        <f>VLOOKUP($A783+ROUND((COLUMN()-2)/24,5),АТС!$A$41:$F$712,5)+VLOOKUP($A783+ROUND((COLUMN()-2)/24,5),'Расчет сбытовых надбавок'!$B$2281:'Расчет сбытовых надбавок'!$G$3024,5)</f>
        <v>295.08999999999997</v>
      </c>
      <c r="P783" s="108">
        <f>VLOOKUP($A783+ROUND((COLUMN()-2)/24,5),АТС!$A$41:$F$712,5)+VLOOKUP($A783+ROUND((COLUMN()-2)/24,5),'Расчет сбытовых надбавок'!$B$2281:'Расчет сбытовых надбавок'!$G$3024,5)</f>
        <v>1019.01</v>
      </c>
      <c r="Q783" s="108">
        <f>VLOOKUP($A783+ROUND((COLUMN()-2)/24,5),АТС!$A$41:$F$712,5)+VLOOKUP($A783+ROUND((COLUMN()-2)/24,5),'Расчет сбытовых надбавок'!$B$2281:'Расчет сбытовых надбавок'!$G$3024,5)</f>
        <v>0</v>
      </c>
      <c r="R783" s="108">
        <f>VLOOKUP($A783+ROUND((COLUMN()-2)/24,5),АТС!$A$41:$F$712,5)+VLOOKUP($A783+ROUND((COLUMN()-2)/24,5),'Расчет сбытовых надбавок'!$B$2281:'Расчет сбытовых надбавок'!$G$3024,5)</f>
        <v>0</v>
      </c>
      <c r="S783" s="108">
        <f>VLOOKUP($A783+ROUND((COLUMN()-2)/24,5),АТС!$A$41:$F$712,5)+VLOOKUP($A783+ROUND((COLUMN()-2)/24,5),'Расчет сбытовых надбавок'!$B$2281:'Расчет сбытовых надбавок'!$G$3024,5)</f>
        <v>263.74</v>
      </c>
      <c r="T783" s="108">
        <f>VLOOKUP($A783+ROUND((COLUMN()-2)/24,5),АТС!$A$41:$F$712,5)+VLOOKUP($A783+ROUND((COLUMN()-2)/24,5),'Расчет сбытовых надбавок'!$B$2281:'Расчет сбытовых надбавок'!$G$3024,5)</f>
        <v>0</v>
      </c>
      <c r="U783" s="108">
        <f>VLOOKUP($A783+ROUND((COLUMN()-2)/24,5),АТС!$A$41:$F$712,5)+VLOOKUP($A783+ROUND((COLUMN()-2)/24,5),'Расчет сбытовых надбавок'!$B$2281:'Расчет сбытовых надбавок'!$G$3024,5)</f>
        <v>1190.82</v>
      </c>
      <c r="V783" s="108">
        <f>VLOOKUP($A783+ROUND((COLUMN()-2)/24,5),АТС!$A$41:$F$712,5)+VLOOKUP($A783+ROUND((COLUMN()-2)/24,5),'Расчет сбытовых надбавок'!$B$2281:'Расчет сбытовых надбавок'!$G$3024,5)</f>
        <v>610.15</v>
      </c>
      <c r="W783" s="108">
        <f>VLOOKUP($A783+ROUND((COLUMN()-2)/24,5),АТС!$A$41:$F$712,5)+VLOOKUP($A783+ROUND((COLUMN()-2)/24,5),'Расчет сбытовых надбавок'!$B$2281:'Расчет сбытовых надбавок'!$G$3024,5)</f>
        <v>939.47</v>
      </c>
      <c r="X783" s="108">
        <f>VLOOKUP($A783+ROUND((COLUMN()-2)/24,5),АТС!$A$41:$F$712,5)+VLOOKUP($A783+ROUND((COLUMN()-2)/24,5),'Расчет сбытовых надбавок'!$B$2281:'Расчет сбытовых надбавок'!$G$3024,5)</f>
        <v>1376.82</v>
      </c>
      <c r="Y783" s="108">
        <f>VLOOKUP($A783+ROUND((COLUMN()-2)/24,5),АТС!$A$41:$F$712,5)+VLOOKUP($A783+ROUND((COLUMN()-2)/24,5),'Расчет сбытовых надбавок'!$B$2281:'Расчет сбытовых надбавок'!$G$3024,5)</f>
        <v>1050.55</v>
      </c>
    </row>
    <row r="784" spans="1:25" x14ac:dyDescent="0.2">
      <c r="A784" s="88">
        <f t="shared" si="22"/>
        <v>42054</v>
      </c>
      <c r="B784" s="108">
        <f>VLOOKUP($A784+ROUND((COLUMN()-2)/24,5),АТС!$A$41:$F$712,5)+VLOOKUP($A784+ROUND((COLUMN()-2)/24,5),'Расчет сбытовых надбавок'!$B$2281:'Расчет сбытовых надбавок'!$G$3024,5)</f>
        <v>37.64</v>
      </c>
      <c r="C784" s="108">
        <f>VLOOKUP($A784+ROUND((COLUMN()-2)/24,5),АТС!$A$41:$F$712,5)+VLOOKUP($A784+ROUND((COLUMN()-2)/24,5),'Расчет сбытовых надбавок'!$B$2281:'Расчет сбытовых надбавок'!$G$3024,5)</f>
        <v>4.43</v>
      </c>
      <c r="D784" s="108">
        <f>VLOOKUP($A784+ROUND((COLUMN()-2)/24,5),АТС!$A$41:$F$712,5)+VLOOKUP($A784+ROUND((COLUMN()-2)/24,5),'Расчет сбытовых надбавок'!$B$2281:'Расчет сбытовых надбавок'!$G$3024,5)</f>
        <v>5.5299999999999994</v>
      </c>
      <c r="E784" s="108">
        <f>VLOOKUP($A784+ROUND((COLUMN()-2)/24,5),АТС!$A$41:$F$712,5)+VLOOKUP($A784+ROUND((COLUMN()-2)/24,5),'Расчет сбытовых надбавок'!$B$2281:'Расчет сбытовых надбавок'!$G$3024,5)</f>
        <v>0</v>
      </c>
      <c r="F784" s="108">
        <f>VLOOKUP($A784+ROUND((COLUMN()-2)/24,5),АТС!$A$41:$F$712,5)+VLOOKUP($A784+ROUND((COLUMN()-2)/24,5),'Расчет сбытовых надбавок'!$B$2281:'Расчет сбытовых надбавок'!$G$3024,5)</f>
        <v>0</v>
      </c>
      <c r="G784" s="108">
        <f>VLOOKUP($A784+ROUND((COLUMN()-2)/24,5),АТС!$A$41:$F$712,5)+VLOOKUP($A784+ROUND((COLUMN()-2)/24,5),'Расчет сбытовых надбавок'!$B$2281:'Расчет сбытовых надбавок'!$G$3024,5)</f>
        <v>0</v>
      </c>
      <c r="H784" s="108">
        <f>VLOOKUP($A784+ROUND((COLUMN()-2)/24,5),АТС!$A$41:$F$712,5)+VLOOKUP($A784+ROUND((COLUMN()-2)/24,5),'Расчет сбытовых надбавок'!$B$2281:'Расчет сбытовых надбавок'!$G$3024,5)</f>
        <v>0</v>
      </c>
      <c r="I784" s="108">
        <f>VLOOKUP($A784+ROUND((COLUMN()-2)/24,5),АТС!$A$41:$F$712,5)+VLOOKUP($A784+ROUND((COLUMN()-2)/24,5),'Расчет сбытовых надбавок'!$B$2281:'Расчет сбытовых надбавок'!$G$3024,5)</f>
        <v>0</v>
      </c>
      <c r="J784" s="108">
        <f>VLOOKUP($A784+ROUND((COLUMN()-2)/24,5),АТС!$A$41:$F$712,5)+VLOOKUP($A784+ROUND((COLUMN()-2)/24,5),'Расчет сбытовых надбавок'!$B$2281:'Расчет сбытовых надбавок'!$G$3024,5)</f>
        <v>94.12</v>
      </c>
      <c r="K784" s="108">
        <f>VLOOKUP($A784+ROUND((COLUMN()-2)/24,5),АТС!$A$41:$F$712,5)+VLOOKUP($A784+ROUND((COLUMN()-2)/24,5),'Расчет сбытовых надбавок'!$B$2281:'Расчет сбытовых надбавок'!$G$3024,5)</f>
        <v>191.29</v>
      </c>
      <c r="L784" s="108">
        <f>VLOOKUP($A784+ROUND((COLUMN()-2)/24,5),АТС!$A$41:$F$712,5)+VLOOKUP($A784+ROUND((COLUMN()-2)/24,5),'Расчет сбытовых надбавок'!$B$2281:'Расчет сбытовых надбавок'!$G$3024,5)</f>
        <v>206.16000000000003</v>
      </c>
      <c r="M784" s="108">
        <f>VLOOKUP($A784+ROUND((COLUMN()-2)/24,5),АТС!$A$41:$F$712,5)+VLOOKUP($A784+ROUND((COLUMN()-2)/24,5),'Расчет сбытовых надбавок'!$B$2281:'Расчет сбытовых надбавок'!$G$3024,5)</f>
        <v>263.81</v>
      </c>
      <c r="N784" s="108">
        <f>VLOOKUP($A784+ROUND((COLUMN()-2)/24,5),АТС!$A$41:$F$712,5)+VLOOKUP($A784+ROUND((COLUMN()-2)/24,5),'Расчет сбытовых надбавок'!$B$2281:'Расчет сбытовых надбавок'!$G$3024,5)</f>
        <v>253.76</v>
      </c>
      <c r="O784" s="108">
        <f>VLOOKUP($A784+ROUND((COLUMN()-2)/24,5),АТС!$A$41:$F$712,5)+VLOOKUP($A784+ROUND((COLUMN()-2)/24,5),'Расчет сбытовых надбавок'!$B$2281:'Расчет сбытовых надбавок'!$G$3024,5)</f>
        <v>257.82</v>
      </c>
      <c r="P784" s="108">
        <f>VLOOKUP($A784+ROUND((COLUMN()-2)/24,5),АТС!$A$41:$F$712,5)+VLOOKUP($A784+ROUND((COLUMN()-2)/24,5),'Расчет сбытовых надбавок'!$B$2281:'Расчет сбытовых надбавок'!$G$3024,5)</f>
        <v>271.77</v>
      </c>
      <c r="Q784" s="108">
        <f>VLOOKUP($A784+ROUND((COLUMN()-2)/24,5),АТС!$A$41:$F$712,5)+VLOOKUP($A784+ROUND((COLUMN()-2)/24,5),'Расчет сбытовых надбавок'!$B$2281:'Расчет сбытовых надбавок'!$G$3024,5)</f>
        <v>302.84999999999997</v>
      </c>
      <c r="R784" s="108">
        <f>VLOOKUP($A784+ROUND((COLUMN()-2)/24,5),АТС!$A$41:$F$712,5)+VLOOKUP($A784+ROUND((COLUMN()-2)/24,5),'Расчет сбытовых надбавок'!$B$2281:'Расчет сбытовых надбавок'!$G$3024,5)</f>
        <v>608.66999999999996</v>
      </c>
      <c r="S784" s="108">
        <f>VLOOKUP($A784+ROUND((COLUMN()-2)/24,5),АТС!$A$41:$F$712,5)+VLOOKUP($A784+ROUND((COLUMN()-2)/24,5),'Расчет сбытовых надбавок'!$B$2281:'Расчет сбытовых надбавок'!$G$3024,5)</f>
        <v>0</v>
      </c>
      <c r="T784" s="108">
        <f>VLOOKUP($A784+ROUND((COLUMN()-2)/24,5),АТС!$A$41:$F$712,5)+VLOOKUP($A784+ROUND((COLUMN()-2)/24,5),'Расчет сбытовых надбавок'!$B$2281:'Расчет сбытовых надбавок'!$G$3024,5)</f>
        <v>192.01</v>
      </c>
      <c r="U784" s="108">
        <f>VLOOKUP($A784+ROUND((COLUMN()-2)/24,5),АТС!$A$41:$F$712,5)+VLOOKUP($A784+ROUND((COLUMN()-2)/24,5),'Расчет сбытовых надбавок'!$B$2281:'Расчет сбытовых надбавок'!$G$3024,5)</f>
        <v>851.2</v>
      </c>
      <c r="V784" s="108">
        <f>VLOOKUP($A784+ROUND((COLUMN()-2)/24,5),АТС!$A$41:$F$712,5)+VLOOKUP($A784+ROUND((COLUMN()-2)/24,5),'Расчет сбытовых надбавок'!$B$2281:'Расчет сбытовых надбавок'!$G$3024,5)</f>
        <v>851.96</v>
      </c>
      <c r="W784" s="108">
        <f>VLOOKUP($A784+ROUND((COLUMN()-2)/24,5),АТС!$A$41:$F$712,5)+VLOOKUP($A784+ROUND((COLUMN()-2)/24,5),'Расчет сбытовых надбавок'!$B$2281:'Расчет сбытовых надбавок'!$G$3024,5)</f>
        <v>357.77000000000004</v>
      </c>
      <c r="X784" s="108">
        <f>VLOOKUP($A784+ROUND((COLUMN()-2)/24,5),АТС!$A$41:$F$712,5)+VLOOKUP($A784+ROUND((COLUMN()-2)/24,5),'Расчет сбытовых надбавок'!$B$2281:'Расчет сбытовых надбавок'!$G$3024,5)</f>
        <v>1086.44</v>
      </c>
      <c r="Y784" s="108">
        <f>VLOOKUP($A784+ROUND((COLUMN()-2)/24,5),АТС!$A$41:$F$712,5)+VLOOKUP($A784+ROUND((COLUMN()-2)/24,5),'Расчет сбытовых надбавок'!$B$2281:'Расчет сбытовых надбавок'!$G$3024,5)</f>
        <v>896.51</v>
      </c>
    </row>
    <row r="785" spans="1:27" x14ac:dyDescent="0.2">
      <c r="A785" s="88">
        <f t="shared" si="22"/>
        <v>42055</v>
      </c>
      <c r="B785" s="108">
        <f>VLOOKUP($A785+ROUND((COLUMN()-2)/24,5),АТС!$A$41:$F$712,5)+VLOOKUP($A785+ROUND((COLUMN()-2)/24,5),'Расчет сбытовых надбавок'!$B$2281:'Расчет сбытовых надбавок'!$G$3024,5)</f>
        <v>154.59</v>
      </c>
      <c r="C785" s="108">
        <f>VLOOKUP($A785+ROUND((COLUMN()-2)/24,5),АТС!$A$41:$F$712,5)+VLOOKUP($A785+ROUND((COLUMN()-2)/24,5),'Расчет сбытовых надбавок'!$B$2281:'Расчет сбытовых надбавок'!$G$3024,5)</f>
        <v>104.3</v>
      </c>
      <c r="D785" s="108">
        <f>VLOOKUP($A785+ROUND((COLUMN()-2)/24,5),АТС!$A$41:$F$712,5)+VLOOKUP($A785+ROUND((COLUMN()-2)/24,5),'Расчет сбытовых надбавок'!$B$2281:'Расчет сбытовых надбавок'!$G$3024,5)</f>
        <v>106.23</v>
      </c>
      <c r="E785" s="108">
        <f>VLOOKUP($A785+ROUND((COLUMN()-2)/24,5),АТС!$A$41:$F$712,5)+VLOOKUP($A785+ROUND((COLUMN()-2)/24,5),'Расчет сбытовых надбавок'!$B$2281:'Расчет сбытовых надбавок'!$G$3024,5)</f>
        <v>103.17999999999999</v>
      </c>
      <c r="F785" s="108">
        <f>VLOOKUP($A785+ROUND((COLUMN()-2)/24,5),АТС!$A$41:$F$712,5)+VLOOKUP($A785+ROUND((COLUMN()-2)/24,5),'Расчет сбытовых надбавок'!$B$2281:'Расчет сбытовых надбавок'!$G$3024,5)</f>
        <v>88.88</v>
      </c>
      <c r="G785" s="108">
        <f>VLOOKUP($A785+ROUND((COLUMN()-2)/24,5),АТС!$A$41:$F$712,5)+VLOOKUP($A785+ROUND((COLUMN()-2)/24,5),'Расчет сбытовых надбавок'!$B$2281:'Расчет сбытовых надбавок'!$G$3024,5)</f>
        <v>74.36</v>
      </c>
      <c r="H785" s="108">
        <f>VLOOKUP($A785+ROUND((COLUMN()-2)/24,5),АТС!$A$41:$F$712,5)+VLOOKUP($A785+ROUND((COLUMN()-2)/24,5),'Расчет сбытовых надбавок'!$B$2281:'Расчет сбытовых надбавок'!$G$3024,5)</f>
        <v>12.61</v>
      </c>
      <c r="I785" s="108">
        <f>VLOOKUP($A785+ROUND((COLUMN()-2)/24,5),АТС!$A$41:$F$712,5)+VLOOKUP($A785+ROUND((COLUMN()-2)/24,5),'Расчет сбытовых надбавок'!$B$2281:'Расчет сбытовых надбавок'!$G$3024,5)</f>
        <v>82.66</v>
      </c>
      <c r="J785" s="108">
        <f>VLOOKUP($A785+ROUND((COLUMN()-2)/24,5),АТС!$A$41:$F$712,5)+VLOOKUP($A785+ROUND((COLUMN()-2)/24,5),'Расчет сбытовых надбавок'!$B$2281:'Расчет сбытовых надбавок'!$G$3024,5)</f>
        <v>46.72</v>
      </c>
      <c r="K785" s="108">
        <f>VLOOKUP($A785+ROUND((COLUMN()-2)/24,5),АТС!$A$41:$F$712,5)+VLOOKUP($A785+ROUND((COLUMN()-2)/24,5),'Расчет сбытовых надбавок'!$B$2281:'Расчет сбытовых надбавок'!$G$3024,5)</f>
        <v>44.73</v>
      </c>
      <c r="L785" s="108">
        <f>VLOOKUP($A785+ROUND((COLUMN()-2)/24,5),АТС!$A$41:$F$712,5)+VLOOKUP($A785+ROUND((COLUMN()-2)/24,5),'Расчет сбытовых надбавок'!$B$2281:'Расчет сбытовых надбавок'!$G$3024,5)</f>
        <v>71.84</v>
      </c>
      <c r="M785" s="108">
        <f>VLOOKUP($A785+ROUND((COLUMN()-2)/24,5),АТС!$A$41:$F$712,5)+VLOOKUP($A785+ROUND((COLUMN()-2)/24,5),'Расчет сбытовых надбавок'!$B$2281:'Расчет сбытовых надбавок'!$G$3024,5)</f>
        <v>106.97</v>
      </c>
      <c r="N785" s="108">
        <f>VLOOKUP($A785+ROUND((COLUMN()-2)/24,5),АТС!$A$41:$F$712,5)+VLOOKUP($A785+ROUND((COLUMN()-2)/24,5),'Расчет сбытовых надбавок'!$B$2281:'Расчет сбытовых надбавок'!$G$3024,5)</f>
        <v>146.16</v>
      </c>
      <c r="O785" s="108">
        <f>VLOOKUP($A785+ROUND((COLUMN()-2)/24,5),АТС!$A$41:$F$712,5)+VLOOKUP($A785+ROUND((COLUMN()-2)/24,5),'Расчет сбытовых надбавок'!$B$2281:'Расчет сбытовых надбавок'!$G$3024,5)</f>
        <v>147.59</v>
      </c>
      <c r="P785" s="108">
        <f>VLOOKUP($A785+ROUND((COLUMN()-2)/24,5),АТС!$A$41:$F$712,5)+VLOOKUP($A785+ROUND((COLUMN()-2)/24,5),'Расчет сбытовых надбавок'!$B$2281:'Расчет сбытовых надбавок'!$G$3024,5)</f>
        <v>158.19999999999999</v>
      </c>
      <c r="Q785" s="108">
        <f>VLOOKUP($A785+ROUND((COLUMN()-2)/24,5),АТС!$A$41:$F$712,5)+VLOOKUP($A785+ROUND((COLUMN()-2)/24,5),'Расчет сбытовых надбавок'!$B$2281:'Расчет сбытовых надбавок'!$G$3024,5)</f>
        <v>164.2</v>
      </c>
      <c r="R785" s="108">
        <f>VLOOKUP($A785+ROUND((COLUMN()-2)/24,5),АТС!$A$41:$F$712,5)+VLOOKUP($A785+ROUND((COLUMN()-2)/24,5),'Расчет сбытовых надбавок'!$B$2281:'Расчет сбытовых надбавок'!$G$3024,5)</f>
        <v>591.61</v>
      </c>
      <c r="S785" s="108">
        <f>VLOOKUP($A785+ROUND((COLUMN()-2)/24,5),АТС!$A$41:$F$712,5)+VLOOKUP($A785+ROUND((COLUMN()-2)/24,5),'Расчет сбытовых надбавок'!$B$2281:'Расчет сбытовых надбавок'!$G$3024,5)</f>
        <v>153.62</v>
      </c>
      <c r="T785" s="108">
        <f>VLOOKUP($A785+ROUND((COLUMN()-2)/24,5),АТС!$A$41:$F$712,5)+VLOOKUP($A785+ROUND((COLUMN()-2)/24,5),'Расчет сбытовых надбавок'!$B$2281:'Расчет сбытовых надбавок'!$G$3024,5)</f>
        <v>287.88</v>
      </c>
      <c r="U785" s="108">
        <f>VLOOKUP($A785+ROUND((COLUMN()-2)/24,5),АТС!$A$41:$F$712,5)+VLOOKUP($A785+ROUND((COLUMN()-2)/24,5),'Расчет сбытовых надбавок'!$B$2281:'Расчет сбытовых надбавок'!$G$3024,5)</f>
        <v>1109.99</v>
      </c>
      <c r="V785" s="108">
        <f>VLOOKUP($A785+ROUND((COLUMN()-2)/24,5),АТС!$A$41:$F$712,5)+VLOOKUP($A785+ROUND((COLUMN()-2)/24,5),'Расчет сбытовых надбавок'!$B$2281:'Расчет сбытовых надбавок'!$G$3024,5)</f>
        <v>1029.3699999999999</v>
      </c>
      <c r="W785" s="108">
        <f>VLOOKUP($A785+ROUND((COLUMN()-2)/24,5),АТС!$A$41:$F$712,5)+VLOOKUP($A785+ROUND((COLUMN()-2)/24,5),'Расчет сбытовых надбавок'!$B$2281:'Расчет сбытовых надбавок'!$G$3024,5)</f>
        <v>1025.1300000000001</v>
      </c>
      <c r="X785" s="108">
        <f>VLOOKUP($A785+ROUND((COLUMN()-2)/24,5),АТС!$A$41:$F$712,5)+VLOOKUP($A785+ROUND((COLUMN()-2)/24,5),'Расчет сбытовых надбавок'!$B$2281:'Расчет сбытовых надбавок'!$G$3024,5)</f>
        <v>948.17000000000007</v>
      </c>
      <c r="Y785" s="108">
        <f>VLOOKUP($A785+ROUND((COLUMN()-2)/24,5),АТС!$A$41:$F$712,5)+VLOOKUP($A785+ROUND((COLUMN()-2)/24,5),'Расчет сбытовых надбавок'!$B$2281:'Расчет сбытовых надбавок'!$G$3024,5)</f>
        <v>902.6</v>
      </c>
    </row>
    <row r="786" spans="1:27" x14ac:dyDescent="0.2">
      <c r="A786" s="88">
        <f t="shared" si="22"/>
        <v>42056</v>
      </c>
      <c r="B786" s="108">
        <f>VLOOKUP($A786+ROUND((COLUMN()-2)/24,5),АТС!$A$41:$F$712,5)+VLOOKUP($A786+ROUND((COLUMN()-2)/24,5),'Расчет сбытовых надбавок'!$B$2281:'Расчет сбытовых надбавок'!$G$3024,5)</f>
        <v>70.569999999999993</v>
      </c>
      <c r="C786" s="108">
        <f>VLOOKUP($A786+ROUND((COLUMN()-2)/24,5),АТС!$A$41:$F$712,5)+VLOOKUP($A786+ROUND((COLUMN()-2)/24,5),'Расчет сбытовых надбавок'!$B$2281:'Расчет сбытовых надбавок'!$G$3024,5)</f>
        <v>11.24</v>
      </c>
      <c r="D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E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F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G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H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I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J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K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L786" s="108">
        <f>VLOOKUP($A786+ROUND((COLUMN()-2)/24,5),АТС!$A$41:$F$712,5)+VLOOKUP($A786+ROUND((COLUMN()-2)/24,5),'Расчет сбытовых надбавок'!$B$2281:'Расчет сбытовых надбавок'!$G$3024,5)</f>
        <v>0.69</v>
      </c>
      <c r="M786" s="108">
        <f>VLOOKUP($A786+ROUND((COLUMN()-2)/24,5),АТС!$A$41:$F$712,5)+VLOOKUP($A786+ROUND((COLUMN()-2)/24,5),'Расчет сбытовых надбавок'!$B$2281:'Расчет сбытовых надбавок'!$G$3024,5)</f>
        <v>51.63</v>
      </c>
      <c r="N786" s="108">
        <f>VLOOKUP($A786+ROUND((COLUMN()-2)/24,5),АТС!$A$41:$F$712,5)+VLOOKUP($A786+ROUND((COLUMN()-2)/24,5),'Расчет сбытовых надбавок'!$B$2281:'Расчет сбытовых надбавок'!$G$3024,5)</f>
        <v>6.1</v>
      </c>
      <c r="O786" s="108">
        <f>VLOOKUP($A786+ROUND((COLUMN()-2)/24,5),АТС!$A$41:$F$712,5)+VLOOKUP($A786+ROUND((COLUMN()-2)/24,5),'Расчет сбытовых надбавок'!$B$2281:'Расчет сбытовых надбавок'!$G$3024,5)</f>
        <v>13.649999999999999</v>
      </c>
      <c r="P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Q786" s="108">
        <f>VLOOKUP($A786+ROUND((COLUMN()-2)/24,5),АТС!$A$41:$F$712,5)+VLOOKUP($A786+ROUND((COLUMN()-2)/24,5),'Расчет сбытовых надбавок'!$B$2281:'Расчет сбытовых надбавок'!$G$3024,5)</f>
        <v>24.62</v>
      </c>
      <c r="R786" s="108">
        <f>VLOOKUP($A786+ROUND((COLUMN()-2)/24,5),АТС!$A$41:$F$712,5)+VLOOKUP($A786+ROUND((COLUMN()-2)/24,5),'Расчет сбытовых надбавок'!$B$2281:'Расчет сбытовых надбавок'!$G$3024,5)</f>
        <v>352.2</v>
      </c>
      <c r="S786" s="108">
        <f>VLOOKUP($A786+ROUND((COLUMN()-2)/24,5),АТС!$A$41:$F$712,5)+VLOOKUP($A786+ROUND((COLUMN()-2)/24,5),'Расчет сбытовых надбавок'!$B$2281:'Расчет сбытовых надбавок'!$G$3024,5)</f>
        <v>0.01</v>
      </c>
      <c r="T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U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V786" s="108">
        <f>VLOOKUP($A786+ROUND((COLUMN()-2)/24,5),АТС!$A$41:$F$712,5)+VLOOKUP($A786+ROUND((COLUMN()-2)/24,5),'Расчет сбытовых надбавок'!$B$2281:'Расчет сбытовых надбавок'!$G$3024,5)</f>
        <v>161.81</v>
      </c>
      <c r="W786" s="108">
        <f>VLOOKUP($A786+ROUND((COLUMN()-2)/24,5),АТС!$A$41:$F$712,5)+VLOOKUP($A786+ROUND((COLUMN()-2)/24,5),'Расчет сбытовых надбавок'!$B$2281:'Расчет сбытовых надбавок'!$G$3024,5)</f>
        <v>189.06</v>
      </c>
      <c r="X786" s="108">
        <f>VLOOKUP($A786+ROUND((COLUMN()-2)/24,5),АТС!$A$41:$F$712,5)+VLOOKUP($A786+ROUND((COLUMN()-2)/24,5),'Расчет сбытовых надбавок'!$B$2281:'Расчет сбытовых надбавок'!$G$3024,5)</f>
        <v>754.27</v>
      </c>
      <c r="Y786" s="108">
        <f>VLOOKUP($A786+ROUND((COLUMN()-2)/24,5),АТС!$A$41:$F$712,5)+VLOOKUP($A786+ROUND((COLUMN()-2)/24,5),'Расчет сбытовых надбавок'!$B$2281:'Расчет сбытовых надбавок'!$G$3024,5)</f>
        <v>143.88</v>
      </c>
    </row>
    <row r="787" spans="1:27" x14ac:dyDescent="0.2">
      <c r="A787" s="88">
        <f t="shared" si="22"/>
        <v>42057</v>
      </c>
      <c r="B787" s="108">
        <f>VLOOKUP($A787+ROUND((COLUMN()-2)/24,5),АТС!$A$41:$F$712,5)+VLOOKUP($A787+ROUND((COLUMN()-2)/24,5),'Расчет сбытовых надбавок'!$B$2281:'Расчет сбытовых надбавок'!$G$3024,5)</f>
        <v>273.37</v>
      </c>
      <c r="C787" s="108">
        <f>VLOOKUP($A787+ROUND((COLUMN()-2)/24,5),АТС!$A$41:$F$712,5)+VLOOKUP($A787+ROUND((COLUMN()-2)/24,5),'Расчет сбытовых надбавок'!$B$2281:'Расчет сбытовых надбавок'!$G$3024,5)</f>
        <v>30.060000000000002</v>
      </c>
      <c r="D787" s="108">
        <f>VLOOKUP($A787+ROUND((COLUMN()-2)/24,5),АТС!$A$41:$F$712,5)+VLOOKUP($A787+ROUND((COLUMN()-2)/24,5),'Расчет сбытовых надбавок'!$B$2281:'Расчет сбытовых надбавок'!$G$3024,5)</f>
        <v>139.97999999999999</v>
      </c>
      <c r="E787" s="108">
        <f>VLOOKUP($A787+ROUND((COLUMN()-2)/24,5),АТС!$A$41:$F$712,5)+VLOOKUP($A787+ROUND((COLUMN()-2)/24,5),'Расчет сбытовых надбавок'!$B$2281:'Расчет сбытовых надбавок'!$G$3024,5)</f>
        <v>166.16</v>
      </c>
      <c r="F787" s="108">
        <f>VLOOKUP($A787+ROUND((COLUMN()-2)/24,5),АТС!$A$41:$F$712,5)+VLOOKUP($A787+ROUND((COLUMN()-2)/24,5),'Расчет сбытовых надбавок'!$B$2281:'Расчет сбытовых надбавок'!$G$3024,5)</f>
        <v>56.45</v>
      </c>
      <c r="G787" s="108">
        <f>VLOOKUP($A787+ROUND((COLUMN()-2)/24,5),АТС!$A$41:$F$712,5)+VLOOKUP($A787+ROUND((COLUMN()-2)/24,5),'Расчет сбытовых надбавок'!$B$2281:'Расчет сбытовых надбавок'!$G$3024,5)</f>
        <v>2.92</v>
      </c>
      <c r="H787" s="108">
        <f>VLOOKUP($A787+ROUND((COLUMN()-2)/24,5),АТС!$A$41:$F$712,5)+VLOOKUP($A787+ROUND((COLUMN()-2)/24,5),'Расчет сбытовых надбавок'!$B$2281:'Расчет сбытовых надбавок'!$G$3024,5)</f>
        <v>0</v>
      </c>
      <c r="I787" s="108">
        <f>VLOOKUP($A787+ROUND((COLUMN()-2)/24,5),АТС!$A$41:$F$712,5)+VLOOKUP($A787+ROUND((COLUMN()-2)/24,5),'Расчет сбытовых надбавок'!$B$2281:'Расчет сбытовых надбавок'!$G$3024,5)</f>
        <v>0</v>
      </c>
      <c r="J787" s="108">
        <f>VLOOKUP($A787+ROUND((COLUMN()-2)/24,5),АТС!$A$41:$F$712,5)+VLOOKUP($A787+ROUND((COLUMN()-2)/24,5),'Расчет сбытовых надбавок'!$B$2281:'Расчет сбытовых надбавок'!$G$3024,5)</f>
        <v>0.27</v>
      </c>
      <c r="K787" s="108">
        <f>VLOOKUP($A787+ROUND((COLUMN()-2)/24,5),АТС!$A$41:$F$712,5)+VLOOKUP($A787+ROUND((COLUMN()-2)/24,5),'Расчет сбытовых надбавок'!$B$2281:'Расчет сбытовых надбавок'!$G$3024,5)</f>
        <v>213.64999999999998</v>
      </c>
      <c r="L787" s="108">
        <f>VLOOKUP($A787+ROUND((COLUMN()-2)/24,5),АТС!$A$41:$F$712,5)+VLOOKUP($A787+ROUND((COLUMN()-2)/24,5),'Расчет сбытовых надбавок'!$B$2281:'Расчет сбытовых надбавок'!$G$3024,5)</f>
        <v>448.97</v>
      </c>
      <c r="M787" s="108">
        <f>VLOOKUP($A787+ROUND((COLUMN()-2)/24,5),АТС!$A$41:$F$712,5)+VLOOKUP($A787+ROUND((COLUMN()-2)/24,5),'Расчет сбытовых надбавок'!$B$2281:'Расчет сбытовых надбавок'!$G$3024,5)</f>
        <v>484.22</v>
      </c>
      <c r="N787" s="108">
        <f>VLOOKUP($A787+ROUND((COLUMN()-2)/24,5),АТС!$A$41:$F$712,5)+VLOOKUP($A787+ROUND((COLUMN()-2)/24,5),'Расчет сбытовых надбавок'!$B$2281:'Расчет сбытовых надбавок'!$G$3024,5)</f>
        <v>756.45</v>
      </c>
      <c r="O787" s="108">
        <f>VLOOKUP($A787+ROUND((COLUMN()-2)/24,5),АТС!$A$41:$F$712,5)+VLOOKUP($A787+ROUND((COLUMN()-2)/24,5),'Расчет сбытовых надбавок'!$B$2281:'Расчет сбытовых надбавок'!$G$3024,5)</f>
        <v>724.02</v>
      </c>
      <c r="P787" s="108">
        <f>VLOOKUP($A787+ROUND((COLUMN()-2)/24,5),АТС!$A$41:$F$712,5)+VLOOKUP($A787+ROUND((COLUMN()-2)/24,5),'Расчет сбытовых надбавок'!$B$2281:'Расчет сбытовых надбавок'!$G$3024,5)</f>
        <v>888.84999999999991</v>
      </c>
      <c r="Q787" s="108">
        <f>VLOOKUP($A787+ROUND((COLUMN()-2)/24,5),АТС!$A$41:$F$712,5)+VLOOKUP($A787+ROUND((COLUMN()-2)/24,5),'Расчет сбытовых надбавок'!$B$2281:'Расчет сбытовых надбавок'!$G$3024,5)</f>
        <v>871.96</v>
      </c>
      <c r="R787" s="108">
        <f>VLOOKUP($A787+ROUND((COLUMN()-2)/24,5),АТС!$A$41:$F$712,5)+VLOOKUP($A787+ROUND((COLUMN()-2)/24,5),'Расчет сбытовых надбавок'!$B$2281:'Расчет сбытовых надбавок'!$G$3024,5)</f>
        <v>884.01</v>
      </c>
      <c r="S787" s="108">
        <f>VLOOKUP($A787+ROUND((COLUMN()-2)/24,5),АТС!$A$41:$F$712,5)+VLOOKUP($A787+ROUND((COLUMN()-2)/24,5),'Расчет сбытовых надбавок'!$B$2281:'Расчет сбытовых надбавок'!$G$3024,5)</f>
        <v>95.64</v>
      </c>
      <c r="T787" s="108">
        <f>VLOOKUP($A787+ROUND((COLUMN()-2)/24,5),АТС!$A$41:$F$712,5)+VLOOKUP($A787+ROUND((COLUMN()-2)/24,5),'Расчет сбытовых надбавок'!$B$2281:'Расчет сбытовых надбавок'!$G$3024,5)</f>
        <v>137.99</v>
      </c>
      <c r="U787" s="108">
        <f>VLOOKUP($A787+ROUND((COLUMN()-2)/24,5),АТС!$A$41:$F$712,5)+VLOOKUP($A787+ROUND((COLUMN()-2)/24,5),'Расчет сбытовых надбавок'!$B$2281:'Расчет сбытовых надбавок'!$G$3024,5)</f>
        <v>169.1</v>
      </c>
      <c r="V787" s="108">
        <f>VLOOKUP($A787+ROUND((COLUMN()-2)/24,5),АТС!$A$41:$F$712,5)+VLOOKUP($A787+ROUND((COLUMN()-2)/24,5),'Расчет сбытовых надбавок'!$B$2281:'Расчет сбытовых надбавок'!$G$3024,5)</f>
        <v>910.11</v>
      </c>
      <c r="W787" s="108">
        <f>VLOOKUP($A787+ROUND((COLUMN()-2)/24,5),АТС!$A$41:$F$712,5)+VLOOKUP($A787+ROUND((COLUMN()-2)/24,5),'Расчет сбытовых надбавок'!$B$2281:'Расчет сбытовых надбавок'!$G$3024,5)</f>
        <v>882.98</v>
      </c>
      <c r="X787" s="108">
        <f>VLOOKUP($A787+ROUND((COLUMN()-2)/24,5),АТС!$A$41:$F$712,5)+VLOOKUP($A787+ROUND((COLUMN()-2)/24,5),'Расчет сбытовых надбавок'!$B$2281:'Расчет сбытовых надбавок'!$G$3024,5)</f>
        <v>965.79</v>
      </c>
      <c r="Y787" s="108">
        <f>VLOOKUP($A787+ROUND((COLUMN()-2)/24,5),АТС!$A$41:$F$712,5)+VLOOKUP($A787+ROUND((COLUMN()-2)/24,5),'Расчет сбытовых надбавок'!$B$2281:'Расчет сбытовых надбавок'!$G$3024,5)</f>
        <v>1014.84</v>
      </c>
    </row>
    <row r="788" spans="1:27" x14ac:dyDescent="0.2">
      <c r="A788" s="88">
        <f t="shared" si="22"/>
        <v>42058</v>
      </c>
      <c r="B788" s="108">
        <f>VLOOKUP($A788+ROUND((COLUMN()-2)/24,5),АТС!$A$41:$F$712,5)+VLOOKUP($A788+ROUND((COLUMN()-2)/24,5),'Расчет сбытовых надбавок'!$B$2281:'Расчет сбытовых надбавок'!$G$3024,5)</f>
        <v>164.15</v>
      </c>
      <c r="C788" s="108">
        <f>VLOOKUP($A788+ROUND((COLUMN()-2)/24,5),АТС!$A$41:$F$712,5)+VLOOKUP($A788+ROUND((COLUMN()-2)/24,5),'Расчет сбытовых надбавок'!$B$2281:'Расчет сбытовых надбавок'!$G$3024,5)</f>
        <v>170.70999999999998</v>
      </c>
      <c r="D788" s="108">
        <f>VLOOKUP($A788+ROUND((COLUMN()-2)/24,5),АТС!$A$41:$F$712,5)+VLOOKUP($A788+ROUND((COLUMN()-2)/24,5),'Расчет сбытовых надбавок'!$B$2281:'Расчет сбытовых надбавок'!$G$3024,5)</f>
        <v>200.36999999999998</v>
      </c>
      <c r="E788" s="108">
        <f>VLOOKUP($A788+ROUND((COLUMN()-2)/24,5),АТС!$A$41:$F$712,5)+VLOOKUP($A788+ROUND((COLUMN()-2)/24,5),'Расчет сбытовых надбавок'!$B$2281:'Расчет сбытовых надбавок'!$G$3024,5)</f>
        <v>179.81</v>
      </c>
      <c r="F788" s="108">
        <f>VLOOKUP($A788+ROUND((COLUMN()-2)/24,5),АТС!$A$41:$F$712,5)+VLOOKUP($A788+ROUND((COLUMN()-2)/24,5),'Расчет сбытовых надбавок'!$B$2281:'Расчет сбытовых надбавок'!$G$3024,5)</f>
        <v>164.7</v>
      </c>
      <c r="G788" s="108">
        <f>VLOOKUP($A788+ROUND((COLUMN()-2)/24,5),АТС!$A$41:$F$712,5)+VLOOKUP($A788+ROUND((COLUMN()-2)/24,5),'Расчет сбытовых надбавок'!$B$2281:'Расчет сбытовых надбавок'!$G$3024,5)</f>
        <v>60.76</v>
      </c>
      <c r="H788" s="108">
        <f>VLOOKUP($A788+ROUND((COLUMN()-2)/24,5),АТС!$A$41:$F$712,5)+VLOOKUP($A788+ROUND((COLUMN()-2)/24,5),'Расчет сбытовых надбавок'!$B$2281:'Расчет сбытовых надбавок'!$G$3024,5)</f>
        <v>456.83</v>
      </c>
      <c r="I788" s="108">
        <f>VLOOKUP($A788+ROUND((COLUMN()-2)/24,5),АТС!$A$41:$F$712,5)+VLOOKUP($A788+ROUND((COLUMN()-2)/24,5),'Расчет сбытовых надбавок'!$B$2281:'Расчет сбытовых надбавок'!$G$3024,5)</f>
        <v>395.78000000000003</v>
      </c>
      <c r="J788" s="108">
        <f>VLOOKUP($A788+ROUND((COLUMN()-2)/24,5),АТС!$A$41:$F$712,5)+VLOOKUP($A788+ROUND((COLUMN()-2)/24,5),'Расчет сбытовых надбавок'!$B$2281:'Расчет сбытовых надбавок'!$G$3024,5)</f>
        <v>41.52</v>
      </c>
      <c r="K788" s="108">
        <f>VLOOKUP($A788+ROUND((COLUMN()-2)/24,5),АТС!$A$41:$F$712,5)+VLOOKUP($A788+ROUND((COLUMN()-2)/24,5),'Расчет сбытовых надбавок'!$B$2281:'Расчет сбытовых надбавок'!$G$3024,5)</f>
        <v>200.69</v>
      </c>
      <c r="L788" s="108">
        <f>VLOOKUP($A788+ROUND((COLUMN()-2)/24,5),АТС!$A$41:$F$712,5)+VLOOKUP($A788+ROUND((COLUMN()-2)/24,5),'Расчет сбытовых надбавок'!$B$2281:'Расчет сбытовых надбавок'!$G$3024,5)</f>
        <v>329.28</v>
      </c>
      <c r="M788" s="108">
        <f>VLOOKUP($A788+ROUND((COLUMN()-2)/24,5),АТС!$A$41:$F$712,5)+VLOOKUP($A788+ROUND((COLUMN()-2)/24,5),'Расчет сбытовых надбавок'!$B$2281:'Расчет сбытовых надбавок'!$G$3024,5)</f>
        <v>313.37</v>
      </c>
      <c r="N788" s="108">
        <f>VLOOKUP($A788+ROUND((COLUMN()-2)/24,5),АТС!$A$41:$F$712,5)+VLOOKUP($A788+ROUND((COLUMN()-2)/24,5),'Расчет сбытовых надбавок'!$B$2281:'Расчет сбытовых надбавок'!$G$3024,5)</f>
        <v>0</v>
      </c>
      <c r="O788" s="108">
        <f>VLOOKUP($A788+ROUND((COLUMN()-2)/24,5),АТС!$A$41:$F$712,5)+VLOOKUP($A788+ROUND((COLUMN()-2)/24,5),'Расчет сбытовых надбавок'!$B$2281:'Расчет сбытовых надбавок'!$G$3024,5)</f>
        <v>0</v>
      </c>
      <c r="P788" s="108">
        <f>VLOOKUP($A788+ROUND((COLUMN()-2)/24,5),АТС!$A$41:$F$712,5)+VLOOKUP($A788+ROUND((COLUMN()-2)/24,5),'Расчет сбытовых надбавок'!$B$2281:'Расчет сбытовых надбавок'!$G$3024,5)</f>
        <v>323.95000000000005</v>
      </c>
      <c r="Q788" s="108">
        <f>VLOOKUP($A788+ROUND((COLUMN()-2)/24,5),АТС!$A$41:$F$712,5)+VLOOKUP($A788+ROUND((COLUMN()-2)/24,5),'Расчет сбытовых надбавок'!$B$2281:'Расчет сбытовых надбавок'!$G$3024,5)</f>
        <v>269.75</v>
      </c>
      <c r="R788" s="108">
        <f>VLOOKUP($A788+ROUND((COLUMN()-2)/24,5),АТС!$A$41:$F$712,5)+VLOOKUP($A788+ROUND((COLUMN()-2)/24,5),'Расчет сбытовых надбавок'!$B$2281:'Расчет сбытовых надбавок'!$G$3024,5)</f>
        <v>307.45000000000005</v>
      </c>
      <c r="S788" s="108">
        <f>VLOOKUP($A788+ROUND((COLUMN()-2)/24,5),АТС!$A$41:$F$712,5)+VLOOKUP($A788+ROUND((COLUMN()-2)/24,5),'Расчет сбытовых надбавок'!$B$2281:'Расчет сбытовых надбавок'!$G$3024,5)</f>
        <v>61.02</v>
      </c>
      <c r="T788" s="108">
        <f>VLOOKUP($A788+ROUND((COLUMN()-2)/24,5),АТС!$A$41:$F$712,5)+VLOOKUP($A788+ROUND((COLUMN()-2)/24,5),'Расчет сбытовых надбавок'!$B$2281:'Расчет сбытовых надбавок'!$G$3024,5)</f>
        <v>169.44</v>
      </c>
      <c r="U788" s="108">
        <f>VLOOKUP($A788+ROUND((COLUMN()-2)/24,5),АТС!$A$41:$F$712,5)+VLOOKUP($A788+ROUND((COLUMN()-2)/24,5),'Расчет сбытовых надбавок'!$B$2281:'Расчет сбытовых надбавок'!$G$3024,5)</f>
        <v>242.5</v>
      </c>
      <c r="V788" s="108">
        <f>VLOOKUP($A788+ROUND((COLUMN()-2)/24,5),АТС!$A$41:$F$712,5)+VLOOKUP($A788+ROUND((COLUMN()-2)/24,5),'Расчет сбытовых надбавок'!$B$2281:'Расчет сбытовых надбавок'!$G$3024,5)</f>
        <v>437.31</v>
      </c>
      <c r="W788" s="108">
        <f>VLOOKUP($A788+ROUND((COLUMN()-2)/24,5),АТС!$A$41:$F$712,5)+VLOOKUP($A788+ROUND((COLUMN()-2)/24,5),'Расчет сбытовых надбавок'!$B$2281:'Расчет сбытовых надбавок'!$G$3024,5)</f>
        <v>373.45</v>
      </c>
      <c r="X788" s="108">
        <f>VLOOKUP($A788+ROUND((COLUMN()-2)/24,5),АТС!$A$41:$F$712,5)+VLOOKUP($A788+ROUND((COLUMN()-2)/24,5),'Расчет сбытовых надбавок'!$B$2281:'Расчет сбытовых надбавок'!$G$3024,5)</f>
        <v>346.27</v>
      </c>
      <c r="Y788" s="108">
        <f>VLOOKUP($A788+ROUND((COLUMN()-2)/24,5),АТС!$A$41:$F$712,5)+VLOOKUP($A788+ROUND((COLUMN()-2)/24,5),'Расчет сбытовых надбавок'!$B$2281:'Расчет сбытовых надбавок'!$G$3024,5)</f>
        <v>136.57</v>
      </c>
    </row>
    <row r="789" spans="1:27" x14ac:dyDescent="0.2">
      <c r="A789" s="88">
        <f t="shared" si="22"/>
        <v>42059</v>
      </c>
      <c r="B789" s="108">
        <f>VLOOKUP($A789+ROUND((COLUMN()-2)/24,5),АТС!$A$41:$F$712,5)+VLOOKUP($A789+ROUND((COLUMN()-2)/24,5),'Расчет сбытовых надбавок'!$B$2281:'Расчет сбытовых надбавок'!$G$3024,5)</f>
        <v>198.28</v>
      </c>
      <c r="C789" s="108">
        <f>VLOOKUP($A789+ROUND((COLUMN()-2)/24,5),АТС!$A$41:$F$712,5)+VLOOKUP($A789+ROUND((COLUMN()-2)/24,5),'Расчет сбытовых надбавок'!$B$2281:'Расчет сбытовых надбавок'!$G$3024,5)</f>
        <v>274.08</v>
      </c>
      <c r="D789" s="108">
        <f>VLOOKUP($A789+ROUND((COLUMN()-2)/24,5),АТС!$A$41:$F$712,5)+VLOOKUP($A789+ROUND((COLUMN()-2)/24,5),'Расчет сбытовых надбавок'!$B$2281:'Расчет сбытовых надбавок'!$G$3024,5)</f>
        <v>202.44</v>
      </c>
      <c r="E789" s="108">
        <f>VLOOKUP($A789+ROUND((COLUMN()-2)/24,5),АТС!$A$41:$F$712,5)+VLOOKUP($A789+ROUND((COLUMN()-2)/24,5),'Расчет сбытовых надбавок'!$B$2281:'Расчет сбытовых надбавок'!$G$3024,5)</f>
        <v>149.35</v>
      </c>
      <c r="F789" s="108">
        <f>VLOOKUP($A789+ROUND((COLUMN()-2)/24,5),АТС!$A$41:$F$712,5)+VLOOKUP($A789+ROUND((COLUMN()-2)/24,5),'Расчет сбытовых надбавок'!$B$2281:'Расчет сбытовых надбавок'!$G$3024,5)</f>
        <v>170.06</v>
      </c>
      <c r="G789" s="108">
        <f>VLOOKUP($A789+ROUND((COLUMN()-2)/24,5),АТС!$A$41:$F$712,5)+VLOOKUP($A789+ROUND((COLUMN()-2)/24,5),'Расчет сбытовых надбавок'!$B$2281:'Расчет сбытовых надбавок'!$G$3024,5)</f>
        <v>0</v>
      </c>
      <c r="H789" s="108">
        <f>VLOOKUP($A789+ROUND((COLUMN()-2)/24,5),АТС!$A$41:$F$712,5)+VLOOKUP($A789+ROUND((COLUMN()-2)/24,5),'Расчет сбытовых надбавок'!$B$2281:'Расчет сбытовых надбавок'!$G$3024,5)</f>
        <v>0</v>
      </c>
      <c r="I789" s="108">
        <f>VLOOKUP($A789+ROUND((COLUMN()-2)/24,5),АТС!$A$41:$F$712,5)+VLOOKUP($A789+ROUND((COLUMN()-2)/24,5),'Расчет сбытовых надбавок'!$B$2281:'Расчет сбытовых надбавок'!$G$3024,5)</f>
        <v>226.06</v>
      </c>
      <c r="J789" s="108">
        <f>VLOOKUP($A789+ROUND((COLUMN()-2)/24,5),АТС!$A$41:$F$712,5)+VLOOKUP($A789+ROUND((COLUMN()-2)/24,5),'Расчет сбытовых надбавок'!$B$2281:'Расчет сбытовых надбавок'!$G$3024,5)</f>
        <v>152.14999999999998</v>
      </c>
      <c r="K789" s="108">
        <f>VLOOKUP($A789+ROUND((COLUMN()-2)/24,5),АТС!$A$41:$F$712,5)+VLOOKUP($A789+ROUND((COLUMN()-2)/24,5),'Расчет сбытовых надбавок'!$B$2281:'Расчет сбытовых надбавок'!$G$3024,5)</f>
        <v>434.61</v>
      </c>
      <c r="L789" s="108">
        <f>VLOOKUP($A789+ROUND((COLUMN()-2)/24,5),АТС!$A$41:$F$712,5)+VLOOKUP($A789+ROUND((COLUMN()-2)/24,5),'Расчет сбытовых надбавок'!$B$2281:'Расчет сбытовых надбавок'!$G$3024,5)</f>
        <v>444.84</v>
      </c>
      <c r="M789" s="108">
        <f>VLOOKUP($A789+ROUND((COLUMN()-2)/24,5),АТС!$A$41:$F$712,5)+VLOOKUP($A789+ROUND((COLUMN()-2)/24,5),'Расчет сбытовых надбавок'!$B$2281:'Расчет сбытовых надбавок'!$G$3024,5)</f>
        <v>439.06</v>
      </c>
      <c r="N789" s="108">
        <f>VLOOKUP($A789+ROUND((COLUMN()-2)/24,5),АТС!$A$41:$F$712,5)+VLOOKUP($A789+ROUND((COLUMN()-2)/24,5),'Расчет сбытовых надбавок'!$B$2281:'Расчет сбытовых надбавок'!$G$3024,5)</f>
        <v>572.38</v>
      </c>
      <c r="O789" s="108">
        <f>VLOOKUP($A789+ROUND((COLUMN()-2)/24,5),АТС!$A$41:$F$712,5)+VLOOKUP($A789+ROUND((COLUMN()-2)/24,5),'Расчет сбытовых надбавок'!$B$2281:'Расчет сбытовых надбавок'!$G$3024,5)</f>
        <v>561.72</v>
      </c>
      <c r="P789" s="108">
        <f>VLOOKUP($A789+ROUND((COLUMN()-2)/24,5),АТС!$A$41:$F$712,5)+VLOOKUP($A789+ROUND((COLUMN()-2)/24,5),'Расчет сбытовых надбавок'!$B$2281:'Расчет сбытовых надбавок'!$G$3024,5)</f>
        <v>557.39</v>
      </c>
      <c r="Q789" s="108">
        <f>VLOOKUP($A789+ROUND((COLUMN()-2)/24,5),АТС!$A$41:$F$712,5)+VLOOKUP($A789+ROUND((COLUMN()-2)/24,5),'Расчет сбытовых надбавок'!$B$2281:'Расчет сбытовых надбавок'!$G$3024,5)</f>
        <v>566.83000000000004</v>
      </c>
      <c r="R789" s="108">
        <f>VLOOKUP($A789+ROUND((COLUMN()-2)/24,5),АТС!$A$41:$F$712,5)+VLOOKUP($A789+ROUND((COLUMN()-2)/24,5),'Расчет сбытовых надбавок'!$B$2281:'Расчет сбытовых надбавок'!$G$3024,5)</f>
        <v>588.75</v>
      </c>
      <c r="S789" s="108">
        <f>VLOOKUP($A789+ROUND((COLUMN()-2)/24,5),АТС!$A$41:$F$712,5)+VLOOKUP($A789+ROUND((COLUMN()-2)/24,5),'Расчет сбытовых надбавок'!$B$2281:'Расчет сбытовых надбавок'!$G$3024,5)</f>
        <v>578.44000000000005</v>
      </c>
      <c r="T789" s="108">
        <f>VLOOKUP($A789+ROUND((COLUMN()-2)/24,5),АТС!$A$41:$F$712,5)+VLOOKUP($A789+ROUND((COLUMN()-2)/24,5),'Расчет сбытовых надбавок'!$B$2281:'Расчет сбытовых надбавок'!$G$3024,5)</f>
        <v>481.46999999999997</v>
      </c>
      <c r="U789" s="108">
        <f>VLOOKUP($A789+ROUND((COLUMN()-2)/24,5),АТС!$A$41:$F$712,5)+VLOOKUP($A789+ROUND((COLUMN()-2)/24,5),'Расчет сбытовых надбавок'!$B$2281:'Расчет сбытовых надбавок'!$G$3024,5)</f>
        <v>18.23</v>
      </c>
      <c r="V789" s="108">
        <f>VLOOKUP($A789+ROUND((COLUMN()-2)/24,5),АТС!$A$41:$F$712,5)+VLOOKUP($A789+ROUND((COLUMN()-2)/24,5),'Расчет сбытовых надбавок'!$B$2281:'Расчет сбытовых надбавок'!$G$3024,5)</f>
        <v>599.47</v>
      </c>
      <c r="W789" s="108">
        <f>VLOOKUP($A789+ROUND((COLUMN()-2)/24,5),АТС!$A$41:$F$712,5)+VLOOKUP($A789+ROUND((COLUMN()-2)/24,5),'Расчет сбытовых надбавок'!$B$2281:'Расчет сбытовых надбавок'!$G$3024,5)</f>
        <v>599.15</v>
      </c>
      <c r="X789" s="108">
        <f>VLOOKUP($A789+ROUND((COLUMN()-2)/24,5),АТС!$A$41:$F$712,5)+VLOOKUP($A789+ROUND((COLUMN()-2)/24,5),'Расчет сбытовых надбавок'!$B$2281:'Расчет сбытовых надбавок'!$G$3024,5)</f>
        <v>619.39</v>
      </c>
      <c r="Y789" s="108">
        <f>VLOOKUP($A789+ROUND((COLUMN()-2)/24,5),АТС!$A$41:$F$712,5)+VLOOKUP($A789+ROUND((COLUMN()-2)/24,5),'Расчет сбытовых надбавок'!$B$2281:'Расчет сбытовых надбавок'!$G$3024,5)</f>
        <v>611.33000000000004</v>
      </c>
    </row>
    <row r="790" spans="1:27" x14ac:dyDescent="0.2">
      <c r="A790" s="88">
        <f t="shared" si="22"/>
        <v>42060</v>
      </c>
      <c r="B790" s="108">
        <f>VLOOKUP($A790+ROUND((COLUMN()-2)/24,5),АТС!$A$41:$F$712,5)+VLOOKUP($A790+ROUND((COLUMN()-2)/24,5),'Расчет сбытовых надбавок'!$B$2281:'Расчет сбытовых надбавок'!$G$3024,5)</f>
        <v>269.62</v>
      </c>
      <c r="C790" s="108">
        <f>VLOOKUP($A790+ROUND((COLUMN()-2)/24,5),АТС!$A$41:$F$712,5)+VLOOKUP($A790+ROUND((COLUMN()-2)/24,5),'Расчет сбытовых надбавок'!$B$2281:'Расчет сбытовых надбавок'!$G$3024,5)</f>
        <v>145.78</v>
      </c>
      <c r="D790" s="108">
        <f>VLOOKUP($A790+ROUND((COLUMN()-2)/24,5),АТС!$A$41:$F$712,5)+VLOOKUP($A790+ROUND((COLUMN()-2)/24,5),'Расчет сбытовых надбавок'!$B$2281:'Расчет сбытовых надбавок'!$G$3024,5)</f>
        <v>727.77</v>
      </c>
      <c r="E790" s="108">
        <f>VLOOKUP($A790+ROUND((COLUMN()-2)/24,5),АТС!$A$41:$F$712,5)+VLOOKUP($A790+ROUND((COLUMN()-2)/24,5),'Расчет сбытовых надбавок'!$B$2281:'Расчет сбытовых надбавок'!$G$3024,5)</f>
        <v>657.54</v>
      </c>
      <c r="F790" s="108">
        <f>VLOOKUP($A790+ROUND((COLUMN()-2)/24,5),АТС!$A$41:$F$712,5)+VLOOKUP($A790+ROUND((COLUMN()-2)/24,5),'Расчет сбытовых надбавок'!$B$2281:'Расчет сбытовых надбавок'!$G$3024,5)</f>
        <v>134.23000000000002</v>
      </c>
      <c r="G790" s="108">
        <f>VLOOKUP($A790+ROUND((COLUMN()-2)/24,5),АТС!$A$41:$F$712,5)+VLOOKUP($A790+ROUND((COLUMN()-2)/24,5),'Расчет сбытовых надбавок'!$B$2281:'Расчет сбытовых надбавок'!$G$3024,5)</f>
        <v>0</v>
      </c>
      <c r="H790" s="108">
        <f>VLOOKUP($A790+ROUND((COLUMN()-2)/24,5),АТС!$A$41:$F$712,5)+VLOOKUP($A790+ROUND((COLUMN()-2)/24,5),'Расчет сбытовых надбавок'!$B$2281:'Расчет сбытовых надбавок'!$G$3024,5)</f>
        <v>34.549999999999997</v>
      </c>
      <c r="I790" s="108">
        <f>VLOOKUP($A790+ROUND((COLUMN()-2)/24,5),АТС!$A$41:$F$712,5)+VLOOKUP($A790+ROUND((COLUMN()-2)/24,5),'Расчет сбытовых надбавок'!$B$2281:'Расчет сбытовых надбавок'!$G$3024,5)</f>
        <v>284.44</v>
      </c>
      <c r="J790" s="108">
        <f>VLOOKUP($A790+ROUND((COLUMN()-2)/24,5),АТС!$A$41:$F$712,5)+VLOOKUP($A790+ROUND((COLUMN()-2)/24,5),'Расчет сбытовых надбавок'!$B$2281:'Расчет сбытовых надбавок'!$G$3024,5)</f>
        <v>483.9</v>
      </c>
      <c r="K790" s="108">
        <f>VLOOKUP($A790+ROUND((COLUMN()-2)/24,5),АТС!$A$41:$F$712,5)+VLOOKUP($A790+ROUND((COLUMN()-2)/24,5),'Расчет сбытовых надбавок'!$B$2281:'Расчет сбытовых надбавок'!$G$3024,5)</f>
        <v>518.30999999999995</v>
      </c>
      <c r="L790" s="108">
        <f>VLOOKUP($A790+ROUND((COLUMN()-2)/24,5),АТС!$A$41:$F$712,5)+VLOOKUP($A790+ROUND((COLUMN()-2)/24,5),'Расчет сбытовых надбавок'!$B$2281:'Расчет сбытовых надбавок'!$G$3024,5)</f>
        <v>565.31000000000006</v>
      </c>
      <c r="M790" s="108">
        <f>VLOOKUP($A790+ROUND((COLUMN()-2)/24,5),АТС!$A$41:$F$712,5)+VLOOKUP($A790+ROUND((COLUMN()-2)/24,5),'Расчет сбытовых надбавок'!$B$2281:'Расчет сбытовых надбавок'!$G$3024,5)</f>
        <v>606.83999999999992</v>
      </c>
      <c r="N790" s="108">
        <f>VLOOKUP($A790+ROUND((COLUMN()-2)/24,5),АТС!$A$41:$F$712,5)+VLOOKUP($A790+ROUND((COLUMN()-2)/24,5),'Расчет сбытовых надбавок'!$B$2281:'Расчет сбытовых надбавок'!$G$3024,5)</f>
        <v>704.08999999999992</v>
      </c>
      <c r="O790" s="108">
        <f>VLOOKUP($A790+ROUND((COLUMN()-2)/24,5),АТС!$A$41:$F$712,5)+VLOOKUP($A790+ROUND((COLUMN()-2)/24,5),'Расчет сбытовых надбавок'!$B$2281:'Расчет сбытовых надбавок'!$G$3024,5)</f>
        <v>686.04</v>
      </c>
      <c r="P790" s="108">
        <f>VLOOKUP($A790+ROUND((COLUMN()-2)/24,5),АТС!$A$41:$F$712,5)+VLOOKUP($A790+ROUND((COLUMN()-2)/24,5),'Расчет сбытовых надбавок'!$B$2281:'Расчет сбытовых надбавок'!$G$3024,5)</f>
        <v>886.93000000000006</v>
      </c>
      <c r="Q790" s="108">
        <f>VLOOKUP($A790+ROUND((COLUMN()-2)/24,5),АТС!$A$41:$F$712,5)+VLOOKUP($A790+ROUND((COLUMN()-2)/24,5),'Расчет сбытовых надбавок'!$B$2281:'Расчет сбытовых надбавок'!$G$3024,5)</f>
        <v>895.34</v>
      </c>
      <c r="R790" s="108">
        <f>VLOOKUP($A790+ROUND((COLUMN()-2)/24,5),АТС!$A$41:$F$712,5)+VLOOKUP($A790+ROUND((COLUMN()-2)/24,5),'Расчет сбытовых надбавок'!$B$2281:'Расчет сбытовых надбавок'!$G$3024,5)</f>
        <v>932.17000000000007</v>
      </c>
      <c r="S790" s="108">
        <f>VLOOKUP($A790+ROUND((COLUMN()-2)/24,5),АТС!$A$41:$F$712,5)+VLOOKUP($A790+ROUND((COLUMN()-2)/24,5),'Расчет сбытовых надбавок'!$B$2281:'Расчет сбытовых надбавок'!$G$3024,5)</f>
        <v>821.97</v>
      </c>
      <c r="T790" s="108">
        <f>VLOOKUP($A790+ROUND((COLUMN()-2)/24,5),АТС!$A$41:$F$712,5)+VLOOKUP($A790+ROUND((COLUMN()-2)/24,5),'Расчет сбытовых надбавок'!$B$2281:'Расчет сбытовых надбавок'!$G$3024,5)</f>
        <v>429.31</v>
      </c>
      <c r="U790" s="108">
        <f>VLOOKUP($A790+ROUND((COLUMN()-2)/24,5),АТС!$A$41:$F$712,5)+VLOOKUP($A790+ROUND((COLUMN()-2)/24,5),'Расчет сбытовых надбавок'!$B$2281:'Расчет сбытовых надбавок'!$G$3024,5)</f>
        <v>513.1</v>
      </c>
      <c r="V790" s="108">
        <f>VLOOKUP($A790+ROUND((COLUMN()-2)/24,5),АТС!$A$41:$F$712,5)+VLOOKUP($A790+ROUND((COLUMN()-2)/24,5),'Расчет сбытовых надбавок'!$B$2281:'Расчет сбытовых надбавок'!$G$3024,5)</f>
        <v>377.17999999999995</v>
      </c>
      <c r="W790" s="108">
        <f>VLOOKUP($A790+ROUND((COLUMN()-2)/24,5),АТС!$A$41:$F$712,5)+VLOOKUP($A790+ROUND((COLUMN()-2)/24,5),'Расчет сбытовых надбавок'!$B$2281:'Расчет сбытовых надбавок'!$G$3024,5)</f>
        <v>439.78999999999996</v>
      </c>
      <c r="X790" s="108">
        <f>VLOOKUP($A790+ROUND((COLUMN()-2)/24,5),АТС!$A$41:$F$712,5)+VLOOKUP($A790+ROUND((COLUMN()-2)/24,5),'Расчет сбытовых надбавок'!$B$2281:'Расчет сбытовых надбавок'!$G$3024,5)</f>
        <v>632.68999999999994</v>
      </c>
      <c r="Y790" s="108">
        <f>VLOOKUP($A790+ROUND((COLUMN()-2)/24,5),АТС!$A$41:$F$712,5)+VLOOKUP($A790+ROUND((COLUMN()-2)/24,5),'Расчет сбытовых надбавок'!$B$2281:'Расчет сбытовых надбавок'!$G$3024,5)</f>
        <v>648.46</v>
      </c>
    </row>
    <row r="791" spans="1:27" x14ac:dyDescent="0.2">
      <c r="A791" s="88">
        <f t="shared" si="22"/>
        <v>42061</v>
      </c>
      <c r="B791" s="108">
        <f>VLOOKUP($A791+ROUND((COLUMN()-2)/24,5),АТС!$A$41:$F$712,5)+VLOOKUP($A791+ROUND((COLUMN()-2)/24,5),'Расчет сбытовых надбавок'!$B$2281:'Расчет сбытовых надбавок'!$G$3024,5)</f>
        <v>345.99</v>
      </c>
      <c r="C791" s="108">
        <f>VLOOKUP($A791+ROUND((COLUMN()-2)/24,5),АТС!$A$41:$F$712,5)+VLOOKUP($A791+ROUND((COLUMN()-2)/24,5),'Расчет сбытовых надбавок'!$B$2281:'Расчет сбытовых надбавок'!$G$3024,5)</f>
        <v>112.91</v>
      </c>
      <c r="D791" s="108">
        <f>VLOOKUP($A791+ROUND((COLUMN()-2)/24,5),АТС!$A$41:$F$712,5)+VLOOKUP($A791+ROUND((COLUMN()-2)/24,5),'Расчет сбытовых надбавок'!$B$2281:'Расчет сбытовых надбавок'!$G$3024,5)</f>
        <v>68.099999999999994</v>
      </c>
      <c r="E791" s="108">
        <f>VLOOKUP($A791+ROUND((COLUMN()-2)/24,5),АТС!$A$41:$F$712,5)+VLOOKUP($A791+ROUND((COLUMN()-2)/24,5),'Расчет сбытовых надбавок'!$B$2281:'Расчет сбытовых надбавок'!$G$3024,5)</f>
        <v>510.71000000000004</v>
      </c>
      <c r="F791" s="108">
        <f>VLOOKUP($A791+ROUND((COLUMN()-2)/24,5),АТС!$A$41:$F$712,5)+VLOOKUP($A791+ROUND((COLUMN()-2)/24,5),'Расчет сбытовых надбавок'!$B$2281:'Расчет сбытовых надбавок'!$G$3024,5)</f>
        <v>83.44</v>
      </c>
      <c r="G791" s="108">
        <f>VLOOKUP($A791+ROUND((COLUMN()-2)/24,5),АТС!$A$41:$F$712,5)+VLOOKUP($A791+ROUND((COLUMN()-2)/24,5),'Расчет сбытовых надбавок'!$B$2281:'Расчет сбытовых надбавок'!$G$3024,5)</f>
        <v>51.9</v>
      </c>
      <c r="H791" s="108">
        <f>VLOOKUP($A791+ROUND((COLUMN()-2)/24,5),АТС!$A$41:$F$712,5)+VLOOKUP($A791+ROUND((COLUMN()-2)/24,5),'Расчет сбытовых надбавок'!$B$2281:'Расчет сбытовых надбавок'!$G$3024,5)</f>
        <v>368.82</v>
      </c>
      <c r="I791" s="108">
        <f>VLOOKUP($A791+ROUND((COLUMN()-2)/24,5),АТС!$A$41:$F$712,5)+VLOOKUP($A791+ROUND((COLUMN()-2)/24,5),'Расчет сбытовых надбавок'!$B$2281:'Расчет сбытовых надбавок'!$G$3024,5)</f>
        <v>169.12</v>
      </c>
      <c r="J791" s="108">
        <f>VLOOKUP($A791+ROUND((COLUMN()-2)/24,5),АТС!$A$41:$F$712,5)+VLOOKUP($A791+ROUND((COLUMN()-2)/24,5),'Расчет сбытовых надбавок'!$B$2281:'Расчет сбытовых надбавок'!$G$3024,5)</f>
        <v>159.06</v>
      </c>
      <c r="K791" s="108">
        <f>VLOOKUP($A791+ROUND((COLUMN()-2)/24,5),АТС!$A$41:$F$712,5)+VLOOKUP($A791+ROUND((COLUMN()-2)/24,5),'Расчет сбытовых надбавок'!$B$2281:'Расчет сбытовых надбавок'!$G$3024,5)</f>
        <v>431.87</v>
      </c>
      <c r="L791" s="108">
        <f>VLOOKUP($A791+ROUND((COLUMN()-2)/24,5),АТС!$A$41:$F$712,5)+VLOOKUP($A791+ROUND((COLUMN()-2)/24,5),'Расчет сбытовых надбавок'!$B$2281:'Расчет сбытовых надбавок'!$G$3024,5)</f>
        <v>269.94</v>
      </c>
      <c r="M791" s="108">
        <f>VLOOKUP($A791+ROUND((COLUMN()-2)/24,5),АТС!$A$41:$F$712,5)+VLOOKUP($A791+ROUND((COLUMN()-2)/24,5),'Расчет сбытовых надбавок'!$B$2281:'Расчет сбытовых надбавок'!$G$3024,5)</f>
        <v>463.73</v>
      </c>
      <c r="N791" s="108">
        <f>VLOOKUP($A791+ROUND((COLUMN()-2)/24,5),АТС!$A$41:$F$712,5)+VLOOKUP($A791+ROUND((COLUMN()-2)/24,5),'Расчет сбытовых надбавок'!$B$2281:'Расчет сбытовых надбавок'!$G$3024,5)</f>
        <v>494.12</v>
      </c>
      <c r="O791" s="108">
        <f>VLOOKUP($A791+ROUND((COLUMN()-2)/24,5),АТС!$A$41:$F$712,5)+VLOOKUP($A791+ROUND((COLUMN()-2)/24,5),'Расчет сбытовых надбавок'!$B$2281:'Расчет сбытовых надбавок'!$G$3024,5)</f>
        <v>476.41999999999996</v>
      </c>
      <c r="P791" s="108">
        <f>VLOOKUP($A791+ROUND((COLUMN()-2)/24,5),АТС!$A$41:$F$712,5)+VLOOKUP($A791+ROUND((COLUMN()-2)/24,5),'Расчет сбытовых надбавок'!$B$2281:'Расчет сбытовых надбавок'!$G$3024,5)</f>
        <v>506.95</v>
      </c>
      <c r="Q791" s="108">
        <f>VLOOKUP($A791+ROUND((COLUMN()-2)/24,5),АТС!$A$41:$F$712,5)+VLOOKUP($A791+ROUND((COLUMN()-2)/24,5),'Расчет сбытовых надбавок'!$B$2281:'Расчет сбытовых надбавок'!$G$3024,5)</f>
        <v>514.23</v>
      </c>
      <c r="R791" s="108">
        <f>VLOOKUP($A791+ROUND((COLUMN()-2)/24,5),АТС!$A$41:$F$712,5)+VLOOKUP($A791+ROUND((COLUMN()-2)/24,5),'Расчет сбытовых надбавок'!$B$2281:'Расчет сбытовых надбавок'!$G$3024,5)</f>
        <v>582.39</v>
      </c>
      <c r="S791" s="108">
        <f>VLOOKUP($A791+ROUND((COLUMN()-2)/24,5),АТС!$A$41:$F$712,5)+VLOOKUP($A791+ROUND((COLUMN()-2)/24,5),'Расчет сбытовых надбавок'!$B$2281:'Расчет сбытовых надбавок'!$G$3024,5)</f>
        <v>451.04</v>
      </c>
      <c r="T791" s="108">
        <f>VLOOKUP($A791+ROUND((COLUMN()-2)/24,5),АТС!$A$41:$F$712,5)+VLOOKUP($A791+ROUND((COLUMN()-2)/24,5),'Расчет сбытовых надбавок'!$B$2281:'Расчет сбытовых надбавок'!$G$3024,5)</f>
        <v>120.75</v>
      </c>
      <c r="U791" s="108">
        <f>VLOOKUP($A791+ROUND((COLUMN()-2)/24,5),АТС!$A$41:$F$712,5)+VLOOKUP($A791+ROUND((COLUMN()-2)/24,5),'Расчет сбытовых надбавок'!$B$2281:'Расчет сбытовых надбавок'!$G$3024,5)</f>
        <v>150.78</v>
      </c>
      <c r="V791" s="108">
        <f>VLOOKUP($A791+ROUND((COLUMN()-2)/24,5),АТС!$A$41:$F$712,5)+VLOOKUP($A791+ROUND((COLUMN()-2)/24,5),'Расчет сбытовых надбавок'!$B$2281:'Расчет сбытовых надбавок'!$G$3024,5)</f>
        <v>327.5</v>
      </c>
      <c r="W791" s="108">
        <f>VLOOKUP($A791+ROUND((COLUMN()-2)/24,5),АТС!$A$41:$F$712,5)+VLOOKUP($A791+ROUND((COLUMN()-2)/24,5),'Расчет сбытовых надбавок'!$B$2281:'Расчет сбытовых надбавок'!$G$3024,5)</f>
        <v>433.21</v>
      </c>
      <c r="X791" s="108">
        <f>VLOOKUP($A791+ROUND((COLUMN()-2)/24,5),АТС!$A$41:$F$712,5)+VLOOKUP($A791+ROUND((COLUMN()-2)/24,5),'Расчет сбытовых надбавок'!$B$2281:'Расчет сбытовых надбавок'!$G$3024,5)</f>
        <v>863.45999999999992</v>
      </c>
      <c r="Y791" s="108">
        <f>VLOOKUP($A791+ROUND((COLUMN()-2)/24,5),АТС!$A$41:$F$712,5)+VLOOKUP($A791+ROUND((COLUMN()-2)/24,5),'Расчет сбытовых надбавок'!$B$2281:'Расчет сбытовых надбавок'!$G$3024,5)</f>
        <v>622.58999999999992</v>
      </c>
    </row>
    <row r="792" spans="1:27" x14ac:dyDescent="0.2">
      <c r="A792" s="88">
        <f t="shared" si="22"/>
        <v>42062</v>
      </c>
      <c r="B792" s="108">
        <f>VLOOKUP($A792+ROUND((COLUMN()-2)/24,5),АТС!$A$41:$F$712,5)+VLOOKUP($A792+ROUND((COLUMN()-2)/24,5),'Расчет сбытовых надбавок'!$B$2281:'Расчет сбытовых надбавок'!$G$3024,5)</f>
        <v>644.84999999999991</v>
      </c>
      <c r="C792" s="108">
        <f>VLOOKUP($A792+ROUND((COLUMN()-2)/24,5),АТС!$A$41:$F$712,5)+VLOOKUP($A792+ROUND((COLUMN()-2)/24,5),'Расчет сбытовых надбавок'!$B$2281:'Расчет сбытовых надбавок'!$G$3024,5)</f>
        <v>75.56</v>
      </c>
      <c r="D792" s="108">
        <f>VLOOKUP($A792+ROUND((COLUMN()-2)/24,5),АТС!$A$41:$F$712,5)+VLOOKUP($A792+ROUND((COLUMN()-2)/24,5),'Расчет сбытовых надбавок'!$B$2281:'Расчет сбытовых надбавок'!$G$3024,5)</f>
        <v>76.239999999999995</v>
      </c>
      <c r="E792" s="108">
        <f>VLOOKUP($A792+ROUND((COLUMN()-2)/24,5),АТС!$A$41:$F$712,5)+VLOOKUP($A792+ROUND((COLUMN()-2)/24,5),'Расчет сбытовых надбавок'!$B$2281:'Расчет сбытовых надбавок'!$G$3024,5)</f>
        <v>64.66</v>
      </c>
      <c r="F792" s="108">
        <f>VLOOKUP($A792+ROUND((COLUMN()-2)/24,5),АТС!$A$41:$F$712,5)+VLOOKUP($A792+ROUND((COLUMN()-2)/24,5),'Расчет сбытовых надбавок'!$B$2281:'Расчет сбытовых надбавок'!$G$3024,5)</f>
        <v>4.96</v>
      </c>
      <c r="G792" s="108">
        <f>VLOOKUP($A792+ROUND((COLUMN()-2)/24,5),АТС!$A$41:$F$712,5)+VLOOKUP($A792+ROUND((COLUMN()-2)/24,5),'Расчет сбытовых надбавок'!$B$2281:'Расчет сбытовых надбавок'!$G$3024,5)</f>
        <v>0</v>
      </c>
      <c r="H792" s="108">
        <f>VLOOKUP($A792+ROUND((COLUMN()-2)/24,5),АТС!$A$41:$F$712,5)+VLOOKUP($A792+ROUND((COLUMN()-2)/24,5),'Расчет сбытовых надбавок'!$B$2281:'Расчет сбытовых надбавок'!$G$3024,5)</f>
        <v>0</v>
      </c>
      <c r="I792" s="108">
        <f>VLOOKUP($A792+ROUND((COLUMN()-2)/24,5),АТС!$A$41:$F$712,5)+VLOOKUP($A792+ROUND((COLUMN()-2)/24,5),'Расчет сбытовых надбавок'!$B$2281:'Расчет сбытовых надбавок'!$G$3024,5)</f>
        <v>0</v>
      </c>
      <c r="J792" s="108">
        <f>VLOOKUP($A792+ROUND((COLUMN()-2)/24,5),АТС!$A$41:$F$712,5)+VLOOKUP($A792+ROUND((COLUMN()-2)/24,5),'Расчет сбытовых надбавок'!$B$2281:'Расчет сбытовых надбавок'!$G$3024,5)</f>
        <v>272.03000000000003</v>
      </c>
      <c r="K792" s="108">
        <f>VLOOKUP($A792+ROUND((COLUMN()-2)/24,5),АТС!$A$41:$F$712,5)+VLOOKUP($A792+ROUND((COLUMN()-2)/24,5),'Расчет сбытовых надбавок'!$B$2281:'Расчет сбытовых надбавок'!$G$3024,5)</f>
        <v>368.44</v>
      </c>
      <c r="L792" s="108">
        <f>VLOOKUP($A792+ROUND((COLUMN()-2)/24,5),АТС!$A$41:$F$712,5)+VLOOKUP($A792+ROUND((COLUMN()-2)/24,5),'Расчет сбытовых надбавок'!$B$2281:'Расчет сбытовых надбавок'!$G$3024,5)</f>
        <v>447.34999999999997</v>
      </c>
      <c r="M792" s="108">
        <f>VLOOKUP($A792+ROUND((COLUMN()-2)/24,5),АТС!$A$41:$F$712,5)+VLOOKUP($A792+ROUND((COLUMN()-2)/24,5),'Расчет сбытовых надбавок'!$B$2281:'Расчет сбытовых надбавок'!$G$3024,5)</f>
        <v>524.72</v>
      </c>
      <c r="N792" s="108">
        <f>VLOOKUP($A792+ROUND((COLUMN()-2)/24,5),АТС!$A$41:$F$712,5)+VLOOKUP($A792+ROUND((COLUMN()-2)/24,5),'Расчет сбытовых надбавок'!$B$2281:'Расчет сбытовых надбавок'!$G$3024,5)</f>
        <v>427.45000000000005</v>
      </c>
      <c r="O792" s="108">
        <f>VLOOKUP($A792+ROUND((COLUMN()-2)/24,5),АТС!$A$41:$F$712,5)+VLOOKUP($A792+ROUND((COLUMN()-2)/24,5),'Расчет сбытовых надбавок'!$B$2281:'Расчет сбытовых надбавок'!$G$3024,5)</f>
        <v>519.02</v>
      </c>
      <c r="P792" s="108">
        <f>VLOOKUP($A792+ROUND((COLUMN()-2)/24,5),АТС!$A$41:$F$712,5)+VLOOKUP($A792+ROUND((COLUMN()-2)/24,5),'Расчет сбытовых надбавок'!$B$2281:'Расчет сбытовых надбавок'!$G$3024,5)</f>
        <v>600.47</v>
      </c>
      <c r="Q792" s="108">
        <f>VLOOKUP($A792+ROUND((COLUMN()-2)/24,5),АТС!$A$41:$F$712,5)+VLOOKUP($A792+ROUND((COLUMN()-2)/24,5),'Расчет сбытовых надбавок'!$B$2281:'Расчет сбытовых надбавок'!$G$3024,5)</f>
        <v>482.26</v>
      </c>
      <c r="R792" s="108">
        <f>VLOOKUP($A792+ROUND((COLUMN()-2)/24,5),АТС!$A$41:$F$712,5)+VLOOKUP($A792+ROUND((COLUMN()-2)/24,5),'Расчет сбытовых надбавок'!$B$2281:'Расчет сбытовых надбавок'!$G$3024,5)</f>
        <v>453.28</v>
      </c>
      <c r="S792" s="108">
        <f>VLOOKUP($A792+ROUND((COLUMN()-2)/24,5),АТС!$A$41:$F$712,5)+VLOOKUP($A792+ROUND((COLUMN()-2)/24,5),'Расчет сбытовых надбавок'!$B$2281:'Расчет сбытовых надбавок'!$G$3024,5)</f>
        <v>430.12</v>
      </c>
      <c r="T792" s="108">
        <f>VLOOKUP($A792+ROUND((COLUMN()-2)/24,5),АТС!$A$41:$F$712,5)+VLOOKUP($A792+ROUND((COLUMN()-2)/24,5),'Расчет сбытовых надбавок'!$B$2281:'Расчет сбытовых надбавок'!$G$3024,5)</f>
        <v>266.21999999999997</v>
      </c>
      <c r="U792" s="108">
        <f>VLOOKUP($A792+ROUND((COLUMN()-2)/24,5),АТС!$A$41:$F$712,5)+VLOOKUP($A792+ROUND((COLUMN()-2)/24,5),'Расчет сбытовых надбавок'!$B$2281:'Расчет сбытовых надбавок'!$G$3024,5)</f>
        <v>327.24</v>
      </c>
      <c r="V792" s="108">
        <f>VLOOKUP($A792+ROUND((COLUMN()-2)/24,5),АТС!$A$41:$F$712,5)+VLOOKUP($A792+ROUND((COLUMN()-2)/24,5),'Расчет сбытовых надбавок'!$B$2281:'Расчет сбытовых надбавок'!$G$3024,5)</f>
        <v>741.55000000000007</v>
      </c>
      <c r="W792" s="108">
        <f>VLOOKUP($A792+ROUND((COLUMN()-2)/24,5),АТС!$A$41:$F$712,5)+VLOOKUP($A792+ROUND((COLUMN()-2)/24,5),'Расчет сбытовых надбавок'!$B$2281:'Расчет сбытовых надбавок'!$G$3024,5)</f>
        <v>717.71</v>
      </c>
      <c r="X792" s="108">
        <f>VLOOKUP($A792+ROUND((COLUMN()-2)/24,5),АТС!$A$41:$F$712,5)+VLOOKUP($A792+ROUND((COLUMN()-2)/24,5),'Расчет сбытовых надбавок'!$B$2281:'Расчет сбытовых надбавок'!$G$3024,5)</f>
        <v>212.98000000000002</v>
      </c>
      <c r="Y792" s="108">
        <f>VLOOKUP($A792+ROUND((COLUMN()-2)/24,5),АТС!$A$41:$F$712,5)+VLOOKUP($A792+ROUND((COLUMN()-2)/24,5),'Расчет сбытовых надбавок'!$B$2281:'Расчет сбытовых надбавок'!$G$3024,5)</f>
        <v>608.15</v>
      </c>
    </row>
    <row r="793" spans="1:27" x14ac:dyDescent="0.2">
      <c r="A793" s="88">
        <f t="shared" si="22"/>
        <v>42063</v>
      </c>
      <c r="B793" s="108">
        <f>VLOOKUP($A793+ROUND((COLUMN()-2)/24,5),АТС!$A$41:$F$712,5)+VLOOKUP($A793+ROUND((COLUMN()-2)/24,5),'Расчет сбытовых надбавок'!$B$2281:'Расчет сбытовых надбавок'!$G$3024,5)</f>
        <v>129.51</v>
      </c>
      <c r="C793" s="108">
        <f>VLOOKUP($A793+ROUND((COLUMN()-2)/24,5),АТС!$A$41:$F$712,5)+VLOOKUP($A793+ROUND((COLUMN()-2)/24,5),'Расчет сбытовых надбавок'!$B$2281:'Расчет сбытовых надбавок'!$G$3024,5)</f>
        <v>76.45</v>
      </c>
      <c r="D793" s="108">
        <f>VLOOKUP($A793+ROUND((COLUMN()-2)/24,5),АТС!$A$41:$F$712,5)+VLOOKUP($A793+ROUND((COLUMN()-2)/24,5),'Расчет сбытовых надбавок'!$B$2281:'Расчет сбытовых надбавок'!$G$3024,5)</f>
        <v>63.35</v>
      </c>
      <c r="E793" s="108">
        <f>VLOOKUP($A793+ROUND((COLUMN()-2)/24,5),АТС!$A$41:$F$712,5)+VLOOKUP($A793+ROUND((COLUMN()-2)/24,5),'Расчет сбытовых надбавок'!$B$2281:'Расчет сбытовых надбавок'!$G$3024,5)</f>
        <v>39.019999999999996</v>
      </c>
      <c r="F793" s="108">
        <f>VLOOKUP($A793+ROUND((COLUMN()-2)/24,5),АТС!$A$41:$F$712,5)+VLOOKUP($A793+ROUND((COLUMN()-2)/24,5),'Расчет сбытовых надбавок'!$B$2281:'Расчет сбытовых надбавок'!$G$3024,5)</f>
        <v>6.0000000000000005E-2</v>
      </c>
      <c r="G793" s="108">
        <f>VLOOKUP($A793+ROUND((COLUMN()-2)/24,5),АТС!$A$41:$F$712,5)+VLOOKUP($A793+ROUND((COLUMN()-2)/24,5),'Расчет сбытовых надбавок'!$B$2281:'Расчет сбытовых надбавок'!$G$3024,5)</f>
        <v>0</v>
      </c>
      <c r="H793" s="108">
        <f>VLOOKUP($A793+ROUND((COLUMN()-2)/24,5),АТС!$A$41:$F$712,5)+VLOOKUP($A793+ROUND((COLUMN()-2)/24,5),'Расчет сбытовых надбавок'!$B$2281:'Расчет сбытовых надбавок'!$G$3024,5)</f>
        <v>0</v>
      </c>
      <c r="I793" s="108">
        <f>VLOOKUP($A793+ROUND((COLUMN()-2)/24,5),АТС!$A$41:$F$712,5)+VLOOKUP($A793+ROUND((COLUMN()-2)/24,5),'Расчет сбытовых надбавок'!$B$2281:'Расчет сбытовых надбавок'!$G$3024,5)</f>
        <v>194.76</v>
      </c>
      <c r="J793" s="108">
        <f>VLOOKUP($A793+ROUND((COLUMN()-2)/24,5),АТС!$A$41:$F$712,5)+VLOOKUP($A793+ROUND((COLUMN()-2)/24,5),'Расчет сбытовых надбавок'!$B$2281:'Расчет сбытовых надбавок'!$G$3024,5)</f>
        <v>0</v>
      </c>
      <c r="K793" s="108">
        <f>VLOOKUP($A793+ROUND((COLUMN()-2)/24,5),АТС!$A$41:$F$712,5)+VLOOKUP($A793+ROUND((COLUMN()-2)/24,5),'Расчет сбытовых надбавок'!$B$2281:'Расчет сбытовых надбавок'!$G$3024,5)</f>
        <v>7</v>
      </c>
      <c r="L793" s="108">
        <f>VLOOKUP($A793+ROUND((COLUMN()-2)/24,5),АТС!$A$41:$F$712,5)+VLOOKUP($A793+ROUND((COLUMN()-2)/24,5),'Расчет сбытовых надбавок'!$B$2281:'Расчет сбытовых надбавок'!$G$3024,5)</f>
        <v>5.4799999999999995</v>
      </c>
      <c r="M793" s="108">
        <f>VLOOKUP($A793+ROUND((COLUMN()-2)/24,5),АТС!$A$41:$F$712,5)+VLOOKUP($A793+ROUND((COLUMN()-2)/24,5),'Расчет сбытовых надбавок'!$B$2281:'Расчет сбытовых надбавок'!$G$3024,5)</f>
        <v>8.74</v>
      </c>
      <c r="N793" s="108">
        <f>VLOOKUP($A793+ROUND((COLUMN()-2)/24,5),АТС!$A$41:$F$712,5)+VLOOKUP($A793+ROUND((COLUMN()-2)/24,5),'Расчет сбытовых надбавок'!$B$2281:'Расчет сбытовых надбавок'!$G$3024,5)</f>
        <v>0</v>
      </c>
      <c r="O793" s="108">
        <f>VLOOKUP($A793+ROUND((COLUMN()-2)/24,5),АТС!$A$41:$F$712,5)+VLOOKUP($A793+ROUND((COLUMN()-2)/24,5),'Расчет сбытовых надбавок'!$B$2281:'Расчет сбытовых надбавок'!$G$3024,5)</f>
        <v>0</v>
      </c>
      <c r="P793" s="108">
        <f>VLOOKUP($A793+ROUND((COLUMN()-2)/24,5),АТС!$A$41:$F$712,5)+VLOOKUP($A793+ROUND((COLUMN()-2)/24,5),'Расчет сбытовых надбавок'!$B$2281:'Расчет сбытовых надбавок'!$G$3024,5)</f>
        <v>0</v>
      </c>
      <c r="Q793" s="108">
        <f>VLOOKUP($A793+ROUND((COLUMN()-2)/24,5),АТС!$A$41:$F$712,5)+VLOOKUP($A793+ROUND((COLUMN()-2)/24,5),'Расчет сбытовых надбавок'!$B$2281:'Расчет сбытовых надбавок'!$G$3024,5)</f>
        <v>0</v>
      </c>
      <c r="R793" s="108">
        <f>VLOOKUP($A793+ROUND((COLUMN()-2)/24,5),АТС!$A$41:$F$712,5)+VLOOKUP($A793+ROUND((COLUMN()-2)/24,5),'Расчет сбытовых надбавок'!$B$2281:'Расчет сбытовых надбавок'!$G$3024,5)</f>
        <v>0</v>
      </c>
      <c r="S793" s="108">
        <f>VLOOKUP($A793+ROUND((COLUMN()-2)/24,5),АТС!$A$41:$F$712,5)+VLOOKUP($A793+ROUND((COLUMN()-2)/24,5),'Расчет сбытовых надбавок'!$B$2281:'Расчет сбытовых надбавок'!$G$3024,5)</f>
        <v>136.44</v>
      </c>
      <c r="T793" s="108">
        <f>VLOOKUP($A793+ROUND((COLUMN()-2)/24,5),АТС!$A$41:$F$712,5)+VLOOKUP($A793+ROUND((COLUMN()-2)/24,5),'Расчет сбытовых надбавок'!$B$2281:'Расчет сбытовых надбавок'!$G$3024,5)</f>
        <v>0.66999999999999993</v>
      </c>
      <c r="U793" s="108">
        <f>VLOOKUP($A793+ROUND((COLUMN()-2)/24,5),АТС!$A$41:$F$712,5)+VLOOKUP($A793+ROUND((COLUMN()-2)/24,5),'Расчет сбытовых надбавок'!$B$2281:'Расчет сбытовых надбавок'!$G$3024,5)</f>
        <v>2.73</v>
      </c>
      <c r="V793" s="108">
        <f>VLOOKUP($A793+ROUND((COLUMN()-2)/24,5),АТС!$A$41:$F$712,5)+VLOOKUP($A793+ROUND((COLUMN()-2)/24,5),'Расчет сбытовых надбавок'!$B$2281:'Расчет сбытовых надбавок'!$G$3024,5)</f>
        <v>111.61</v>
      </c>
      <c r="W793" s="108">
        <f>VLOOKUP($A793+ROUND((COLUMN()-2)/24,5),АТС!$A$41:$F$712,5)+VLOOKUP($A793+ROUND((COLUMN()-2)/24,5),'Расчет сбытовых надбавок'!$B$2281:'Расчет сбытовых надбавок'!$G$3024,5)</f>
        <v>187.64000000000001</v>
      </c>
      <c r="X793" s="108">
        <f>VLOOKUP($A793+ROUND((COLUMN()-2)/24,5),АТС!$A$41:$F$712,5)+VLOOKUP($A793+ROUND((COLUMN()-2)/24,5),'Расчет сбытовых надбавок'!$B$2281:'Расчет сбытовых надбавок'!$G$3024,5)</f>
        <v>625.7299999999999</v>
      </c>
      <c r="Y793" s="108">
        <f>VLOOKUP($A793+ROUND((COLUMN()-2)/24,5),АТС!$A$41:$F$712,5)+VLOOKUP($A793+ROUND((COLUMN()-2)/24,5),'Расчет сбытовых надбавок'!$B$2281:'Расчет сбытовых надбавок'!$G$3024,5)</f>
        <v>90.889999999999986</v>
      </c>
    </row>
    <row r="794" spans="1:27" x14ac:dyDescent="0.25">
      <c r="A794" s="103"/>
      <c r="B794" s="87"/>
      <c r="C794" s="87"/>
      <c r="D794" s="87"/>
    </row>
    <row r="795" spans="1:27" x14ac:dyDescent="0.25">
      <c r="A795" s="96" t="s">
        <v>159</v>
      </c>
      <c r="B795" s="87"/>
      <c r="C795" s="87"/>
      <c r="D795" s="87"/>
    </row>
    <row r="796" spans="1:27" ht="12.75" customHeight="1" x14ac:dyDescent="0.2">
      <c r="A796" s="169" t="s">
        <v>49</v>
      </c>
      <c r="B796" s="180" t="s">
        <v>161</v>
      </c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2"/>
    </row>
    <row r="797" spans="1:27" ht="12.75" customHeight="1" x14ac:dyDescent="0.2">
      <c r="A797" s="170"/>
      <c r="B797" s="183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5"/>
    </row>
    <row r="798" spans="1:27" s="121" customFormat="1" ht="12.75" customHeight="1" x14ac:dyDescent="0.2">
      <c r="A798" s="170"/>
      <c r="B798" s="216" t="s">
        <v>129</v>
      </c>
      <c r="C798" s="204" t="s">
        <v>130</v>
      </c>
      <c r="D798" s="204" t="s">
        <v>131</v>
      </c>
      <c r="E798" s="204" t="s">
        <v>132</v>
      </c>
      <c r="F798" s="204" t="s">
        <v>133</v>
      </c>
      <c r="G798" s="204" t="s">
        <v>134</v>
      </c>
      <c r="H798" s="204" t="s">
        <v>135</v>
      </c>
      <c r="I798" s="204" t="s">
        <v>136</v>
      </c>
      <c r="J798" s="204" t="s">
        <v>137</v>
      </c>
      <c r="K798" s="204" t="s">
        <v>138</v>
      </c>
      <c r="L798" s="204" t="s">
        <v>139</v>
      </c>
      <c r="M798" s="204" t="s">
        <v>140</v>
      </c>
      <c r="N798" s="214" t="s">
        <v>141</v>
      </c>
      <c r="O798" s="204" t="s">
        <v>142</v>
      </c>
      <c r="P798" s="204" t="s">
        <v>143</v>
      </c>
      <c r="Q798" s="204" t="s">
        <v>144</v>
      </c>
      <c r="R798" s="204" t="s">
        <v>145</v>
      </c>
      <c r="S798" s="204" t="s">
        <v>146</v>
      </c>
      <c r="T798" s="204" t="s">
        <v>147</v>
      </c>
      <c r="U798" s="204" t="s">
        <v>148</v>
      </c>
      <c r="V798" s="204" t="s">
        <v>149</v>
      </c>
      <c r="W798" s="204" t="s">
        <v>150</v>
      </c>
      <c r="X798" s="204" t="s">
        <v>151</v>
      </c>
      <c r="Y798" s="204" t="s">
        <v>152</v>
      </c>
    </row>
    <row r="799" spans="1:27" s="121" customFormat="1" ht="11.25" customHeight="1" x14ac:dyDescent="0.2">
      <c r="A799" s="171"/>
      <c r="B799" s="217"/>
      <c r="C799" s="205"/>
      <c r="D799" s="205"/>
      <c r="E799" s="205"/>
      <c r="F799" s="205"/>
      <c r="G799" s="205"/>
      <c r="H799" s="205"/>
      <c r="I799" s="205"/>
      <c r="J799" s="205"/>
      <c r="K799" s="205"/>
      <c r="L799" s="205"/>
      <c r="M799" s="205"/>
      <c r="N799" s="215"/>
      <c r="O799" s="205"/>
      <c r="P799" s="205"/>
      <c r="Q799" s="205"/>
      <c r="R799" s="205"/>
      <c r="S799" s="205"/>
      <c r="T799" s="205"/>
      <c r="U799" s="205"/>
      <c r="V799" s="205"/>
      <c r="W799" s="205"/>
      <c r="X799" s="205"/>
      <c r="Y799" s="205"/>
    </row>
    <row r="800" spans="1:27" ht="15.75" customHeight="1" x14ac:dyDescent="0.2">
      <c r="A800" s="88">
        <f>A766</f>
        <v>42036</v>
      </c>
      <c r="B800" s="108">
        <f>VLOOKUP($A800+ROUND((COLUMN()-2)/24,5),АТС!$A$41:$F$712,5)+VLOOKUP($A800+ROUND((COLUMN()-2)/24,5),'Расчет сбытовых надбавок'!$B$2281:'Расчет сбытовых надбавок'!$G$3024,6)</f>
        <v>205.48999999999998</v>
      </c>
      <c r="C800" s="108">
        <f>VLOOKUP($A800+ROUND((COLUMN()-2)/24,5),АТС!$A$41:$F$712,5)+VLOOKUP($A800+ROUND((COLUMN()-2)/24,5),'Расчет сбытовых надбавок'!$B$2281:'Расчет сбытовых надбавок'!$G$3024,6)</f>
        <v>408.34999999999997</v>
      </c>
      <c r="D800" s="108">
        <f>VLOOKUP($A800+ROUND((COLUMN()-2)/24,5),АТС!$A$41:$F$712,5)+VLOOKUP($A800+ROUND((COLUMN()-2)/24,5),'Расчет сбытовых надбавок'!$B$2281:'Расчет сбытовых надбавок'!$G$3024,6)</f>
        <v>500.53999999999996</v>
      </c>
      <c r="E800" s="108">
        <f>VLOOKUP($A800+ROUND((COLUMN()-2)/24,5),АТС!$A$41:$F$712,5)+VLOOKUP($A800+ROUND((COLUMN()-2)/24,5),'Расчет сбытовых надбавок'!$B$2281:'Расчет сбытовых надбавок'!$G$3024,6)</f>
        <v>391.96999999999997</v>
      </c>
      <c r="F800" s="108">
        <f>VLOOKUP($A800+ROUND((COLUMN()-2)/24,5),АТС!$A$41:$F$712,5)+VLOOKUP($A800+ROUND((COLUMN()-2)/24,5),'Расчет сбытовых надбавок'!$B$2281:'Расчет сбытовых надбавок'!$G$3024,6)</f>
        <v>54.11</v>
      </c>
      <c r="G800" s="108">
        <f>VLOOKUP($A800+ROUND((COLUMN()-2)/24,5),АТС!$A$41:$F$712,5)+VLOOKUP($A800+ROUND((COLUMN()-2)/24,5),'Расчет сбытовых надбавок'!$B$2281:'Расчет сбытовых надбавок'!$G$3024,6)</f>
        <v>134.82999999999998</v>
      </c>
      <c r="H800" s="108">
        <f>VLOOKUP($A800+ROUND((COLUMN()-2)/24,5),АТС!$A$41:$F$712,5)+VLOOKUP($A800+ROUND((COLUMN()-2)/24,5),'Расчет сбытовых надбавок'!$B$2281:'Расчет сбытовых надбавок'!$G$3024,6)</f>
        <v>285.27</v>
      </c>
      <c r="I800" s="108">
        <f>VLOOKUP($A800+ROUND((COLUMN()-2)/24,5),АТС!$A$41:$F$712,5)+VLOOKUP($A800+ROUND((COLUMN()-2)/24,5),'Расчет сбытовых надбавок'!$B$2281:'Расчет сбытовых надбавок'!$G$3024,6)</f>
        <v>408.91</v>
      </c>
      <c r="J800" s="108">
        <f>VLOOKUP($A800+ROUND((COLUMN()-2)/24,5),АТС!$A$41:$F$712,5)+VLOOKUP($A800+ROUND((COLUMN()-2)/24,5),'Расчет сбытовых надбавок'!$B$2281:'Расчет сбытовых надбавок'!$G$3024,6)</f>
        <v>218.04</v>
      </c>
      <c r="K800" s="108">
        <f>VLOOKUP($A800+ROUND((COLUMN()-2)/24,5),АТС!$A$41:$F$712,5)+VLOOKUP($A800+ROUND((COLUMN()-2)/24,5),'Расчет сбытовых надбавок'!$B$2281:'Расчет сбытовых надбавок'!$G$3024,6)</f>
        <v>138.42000000000002</v>
      </c>
      <c r="L800" s="108">
        <f>VLOOKUP($A800+ROUND((COLUMN()-2)/24,5),АТС!$A$41:$F$712,5)+VLOOKUP($A800+ROUND((COLUMN()-2)/24,5),'Расчет сбытовых надбавок'!$B$2281:'Расчет сбытовых надбавок'!$G$3024,6)</f>
        <v>223.39999999999998</v>
      </c>
      <c r="M800" s="108">
        <f>VLOOKUP($A800+ROUND((COLUMN()-2)/24,5),АТС!$A$41:$F$712,5)+VLOOKUP($A800+ROUND((COLUMN()-2)/24,5),'Расчет сбытовых надбавок'!$B$2281:'Расчет сбытовых надбавок'!$G$3024,6)</f>
        <v>149.9</v>
      </c>
      <c r="N800" s="108">
        <f>VLOOKUP($A800+ROUND((COLUMN()-2)/24,5),АТС!$A$41:$F$712,5)+VLOOKUP($A800+ROUND((COLUMN()-2)/24,5),'Расчет сбытовых надбавок'!$B$2281:'Расчет сбытовых надбавок'!$G$3024,6)</f>
        <v>375.5</v>
      </c>
      <c r="O800" s="108">
        <f>VLOOKUP($A800+ROUND((COLUMN()-2)/24,5),АТС!$A$41:$F$712,5)+VLOOKUP($A800+ROUND((COLUMN()-2)/24,5),'Расчет сбытовых надбавок'!$B$2281:'Расчет сбытовых надбавок'!$G$3024,6)</f>
        <v>508.08</v>
      </c>
      <c r="P800" s="108">
        <f>VLOOKUP($A800+ROUND((COLUMN()-2)/24,5),АТС!$A$41:$F$712,5)+VLOOKUP($A800+ROUND((COLUMN()-2)/24,5),'Расчет сбытовых надбавок'!$B$2281:'Расчет сбытовых надбавок'!$G$3024,6)</f>
        <v>359.34000000000003</v>
      </c>
      <c r="Q800" s="108">
        <f>VLOOKUP($A800+ROUND((COLUMN()-2)/24,5),АТС!$A$41:$F$712,5)+VLOOKUP($A800+ROUND((COLUMN()-2)/24,5),'Расчет сбытовых надбавок'!$B$2281:'Расчет сбытовых надбавок'!$G$3024,6)</f>
        <v>239.27999999999997</v>
      </c>
      <c r="R800" s="108">
        <f>VLOOKUP($A800+ROUND((COLUMN()-2)/24,5),АТС!$A$41:$F$712,5)+VLOOKUP($A800+ROUND((COLUMN()-2)/24,5),'Расчет сбытовых надбавок'!$B$2281:'Расчет сбытовых надбавок'!$G$3024,6)</f>
        <v>113.72</v>
      </c>
      <c r="S800" s="108">
        <f>VLOOKUP($A800+ROUND((COLUMN()-2)/24,5),АТС!$A$41:$F$712,5)+VLOOKUP($A800+ROUND((COLUMN()-2)/24,5),'Расчет сбытовых надбавок'!$B$2281:'Расчет сбытовых надбавок'!$G$3024,6)</f>
        <v>0</v>
      </c>
      <c r="T800" s="108">
        <f>VLOOKUP($A800+ROUND((COLUMN()-2)/24,5),АТС!$A$41:$F$712,5)+VLOOKUP($A800+ROUND((COLUMN()-2)/24,5),'Расчет сбытовых надбавок'!$B$2281:'Расчет сбытовых надбавок'!$G$3024,6)</f>
        <v>0</v>
      </c>
      <c r="U800" s="108">
        <f>VLOOKUP($A800+ROUND((COLUMN()-2)/24,5),АТС!$A$41:$F$712,5)+VLOOKUP($A800+ROUND((COLUMN()-2)/24,5),'Расчет сбытовых надбавок'!$B$2281:'Расчет сбытовых надбавок'!$G$3024,6)</f>
        <v>0.01</v>
      </c>
      <c r="V800" s="108">
        <f>VLOOKUP($A800+ROUND((COLUMN()-2)/24,5),АТС!$A$41:$F$712,5)+VLOOKUP($A800+ROUND((COLUMN()-2)/24,5),'Расчет сбытовых надбавок'!$B$2281:'Расчет сбытовых надбавок'!$G$3024,6)</f>
        <v>292.70999999999998</v>
      </c>
      <c r="W800" s="108">
        <f>VLOOKUP($A800+ROUND((COLUMN()-2)/24,5),АТС!$A$41:$F$712,5)+VLOOKUP($A800+ROUND((COLUMN()-2)/24,5),'Расчет сбытовых надбавок'!$B$2281:'Расчет сбытовых надбавок'!$G$3024,6)</f>
        <v>285.44</v>
      </c>
      <c r="X800" s="108">
        <f>VLOOKUP($A800+ROUND((COLUMN()-2)/24,5),АТС!$A$41:$F$712,5)+VLOOKUP($A800+ROUND((COLUMN()-2)/24,5),'Расчет сбытовых надбавок'!$B$2281:'Расчет сбытовых надбавок'!$G$3024,6)</f>
        <v>0.01</v>
      </c>
      <c r="Y800" s="108">
        <f>VLOOKUP($A800+ROUND((COLUMN()-2)/24,5),АТС!$A$41:$F$712,5)+VLOOKUP($A800+ROUND((COLUMN()-2)/24,5),'Расчет сбытовых надбавок'!$B$2281:'Расчет сбытовых надбавок'!$G$3024,6)</f>
        <v>418.27</v>
      </c>
      <c r="AA800" s="89"/>
    </row>
    <row r="801" spans="1:25" x14ac:dyDescent="0.2">
      <c r="A801" s="88">
        <f>A800+1</f>
        <v>42037</v>
      </c>
      <c r="B801" s="108">
        <f>VLOOKUP($A801+ROUND((COLUMN()-2)/24,5),АТС!$A$41:$F$712,5)+VLOOKUP($A801+ROUND((COLUMN()-2)/24,5),'Расчет сбытовых надбавок'!$B$2281:'Расчет сбытовых надбавок'!$G$3024,6)</f>
        <v>300.41999999999996</v>
      </c>
      <c r="C801" s="108">
        <f>VLOOKUP($A801+ROUND((COLUMN()-2)/24,5),АТС!$A$41:$F$712,5)+VLOOKUP($A801+ROUND((COLUMN()-2)/24,5),'Расчет сбытовых надбавок'!$B$2281:'Расчет сбытовых надбавок'!$G$3024,6)</f>
        <v>362.12</v>
      </c>
      <c r="D801" s="108">
        <f>VLOOKUP($A801+ROUND((COLUMN()-2)/24,5),АТС!$A$41:$F$712,5)+VLOOKUP($A801+ROUND((COLUMN()-2)/24,5),'Расчет сбытовых надбавок'!$B$2281:'Расчет сбытовых надбавок'!$G$3024,6)</f>
        <v>292.27</v>
      </c>
      <c r="E801" s="108">
        <f>VLOOKUP($A801+ROUND((COLUMN()-2)/24,5),АТС!$A$41:$F$712,5)+VLOOKUP($A801+ROUND((COLUMN()-2)/24,5),'Расчет сбытовых надбавок'!$B$2281:'Расчет сбытовых надбавок'!$G$3024,6)</f>
        <v>90.460000000000008</v>
      </c>
      <c r="F801" s="108">
        <f>VLOOKUP($A801+ROUND((COLUMN()-2)/24,5),АТС!$A$41:$F$712,5)+VLOOKUP($A801+ROUND((COLUMN()-2)/24,5),'Расчет сбытовых надбавок'!$B$2281:'Расчет сбытовых надбавок'!$G$3024,6)</f>
        <v>0</v>
      </c>
      <c r="G801" s="108">
        <f>VLOOKUP($A801+ROUND((COLUMN()-2)/24,5),АТС!$A$41:$F$712,5)+VLOOKUP($A801+ROUND((COLUMN()-2)/24,5),'Расчет сбытовых надбавок'!$B$2281:'Расчет сбытовых надбавок'!$G$3024,6)</f>
        <v>0</v>
      </c>
      <c r="H801" s="108">
        <f>VLOOKUP($A801+ROUND((COLUMN()-2)/24,5),АТС!$A$41:$F$712,5)+VLOOKUP($A801+ROUND((COLUMN()-2)/24,5),'Расчет сбытовых надбавок'!$B$2281:'Расчет сбытовых надбавок'!$G$3024,6)</f>
        <v>424.38</v>
      </c>
      <c r="I801" s="108">
        <f>VLOOKUP($A801+ROUND((COLUMN()-2)/24,5),АТС!$A$41:$F$712,5)+VLOOKUP($A801+ROUND((COLUMN()-2)/24,5),'Расчет сбытовых надбавок'!$B$2281:'Расчет сбытовых надбавок'!$G$3024,6)</f>
        <v>260.94</v>
      </c>
      <c r="J801" s="108">
        <f>VLOOKUP($A801+ROUND((COLUMN()-2)/24,5),АТС!$A$41:$F$712,5)+VLOOKUP($A801+ROUND((COLUMN()-2)/24,5),'Расчет сбытовых надбавок'!$B$2281:'Расчет сбытовых надбавок'!$G$3024,6)</f>
        <v>170.47</v>
      </c>
      <c r="K801" s="108">
        <f>VLOOKUP($A801+ROUND((COLUMN()-2)/24,5),АТС!$A$41:$F$712,5)+VLOOKUP($A801+ROUND((COLUMN()-2)/24,5),'Расчет сбытовых надбавок'!$B$2281:'Расчет сбытовых надбавок'!$G$3024,6)</f>
        <v>278.07</v>
      </c>
      <c r="L801" s="108">
        <f>VLOOKUP($A801+ROUND((COLUMN()-2)/24,5),АТС!$A$41:$F$712,5)+VLOOKUP($A801+ROUND((COLUMN()-2)/24,5),'Расчет сбытовых надбавок'!$B$2281:'Расчет сбытовых надбавок'!$G$3024,6)</f>
        <v>440.83</v>
      </c>
      <c r="M801" s="108">
        <f>VLOOKUP($A801+ROUND((COLUMN()-2)/24,5),АТС!$A$41:$F$712,5)+VLOOKUP($A801+ROUND((COLUMN()-2)/24,5),'Расчет сбытовых надбавок'!$B$2281:'Расчет сбытовых надбавок'!$G$3024,6)</f>
        <v>791.34</v>
      </c>
      <c r="N801" s="108">
        <f>VLOOKUP($A801+ROUND((COLUMN()-2)/24,5),АТС!$A$41:$F$712,5)+VLOOKUP($A801+ROUND((COLUMN()-2)/24,5),'Расчет сбытовых надбавок'!$B$2281:'Расчет сбытовых надбавок'!$G$3024,6)</f>
        <v>495.4</v>
      </c>
      <c r="O801" s="108">
        <f>VLOOKUP($A801+ROUND((COLUMN()-2)/24,5),АТС!$A$41:$F$712,5)+VLOOKUP($A801+ROUND((COLUMN()-2)/24,5),'Расчет сбытовых надбавок'!$B$2281:'Расчет сбытовых надбавок'!$G$3024,6)</f>
        <v>567.56000000000006</v>
      </c>
      <c r="P801" s="108">
        <f>VLOOKUP($A801+ROUND((COLUMN()-2)/24,5),АТС!$A$41:$F$712,5)+VLOOKUP($A801+ROUND((COLUMN()-2)/24,5),'Расчет сбытовых надбавок'!$B$2281:'Расчет сбытовых надбавок'!$G$3024,6)</f>
        <v>653.53</v>
      </c>
      <c r="Q801" s="108">
        <f>VLOOKUP($A801+ROUND((COLUMN()-2)/24,5),АТС!$A$41:$F$712,5)+VLOOKUP($A801+ROUND((COLUMN()-2)/24,5),'Расчет сбытовых надбавок'!$B$2281:'Расчет сбытовых надбавок'!$G$3024,6)</f>
        <v>631.79999999999995</v>
      </c>
      <c r="R801" s="108">
        <f>VLOOKUP($A801+ROUND((COLUMN()-2)/24,5),АТС!$A$41:$F$712,5)+VLOOKUP($A801+ROUND((COLUMN()-2)/24,5),'Расчет сбытовых надбавок'!$B$2281:'Расчет сбытовых надбавок'!$G$3024,6)</f>
        <v>330.5</v>
      </c>
      <c r="S801" s="108">
        <f>VLOOKUP($A801+ROUND((COLUMN()-2)/24,5),АТС!$A$41:$F$712,5)+VLOOKUP($A801+ROUND((COLUMN()-2)/24,5),'Расчет сбытовых надбавок'!$B$2281:'Расчет сбытовых надбавок'!$G$3024,6)</f>
        <v>263.55</v>
      </c>
      <c r="T801" s="108">
        <f>VLOOKUP($A801+ROUND((COLUMN()-2)/24,5),АТС!$A$41:$F$712,5)+VLOOKUP($A801+ROUND((COLUMN()-2)/24,5),'Расчет сбытовых надбавок'!$B$2281:'Расчет сбытовых надбавок'!$G$3024,6)</f>
        <v>198.17</v>
      </c>
      <c r="U801" s="108">
        <f>VLOOKUP($A801+ROUND((COLUMN()-2)/24,5),АТС!$A$41:$F$712,5)+VLOOKUP($A801+ROUND((COLUMN()-2)/24,5),'Расчет сбытовых надбавок'!$B$2281:'Расчет сбытовых надбавок'!$G$3024,6)</f>
        <v>61.019999999999996</v>
      </c>
      <c r="V801" s="108">
        <f>VLOOKUP($A801+ROUND((COLUMN()-2)/24,5),АТС!$A$41:$F$712,5)+VLOOKUP($A801+ROUND((COLUMN()-2)/24,5),'Расчет сбытовых надбавок'!$B$2281:'Расчет сбытовых надбавок'!$G$3024,6)</f>
        <v>387.26</v>
      </c>
      <c r="W801" s="108">
        <f>VLOOKUP($A801+ROUND((COLUMN()-2)/24,5),АТС!$A$41:$F$712,5)+VLOOKUP($A801+ROUND((COLUMN()-2)/24,5),'Расчет сбытовых надбавок'!$B$2281:'Расчет сбытовых надбавок'!$G$3024,6)</f>
        <v>421.21999999999997</v>
      </c>
      <c r="X801" s="108">
        <f>VLOOKUP($A801+ROUND((COLUMN()-2)/24,5),АТС!$A$41:$F$712,5)+VLOOKUP($A801+ROUND((COLUMN()-2)/24,5),'Расчет сбытовых надбавок'!$B$2281:'Расчет сбытовых надбавок'!$G$3024,6)</f>
        <v>182.09</v>
      </c>
      <c r="Y801" s="108">
        <f>VLOOKUP($A801+ROUND((COLUMN()-2)/24,5),АТС!$A$41:$F$712,5)+VLOOKUP($A801+ROUND((COLUMN()-2)/24,5),'Расчет сбытовых надбавок'!$B$2281:'Расчет сбытовых надбавок'!$G$3024,6)</f>
        <v>1078.4000000000001</v>
      </c>
    </row>
    <row r="802" spans="1:25" x14ac:dyDescent="0.2">
      <c r="A802" s="88">
        <f t="shared" ref="A802:A827" si="23">A801+1</f>
        <v>42038</v>
      </c>
      <c r="B802" s="108">
        <f>VLOOKUP($A802+ROUND((COLUMN()-2)/24,5),АТС!$A$41:$F$712,5)+VLOOKUP($A802+ROUND((COLUMN()-2)/24,5),'Расчет сбытовых надбавок'!$B$2281:'Расчет сбытовых надбавок'!$G$3024,6)</f>
        <v>493.24</v>
      </c>
      <c r="C802" s="108">
        <f>VLOOKUP($A802+ROUND((COLUMN()-2)/24,5),АТС!$A$41:$F$712,5)+VLOOKUP($A802+ROUND((COLUMN()-2)/24,5),'Расчет сбытовых надбавок'!$B$2281:'Расчет сбытовых надбавок'!$G$3024,6)</f>
        <v>425.98</v>
      </c>
      <c r="D802" s="108">
        <f>VLOOKUP($A802+ROUND((COLUMN()-2)/24,5),АТС!$A$41:$F$712,5)+VLOOKUP($A802+ROUND((COLUMN()-2)/24,5),'Расчет сбытовых надбавок'!$B$2281:'Расчет сбытовых надбавок'!$G$3024,6)</f>
        <v>312.75</v>
      </c>
      <c r="E802" s="108">
        <f>VLOOKUP($A802+ROUND((COLUMN()-2)/24,5),АТС!$A$41:$F$712,5)+VLOOKUP($A802+ROUND((COLUMN()-2)/24,5),'Расчет сбытовых надбавок'!$B$2281:'Расчет сбытовых надбавок'!$G$3024,6)</f>
        <v>224.29000000000002</v>
      </c>
      <c r="F802" s="108">
        <f>VLOOKUP($A802+ROUND((COLUMN()-2)/24,5),АТС!$A$41:$F$712,5)+VLOOKUP($A802+ROUND((COLUMN()-2)/24,5),'Расчет сбытовых надбавок'!$B$2281:'Расчет сбытовых надбавок'!$G$3024,6)</f>
        <v>136.07</v>
      </c>
      <c r="G802" s="108">
        <f>VLOOKUP($A802+ROUND((COLUMN()-2)/24,5),АТС!$A$41:$F$712,5)+VLOOKUP($A802+ROUND((COLUMN()-2)/24,5),'Расчет сбытовых надбавок'!$B$2281:'Расчет сбытовых надбавок'!$G$3024,6)</f>
        <v>102.66</v>
      </c>
      <c r="H802" s="108">
        <f>VLOOKUP($A802+ROUND((COLUMN()-2)/24,5),АТС!$A$41:$F$712,5)+VLOOKUP($A802+ROUND((COLUMN()-2)/24,5),'Расчет сбытовых надбавок'!$B$2281:'Расчет сбытовых надбавок'!$G$3024,6)</f>
        <v>0</v>
      </c>
      <c r="I802" s="108">
        <f>VLOOKUP($A802+ROUND((COLUMN()-2)/24,5),АТС!$A$41:$F$712,5)+VLOOKUP($A802+ROUND((COLUMN()-2)/24,5),'Расчет сбытовых надбавок'!$B$2281:'Расчет сбытовых надбавок'!$G$3024,6)</f>
        <v>344.92</v>
      </c>
      <c r="J802" s="108">
        <f>VLOOKUP($A802+ROUND((COLUMN()-2)/24,5),АТС!$A$41:$F$712,5)+VLOOKUP($A802+ROUND((COLUMN()-2)/24,5),'Расчет сбытовых надбавок'!$B$2281:'Расчет сбытовых надбавок'!$G$3024,6)</f>
        <v>163.43</v>
      </c>
      <c r="K802" s="108">
        <f>VLOOKUP($A802+ROUND((COLUMN()-2)/24,5),АТС!$A$41:$F$712,5)+VLOOKUP($A802+ROUND((COLUMN()-2)/24,5),'Расчет сбытовых надбавок'!$B$2281:'Расчет сбытовых надбавок'!$G$3024,6)</f>
        <v>117.28</v>
      </c>
      <c r="L802" s="108">
        <f>VLOOKUP($A802+ROUND((COLUMN()-2)/24,5),АТС!$A$41:$F$712,5)+VLOOKUP($A802+ROUND((COLUMN()-2)/24,5),'Расчет сбытовых надбавок'!$B$2281:'Расчет сбытовых надбавок'!$G$3024,6)</f>
        <v>262.59999999999997</v>
      </c>
      <c r="M802" s="108">
        <f>VLOOKUP($A802+ROUND((COLUMN()-2)/24,5),АТС!$A$41:$F$712,5)+VLOOKUP($A802+ROUND((COLUMN()-2)/24,5),'Расчет сбытовых надбавок'!$B$2281:'Расчет сбытовых надбавок'!$G$3024,6)</f>
        <v>434.77000000000004</v>
      </c>
      <c r="N802" s="108">
        <f>VLOOKUP($A802+ROUND((COLUMN()-2)/24,5),АТС!$A$41:$F$712,5)+VLOOKUP($A802+ROUND((COLUMN()-2)/24,5),'Расчет сбытовых надбавок'!$B$2281:'Расчет сбытовых надбавок'!$G$3024,6)</f>
        <v>845.99</v>
      </c>
      <c r="O802" s="108">
        <f>VLOOKUP($A802+ROUND((COLUMN()-2)/24,5),АТС!$A$41:$F$712,5)+VLOOKUP($A802+ROUND((COLUMN()-2)/24,5),'Расчет сбытовых надбавок'!$B$2281:'Расчет сбытовых надбавок'!$G$3024,6)</f>
        <v>479.21999999999997</v>
      </c>
      <c r="P802" s="108">
        <f>VLOOKUP($A802+ROUND((COLUMN()-2)/24,5),АТС!$A$41:$F$712,5)+VLOOKUP($A802+ROUND((COLUMN()-2)/24,5),'Расчет сбытовых надбавок'!$B$2281:'Расчет сбытовых надбавок'!$G$3024,6)</f>
        <v>693.04</v>
      </c>
      <c r="Q802" s="108">
        <f>VLOOKUP($A802+ROUND((COLUMN()-2)/24,5),АТС!$A$41:$F$712,5)+VLOOKUP($A802+ROUND((COLUMN()-2)/24,5),'Расчет сбытовых надбавок'!$B$2281:'Расчет сбытовых надбавок'!$G$3024,6)</f>
        <v>336.45</v>
      </c>
      <c r="R802" s="108">
        <f>VLOOKUP($A802+ROUND((COLUMN()-2)/24,5),АТС!$A$41:$F$712,5)+VLOOKUP($A802+ROUND((COLUMN()-2)/24,5),'Расчет сбытовых надбавок'!$B$2281:'Расчет сбытовых надбавок'!$G$3024,6)</f>
        <v>309.62</v>
      </c>
      <c r="S802" s="108">
        <f>VLOOKUP($A802+ROUND((COLUMN()-2)/24,5),АТС!$A$41:$F$712,5)+VLOOKUP($A802+ROUND((COLUMN()-2)/24,5),'Расчет сбытовых надбавок'!$B$2281:'Расчет сбытовых надбавок'!$G$3024,6)</f>
        <v>231.66</v>
      </c>
      <c r="T802" s="108">
        <f>VLOOKUP($A802+ROUND((COLUMN()-2)/24,5),АТС!$A$41:$F$712,5)+VLOOKUP($A802+ROUND((COLUMN()-2)/24,5),'Расчет сбытовых надбавок'!$B$2281:'Расчет сбытовых надбавок'!$G$3024,6)</f>
        <v>162.35999999999999</v>
      </c>
      <c r="U802" s="108">
        <f>VLOOKUP($A802+ROUND((COLUMN()-2)/24,5),АТС!$A$41:$F$712,5)+VLOOKUP($A802+ROUND((COLUMN()-2)/24,5),'Расчет сбытовых надбавок'!$B$2281:'Расчет сбытовых надбавок'!$G$3024,6)</f>
        <v>9.85</v>
      </c>
      <c r="V802" s="108">
        <f>VLOOKUP($A802+ROUND((COLUMN()-2)/24,5),АТС!$A$41:$F$712,5)+VLOOKUP($A802+ROUND((COLUMN()-2)/24,5),'Расчет сбытовых надбавок'!$B$2281:'Расчет сбытовых надбавок'!$G$3024,6)</f>
        <v>118.08</v>
      </c>
      <c r="W802" s="108">
        <f>VLOOKUP($A802+ROUND((COLUMN()-2)/24,5),АТС!$A$41:$F$712,5)+VLOOKUP($A802+ROUND((COLUMN()-2)/24,5),'Расчет сбытовых надбавок'!$B$2281:'Расчет сбытовых надбавок'!$G$3024,6)</f>
        <v>354.23</v>
      </c>
      <c r="X802" s="108">
        <f>VLOOKUP($A802+ROUND((COLUMN()-2)/24,5),АТС!$A$41:$F$712,5)+VLOOKUP($A802+ROUND((COLUMN()-2)/24,5),'Расчет сбытовых надбавок'!$B$2281:'Расчет сбытовых надбавок'!$G$3024,6)</f>
        <v>183.98000000000002</v>
      </c>
      <c r="Y802" s="108">
        <f>VLOOKUP($A802+ROUND((COLUMN()-2)/24,5),АТС!$A$41:$F$712,5)+VLOOKUP($A802+ROUND((COLUMN()-2)/24,5),'Расчет сбытовых надбавок'!$B$2281:'Расчет сбытовых надбавок'!$G$3024,6)</f>
        <v>53.269999999999996</v>
      </c>
    </row>
    <row r="803" spans="1:25" x14ac:dyDescent="0.2">
      <c r="A803" s="88">
        <f t="shared" si="23"/>
        <v>42039</v>
      </c>
      <c r="B803" s="108">
        <f>VLOOKUP($A803+ROUND((COLUMN()-2)/24,5),АТС!$A$41:$F$712,5)+VLOOKUP($A803+ROUND((COLUMN()-2)/24,5),'Расчет сбытовых надбавок'!$B$2281:'Расчет сбытовых надбавок'!$G$3024,6)</f>
        <v>221.82000000000002</v>
      </c>
      <c r="C803" s="108">
        <f>VLOOKUP($A803+ROUND((COLUMN()-2)/24,5),АТС!$A$41:$F$712,5)+VLOOKUP($A803+ROUND((COLUMN()-2)/24,5),'Расчет сбытовых надбавок'!$B$2281:'Расчет сбытовых надбавок'!$G$3024,6)</f>
        <v>574.04999999999995</v>
      </c>
      <c r="D803" s="108">
        <f>VLOOKUP($A803+ROUND((COLUMN()-2)/24,5),АТС!$A$41:$F$712,5)+VLOOKUP($A803+ROUND((COLUMN()-2)/24,5),'Расчет сбытовых надбавок'!$B$2281:'Расчет сбытовых надбавок'!$G$3024,6)</f>
        <v>551.46</v>
      </c>
      <c r="E803" s="108">
        <f>VLOOKUP($A803+ROUND((COLUMN()-2)/24,5),АТС!$A$41:$F$712,5)+VLOOKUP($A803+ROUND((COLUMN()-2)/24,5),'Расчет сбытовых надбавок'!$B$2281:'Расчет сбытовых надбавок'!$G$3024,6)</f>
        <v>459.19</v>
      </c>
      <c r="F803" s="108">
        <f>VLOOKUP($A803+ROUND((COLUMN()-2)/24,5),АТС!$A$41:$F$712,5)+VLOOKUP($A803+ROUND((COLUMN()-2)/24,5),'Расчет сбытовых надбавок'!$B$2281:'Расчет сбытовых надбавок'!$G$3024,6)</f>
        <v>83.86</v>
      </c>
      <c r="G803" s="108">
        <f>VLOOKUP($A803+ROUND((COLUMN()-2)/24,5),АТС!$A$41:$F$712,5)+VLOOKUP($A803+ROUND((COLUMN()-2)/24,5),'Расчет сбытовых надбавок'!$B$2281:'Расчет сбытовых надбавок'!$G$3024,6)</f>
        <v>103.13</v>
      </c>
      <c r="H803" s="108">
        <f>VLOOKUP($A803+ROUND((COLUMN()-2)/24,5),АТС!$A$41:$F$712,5)+VLOOKUP($A803+ROUND((COLUMN()-2)/24,5),'Расчет сбытовых надбавок'!$B$2281:'Расчет сбытовых надбавок'!$G$3024,6)</f>
        <v>265.56</v>
      </c>
      <c r="I803" s="108">
        <f>VLOOKUP($A803+ROUND((COLUMN()-2)/24,5),АТС!$A$41:$F$712,5)+VLOOKUP($A803+ROUND((COLUMN()-2)/24,5),'Расчет сбытовых надбавок'!$B$2281:'Расчет сбытовых надбавок'!$G$3024,6)</f>
        <v>235.67000000000002</v>
      </c>
      <c r="J803" s="108">
        <f>VLOOKUP($A803+ROUND((COLUMN()-2)/24,5),АТС!$A$41:$F$712,5)+VLOOKUP($A803+ROUND((COLUMN()-2)/24,5),'Расчет сбытовых надбавок'!$B$2281:'Расчет сбытовых надбавок'!$G$3024,6)</f>
        <v>90.37</v>
      </c>
      <c r="K803" s="108">
        <f>VLOOKUP($A803+ROUND((COLUMN()-2)/24,5),АТС!$A$41:$F$712,5)+VLOOKUP($A803+ROUND((COLUMN()-2)/24,5),'Расчет сбытовых надбавок'!$B$2281:'Расчет сбытовых надбавок'!$G$3024,6)</f>
        <v>215.96</v>
      </c>
      <c r="L803" s="108">
        <f>VLOOKUP($A803+ROUND((COLUMN()-2)/24,5),АТС!$A$41:$F$712,5)+VLOOKUP($A803+ROUND((COLUMN()-2)/24,5),'Расчет сбытовых надбавок'!$B$2281:'Расчет сбытовых надбавок'!$G$3024,6)</f>
        <v>236.43</v>
      </c>
      <c r="M803" s="108">
        <f>VLOOKUP($A803+ROUND((COLUMN()-2)/24,5),АТС!$A$41:$F$712,5)+VLOOKUP($A803+ROUND((COLUMN()-2)/24,5),'Расчет сбытовых надбавок'!$B$2281:'Расчет сбытовых надбавок'!$G$3024,6)</f>
        <v>278.20999999999998</v>
      </c>
      <c r="N803" s="108">
        <f>VLOOKUP($A803+ROUND((COLUMN()-2)/24,5),АТС!$A$41:$F$712,5)+VLOOKUP($A803+ROUND((COLUMN()-2)/24,5),'Расчет сбытовых надбавок'!$B$2281:'Расчет сбытовых надбавок'!$G$3024,6)</f>
        <v>305.29999999999995</v>
      </c>
      <c r="O803" s="108">
        <f>VLOOKUP($A803+ROUND((COLUMN()-2)/24,5),АТС!$A$41:$F$712,5)+VLOOKUP($A803+ROUND((COLUMN()-2)/24,5),'Расчет сбытовых надбавок'!$B$2281:'Расчет сбытовых надбавок'!$G$3024,6)</f>
        <v>208.6</v>
      </c>
      <c r="P803" s="108">
        <f>VLOOKUP($A803+ROUND((COLUMN()-2)/24,5),АТС!$A$41:$F$712,5)+VLOOKUP($A803+ROUND((COLUMN()-2)/24,5),'Расчет сбытовых надбавок'!$B$2281:'Расчет сбытовых надбавок'!$G$3024,6)</f>
        <v>149.6</v>
      </c>
      <c r="Q803" s="108">
        <f>VLOOKUP($A803+ROUND((COLUMN()-2)/24,5),АТС!$A$41:$F$712,5)+VLOOKUP($A803+ROUND((COLUMN()-2)/24,5),'Расчет сбытовых надбавок'!$B$2281:'Расчет сбытовых надбавок'!$G$3024,6)</f>
        <v>99.24</v>
      </c>
      <c r="R803" s="108">
        <f>VLOOKUP($A803+ROUND((COLUMN()-2)/24,5),АТС!$A$41:$F$712,5)+VLOOKUP($A803+ROUND((COLUMN()-2)/24,5),'Расчет сбытовых надбавок'!$B$2281:'Расчет сбытовых надбавок'!$G$3024,6)</f>
        <v>258.36</v>
      </c>
      <c r="S803" s="108">
        <f>VLOOKUP($A803+ROUND((COLUMN()-2)/24,5),АТС!$A$41:$F$712,5)+VLOOKUP($A803+ROUND((COLUMN()-2)/24,5),'Расчет сбытовых надбавок'!$B$2281:'Расчет сбытовых надбавок'!$G$3024,6)</f>
        <v>163.56</v>
      </c>
      <c r="T803" s="108">
        <f>VLOOKUP($A803+ROUND((COLUMN()-2)/24,5),АТС!$A$41:$F$712,5)+VLOOKUP($A803+ROUND((COLUMN()-2)/24,5),'Расчет сбытовых надбавок'!$B$2281:'Расчет сбытовых надбавок'!$G$3024,6)</f>
        <v>209.71</v>
      </c>
      <c r="U803" s="108">
        <f>VLOOKUP($A803+ROUND((COLUMN()-2)/24,5),АТС!$A$41:$F$712,5)+VLOOKUP($A803+ROUND((COLUMN()-2)/24,5),'Расчет сбытовых надбавок'!$B$2281:'Расчет сбытовых надбавок'!$G$3024,6)</f>
        <v>402.96000000000004</v>
      </c>
      <c r="V803" s="108">
        <f>VLOOKUP($A803+ROUND((COLUMN()-2)/24,5),АТС!$A$41:$F$712,5)+VLOOKUP($A803+ROUND((COLUMN()-2)/24,5),'Расчет сбытовых надбавок'!$B$2281:'Расчет сбытовых надбавок'!$G$3024,6)</f>
        <v>100.99000000000001</v>
      </c>
      <c r="W803" s="108">
        <f>VLOOKUP($A803+ROUND((COLUMN()-2)/24,5),АТС!$A$41:$F$712,5)+VLOOKUP($A803+ROUND((COLUMN()-2)/24,5),'Расчет сбытовых надбавок'!$B$2281:'Расчет сбытовых надбавок'!$G$3024,6)</f>
        <v>404.83</v>
      </c>
      <c r="X803" s="108">
        <f>VLOOKUP($A803+ROUND((COLUMN()-2)/24,5),АТС!$A$41:$F$712,5)+VLOOKUP($A803+ROUND((COLUMN()-2)/24,5),'Расчет сбытовых надбавок'!$B$2281:'Расчет сбытовых надбавок'!$G$3024,6)</f>
        <v>202.54999999999998</v>
      </c>
      <c r="Y803" s="108">
        <f>VLOOKUP($A803+ROUND((COLUMN()-2)/24,5),АТС!$A$41:$F$712,5)+VLOOKUP($A803+ROUND((COLUMN()-2)/24,5),'Расчет сбытовых надбавок'!$B$2281:'Расчет сбытовых надбавок'!$G$3024,6)</f>
        <v>484.47</v>
      </c>
    </row>
    <row r="804" spans="1:25" x14ac:dyDescent="0.2">
      <c r="A804" s="88">
        <f t="shared" si="23"/>
        <v>42040</v>
      </c>
      <c r="B804" s="108">
        <f>VLOOKUP($A804+ROUND((COLUMN()-2)/24,5),АТС!$A$41:$F$712,5)+VLOOKUP($A804+ROUND((COLUMN()-2)/24,5),'Расчет сбытовых надбавок'!$B$2281:'Расчет сбытовых надбавок'!$G$3024,6)</f>
        <v>515.91</v>
      </c>
      <c r="C804" s="108">
        <f>VLOOKUP($A804+ROUND((COLUMN()-2)/24,5),АТС!$A$41:$F$712,5)+VLOOKUP($A804+ROUND((COLUMN()-2)/24,5),'Расчет сбытовых надбавок'!$B$2281:'Расчет сбытовых надбавок'!$G$3024,6)</f>
        <v>427.93</v>
      </c>
      <c r="D804" s="108">
        <f>VLOOKUP($A804+ROUND((COLUMN()-2)/24,5),АТС!$A$41:$F$712,5)+VLOOKUP($A804+ROUND((COLUMN()-2)/24,5),'Расчет сбытовых надбавок'!$B$2281:'Расчет сбытовых надбавок'!$G$3024,6)</f>
        <v>424.93999999999994</v>
      </c>
      <c r="E804" s="108">
        <f>VLOOKUP($A804+ROUND((COLUMN()-2)/24,5),АТС!$A$41:$F$712,5)+VLOOKUP($A804+ROUND((COLUMN()-2)/24,5),'Расчет сбытовых надбавок'!$B$2281:'Расчет сбытовых надбавок'!$G$3024,6)</f>
        <v>212.82999999999998</v>
      </c>
      <c r="F804" s="108">
        <f>VLOOKUP($A804+ROUND((COLUMN()-2)/24,5),АТС!$A$41:$F$712,5)+VLOOKUP($A804+ROUND((COLUMN()-2)/24,5),'Расчет сбытовых надбавок'!$B$2281:'Расчет сбытовых надбавок'!$G$3024,6)</f>
        <v>139.82</v>
      </c>
      <c r="G804" s="108">
        <f>VLOOKUP($A804+ROUND((COLUMN()-2)/24,5),АТС!$A$41:$F$712,5)+VLOOKUP($A804+ROUND((COLUMN()-2)/24,5),'Расчет сбытовых надбавок'!$B$2281:'Расчет сбытовых надбавок'!$G$3024,6)</f>
        <v>41.17</v>
      </c>
      <c r="H804" s="108">
        <f>VLOOKUP($A804+ROUND((COLUMN()-2)/24,5),АТС!$A$41:$F$712,5)+VLOOKUP($A804+ROUND((COLUMN()-2)/24,5),'Расчет сбытовых надбавок'!$B$2281:'Расчет сбытовых надбавок'!$G$3024,6)</f>
        <v>0</v>
      </c>
      <c r="I804" s="108">
        <f>VLOOKUP($A804+ROUND((COLUMN()-2)/24,5),АТС!$A$41:$F$712,5)+VLOOKUP($A804+ROUND((COLUMN()-2)/24,5),'Расчет сбытовых надбавок'!$B$2281:'Расчет сбытовых надбавок'!$G$3024,6)</f>
        <v>241.70999999999998</v>
      </c>
      <c r="J804" s="108">
        <f>VLOOKUP($A804+ROUND((COLUMN()-2)/24,5),АТС!$A$41:$F$712,5)+VLOOKUP($A804+ROUND((COLUMN()-2)/24,5),'Расчет сбытовых надбавок'!$B$2281:'Расчет сбытовых надбавок'!$G$3024,6)</f>
        <v>111.67999999999999</v>
      </c>
      <c r="K804" s="108">
        <f>VLOOKUP($A804+ROUND((COLUMN()-2)/24,5),АТС!$A$41:$F$712,5)+VLOOKUP($A804+ROUND((COLUMN()-2)/24,5),'Расчет сбытовых надбавок'!$B$2281:'Расчет сбытовых надбавок'!$G$3024,6)</f>
        <v>211.98999999999998</v>
      </c>
      <c r="L804" s="108">
        <f>VLOOKUP($A804+ROUND((COLUMN()-2)/24,5),АТС!$A$41:$F$712,5)+VLOOKUP($A804+ROUND((COLUMN()-2)/24,5),'Расчет сбытовых надбавок'!$B$2281:'Расчет сбытовых надбавок'!$G$3024,6)</f>
        <v>297.32000000000005</v>
      </c>
      <c r="M804" s="108">
        <f>VLOOKUP($A804+ROUND((COLUMN()-2)/24,5),АТС!$A$41:$F$712,5)+VLOOKUP($A804+ROUND((COLUMN()-2)/24,5),'Расчет сбытовых надбавок'!$B$2281:'Расчет сбытовых надбавок'!$G$3024,6)</f>
        <v>320.7</v>
      </c>
      <c r="N804" s="108">
        <f>VLOOKUP($A804+ROUND((COLUMN()-2)/24,5),АТС!$A$41:$F$712,5)+VLOOKUP($A804+ROUND((COLUMN()-2)/24,5),'Расчет сбытовых надбавок'!$B$2281:'Расчет сбытовых надбавок'!$G$3024,6)</f>
        <v>287.08</v>
      </c>
      <c r="O804" s="108">
        <f>VLOOKUP($A804+ROUND((COLUMN()-2)/24,5),АТС!$A$41:$F$712,5)+VLOOKUP($A804+ROUND((COLUMN()-2)/24,5),'Расчет сбытовых надбавок'!$B$2281:'Расчет сбытовых надбавок'!$G$3024,6)</f>
        <v>259.67</v>
      </c>
      <c r="P804" s="108">
        <f>VLOOKUP($A804+ROUND((COLUMN()-2)/24,5),АТС!$A$41:$F$712,5)+VLOOKUP($A804+ROUND((COLUMN()-2)/24,5),'Расчет сбытовых надбавок'!$B$2281:'Расчет сбытовых надбавок'!$G$3024,6)</f>
        <v>269.49</v>
      </c>
      <c r="Q804" s="108">
        <f>VLOOKUP($A804+ROUND((COLUMN()-2)/24,5),АТС!$A$41:$F$712,5)+VLOOKUP($A804+ROUND((COLUMN()-2)/24,5),'Расчет сбытовых надбавок'!$B$2281:'Расчет сбытовых надбавок'!$G$3024,6)</f>
        <v>336.03</v>
      </c>
      <c r="R804" s="108">
        <f>VLOOKUP($A804+ROUND((COLUMN()-2)/24,5),АТС!$A$41:$F$712,5)+VLOOKUP($A804+ROUND((COLUMN()-2)/24,5),'Расчет сбытовых надбавок'!$B$2281:'Расчет сбытовых надбавок'!$G$3024,6)</f>
        <v>124.91</v>
      </c>
      <c r="S804" s="108">
        <f>VLOOKUP($A804+ROUND((COLUMN()-2)/24,5),АТС!$A$41:$F$712,5)+VLOOKUP($A804+ROUND((COLUMN()-2)/24,5),'Расчет сбытовых надбавок'!$B$2281:'Расчет сбытовых надбавок'!$G$3024,6)</f>
        <v>249.52</v>
      </c>
      <c r="T804" s="108">
        <f>VLOOKUP($A804+ROUND((COLUMN()-2)/24,5),АТС!$A$41:$F$712,5)+VLOOKUP($A804+ROUND((COLUMN()-2)/24,5),'Расчет сбытовых надбавок'!$B$2281:'Расчет сбытовых надбавок'!$G$3024,6)</f>
        <v>187.14</v>
      </c>
      <c r="U804" s="108">
        <f>VLOOKUP($A804+ROUND((COLUMN()-2)/24,5),АТС!$A$41:$F$712,5)+VLOOKUP($A804+ROUND((COLUMN()-2)/24,5),'Расчет сбытовых надбавок'!$B$2281:'Расчет сбытовых надбавок'!$G$3024,6)</f>
        <v>126.64</v>
      </c>
      <c r="V804" s="108">
        <f>VLOOKUP($A804+ROUND((COLUMN()-2)/24,5),АТС!$A$41:$F$712,5)+VLOOKUP($A804+ROUND((COLUMN()-2)/24,5),'Расчет сбытовых надбавок'!$B$2281:'Расчет сбытовых надбавок'!$G$3024,6)</f>
        <v>184.39999999999998</v>
      </c>
      <c r="W804" s="108">
        <f>VLOOKUP($A804+ROUND((COLUMN()-2)/24,5),АТС!$A$41:$F$712,5)+VLOOKUP($A804+ROUND((COLUMN()-2)/24,5),'Расчет сбытовых надбавок'!$B$2281:'Расчет сбытовых надбавок'!$G$3024,6)</f>
        <v>205.31</v>
      </c>
      <c r="X804" s="108">
        <f>VLOOKUP($A804+ROUND((COLUMN()-2)/24,5),АТС!$A$41:$F$712,5)+VLOOKUP($A804+ROUND((COLUMN()-2)/24,5),'Расчет сбытовых надбавок'!$B$2281:'Расчет сбытовых надбавок'!$G$3024,6)</f>
        <v>257.58</v>
      </c>
      <c r="Y804" s="108">
        <f>VLOOKUP($A804+ROUND((COLUMN()-2)/24,5),АТС!$A$41:$F$712,5)+VLOOKUP($A804+ROUND((COLUMN()-2)/24,5),'Расчет сбытовых надбавок'!$B$2281:'Расчет сбытовых надбавок'!$G$3024,6)</f>
        <v>156.55000000000001</v>
      </c>
    </row>
    <row r="805" spans="1:25" x14ac:dyDescent="0.2">
      <c r="A805" s="88">
        <f t="shared" si="23"/>
        <v>42041</v>
      </c>
      <c r="B805" s="108">
        <f>VLOOKUP($A805+ROUND((COLUMN()-2)/24,5),АТС!$A$41:$F$712,5)+VLOOKUP($A805+ROUND((COLUMN()-2)/24,5),'Расчет сбытовых надбавок'!$B$2281:'Расчет сбытовых надбавок'!$G$3024,6)</f>
        <v>544.07000000000005</v>
      </c>
      <c r="C805" s="108">
        <f>VLOOKUP($A805+ROUND((COLUMN()-2)/24,5),АТС!$A$41:$F$712,5)+VLOOKUP($A805+ROUND((COLUMN()-2)/24,5),'Расчет сбытовых надбавок'!$B$2281:'Расчет сбытовых надбавок'!$G$3024,6)</f>
        <v>311.34000000000003</v>
      </c>
      <c r="D805" s="108">
        <f>VLOOKUP($A805+ROUND((COLUMN()-2)/24,5),АТС!$A$41:$F$712,5)+VLOOKUP($A805+ROUND((COLUMN()-2)/24,5),'Расчет сбытовых надбавок'!$B$2281:'Расчет сбытовых надбавок'!$G$3024,6)</f>
        <v>290.64</v>
      </c>
      <c r="E805" s="108">
        <f>VLOOKUP($A805+ROUND((COLUMN()-2)/24,5),АТС!$A$41:$F$712,5)+VLOOKUP($A805+ROUND((COLUMN()-2)/24,5),'Расчет сбытовых надбавок'!$B$2281:'Расчет сбытовых надбавок'!$G$3024,6)</f>
        <v>282.72000000000003</v>
      </c>
      <c r="F805" s="108">
        <f>VLOOKUP($A805+ROUND((COLUMN()-2)/24,5),АТС!$A$41:$F$712,5)+VLOOKUP($A805+ROUND((COLUMN()-2)/24,5),'Расчет сбытовых надбавок'!$B$2281:'Расчет сбытовых надбавок'!$G$3024,6)</f>
        <v>242.32999999999998</v>
      </c>
      <c r="G805" s="108">
        <f>VLOOKUP($A805+ROUND((COLUMN()-2)/24,5),АТС!$A$41:$F$712,5)+VLOOKUP($A805+ROUND((COLUMN()-2)/24,5),'Расчет сбытовых надбавок'!$B$2281:'Расчет сбытовых надбавок'!$G$3024,6)</f>
        <v>73.3</v>
      </c>
      <c r="H805" s="108">
        <f>VLOOKUP($A805+ROUND((COLUMN()-2)/24,5),АТС!$A$41:$F$712,5)+VLOOKUP($A805+ROUND((COLUMN()-2)/24,5),'Расчет сбытовых надбавок'!$B$2281:'Расчет сбытовых надбавок'!$G$3024,6)</f>
        <v>288.52</v>
      </c>
      <c r="I805" s="108">
        <f>VLOOKUP($A805+ROUND((COLUMN()-2)/24,5),АТС!$A$41:$F$712,5)+VLOOKUP($A805+ROUND((COLUMN()-2)/24,5),'Расчет сбытовых надбавок'!$B$2281:'Расчет сбытовых надбавок'!$G$3024,6)</f>
        <v>318.57</v>
      </c>
      <c r="J805" s="108">
        <f>VLOOKUP($A805+ROUND((COLUMN()-2)/24,5),АТС!$A$41:$F$712,5)+VLOOKUP($A805+ROUND((COLUMN()-2)/24,5),'Расчет сбытовых надбавок'!$B$2281:'Расчет сбытовых надбавок'!$G$3024,6)</f>
        <v>232.75</v>
      </c>
      <c r="K805" s="108">
        <f>VLOOKUP($A805+ROUND((COLUMN()-2)/24,5),АТС!$A$41:$F$712,5)+VLOOKUP($A805+ROUND((COLUMN()-2)/24,5),'Расчет сбытовых надбавок'!$B$2281:'Расчет сбытовых надбавок'!$G$3024,6)</f>
        <v>377.26</v>
      </c>
      <c r="L805" s="108">
        <f>VLOOKUP($A805+ROUND((COLUMN()-2)/24,5),АТС!$A$41:$F$712,5)+VLOOKUP($A805+ROUND((COLUMN()-2)/24,5),'Расчет сбытовых надбавок'!$B$2281:'Расчет сбытовых надбавок'!$G$3024,6)</f>
        <v>453.71</v>
      </c>
      <c r="M805" s="108">
        <f>VLOOKUP($A805+ROUND((COLUMN()-2)/24,5),АТС!$A$41:$F$712,5)+VLOOKUP($A805+ROUND((COLUMN()-2)/24,5),'Расчет сбытовых надбавок'!$B$2281:'Расчет сбытовых надбавок'!$G$3024,6)</f>
        <v>462.83</v>
      </c>
      <c r="N805" s="108">
        <f>VLOOKUP($A805+ROUND((COLUMN()-2)/24,5),АТС!$A$41:$F$712,5)+VLOOKUP($A805+ROUND((COLUMN()-2)/24,5),'Расчет сбытовых надбавок'!$B$2281:'Расчет сбытовых надбавок'!$G$3024,6)</f>
        <v>422.5</v>
      </c>
      <c r="O805" s="108">
        <f>VLOOKUP($A805+ROUND((COLUMN()-2)/24,5),АТС!$A$41:$F$712,5)+VLOOKUP($A805+ROUND((COLUMN()-2)/24,5),'Расчет сбытовых надбавок'!$B$2281:'Расчет сбытовых надбавок'!$G$3024,6)</f>
        <v>473.72</v>
      </c>
      <c r="P805" s="108">
        <f>VLOOKUP($A805+ROUND((COLUMN()-2)/24,5),АТС!$A$41:$F$712,5)+VLOOKUP($A805+ROUND((COLUMN()-2)/24,5),'Расчет сбытовых надбавок'!$B$2281:'Расчет сбытовых надбавок'!$G$3024,6)</f>
        <v>560.14</v>
      </c>
      <c r="Q805" s="108">
        <f>VLOOKUP($A805+ROUND((COLUMN()-2)/24,5),АТС!$A$41:$F$712,5)+VLOOKUP($A805+ROUND((COLUMN()-2)/24,5),'Расчет сбытовых надбавок'!$B$2281:'Расчет сбытовых надбавок'!$G$3024,6)</f>
        <v>456.76</v>
      </c>
      <c r="R805" s="108">
        <f>VLOOKUP($A805+ROUND((COLUMN()-2)/24,5),АТС!$A$41:$F$712,5)+VLOOKUP($A805+ROUND((COLUMN()-2)/24,5),'Расчет сбытовых надбавок'!$B$2281:'Расчет сбытовых надбавок'!$G$3024,6)</f>
        <v>204.39000000000001</v>
      </c>
      <c r="S805" s="108">
        <f>VLOOKUP($A805+ROUND((COLUMN()-2)/24,5),АТС!$A$41:$F$712,5)+VLOOKUP($A805+ROUND((COLUMN()-2)/24,5),'Расчет сбытовых надбавок'!$B$2281:'Расчет сбытовых надбавок'!$G$3024,6)</f>
        <v>13.37</v>
      </c>
      <c r="T805" s="108">
        <f>VLOOKUP($A805+ROUND((COLUMN()-2)/24,5),АТС!$A$41:$F$712,5)+VLOOKUP($A805+ROUND((COLUMN()-2)/24,5),'Расчет сбытовых надбавок'!$B$2281:'Расчет сбытовых надбавок'!$G$3024,6)</f>
        <v>470.92</v>
      </c>
      <c r="U805" s="108">
        <f>VLOOKUP($A805+ROUND((COLUMN()-2)/24,5),АТС!$A$41:$F$712,5)+VLOOKUP($A805+ROUND((COLUMN()-2)/24,5),'Расчет сбытовых надбавок'!$B$2281:'Расчет сбытовых надбавок'!$G$3024,6)</f>
        <v>212.81</v>
      </c>
      <c r="V805" s="108">
        <f>VLOOKUP($A805+ROUND((COLUMN()-2)/24,5),АТС!$A$41:$F$712,5)+VLOOKUP($A805+ROUND((COLUMN()-2)/24,5),'Расчет сбытовых надбавок'!$B$2281:'Расчет сбытовых надбавок'!$G$3024,6)</f>
        <v>330.61</v>
      </c>
      <c r="W805" s="108">
        <f>VLOOKUP($A805+ROUND((COLUMN()-2)/24,5),АТС!$A$41:$F$712,5)+VLOOKUP($A805+ROUND((COLUMN()-2)/24,5),'Расчет сбытовых надбавок'!$B$2281:'Расчет сбытовых надбавок'!$G$3024,6)</f>
        <v>418.27</v>
      </c>
      <c r="X805" s="108">
        <f>VLOOKUP($A805+ROUND((COLUMN()-2)/24,5),АТС!$A$41:$F$712,5)+VLOOKUP($A805+ROUND((COLUMN()-2)/24,5),'Расчет сбытовых надбавок'!$B$2281:'Расчет сбытовых надбавок'!$G$3024,6)</f>
        <v>534.80999999999995</v>
      </c>
      <c r="Y805" s="108">
        <f>VLOOKUP($A805+ROUND((COLUMN()-2)/24,5),АТС!$A$41:$F$712,5)+VLOOKUP($A805+ROUND((COLUMN()-2)/24,5),'Расчет сбытовых надбавок'!$B$2281:'Расчет сбытовых надбавок'!$G$3024,6)</f>
        <v>369.89</v>
      </c>
    </row>
    <row r="806" spans="1:25" x14ac:dyDescent="0.2">
      <c r="A806" s="88">
        <f t="shared" si="23"/>
        <v>42042</v>
      </c>
      <c r="B806" s="108">
        <f>VLOOKUP($A806+ROUND((COLUMN()-2)/24,5),АТС!$A$41:$F$712,5)+VLOOKUP($A806+ROUND((COLUMN()-2)/24,5),'Расчет сбытовых надбавок'!$B$2281:'Расчет сбытовых надбавок'!$G$3024,6)</f>
        <v>604.36</v>
      </c>
      <c r="C806" s="108">
        <f>VLOOKUP($A806+ROUND((COLUMN()-2)/24,5),АТС!$A$41:$F$712,5)+VLOOKUP($A806+ROUND((COLUMN()-2)/24,5),'Расчет сбытовых надбавок'!$B$2281:'Расчет сбытовых надбавок'!$G$3024,6)</f>
        <v>494.57</v>
      </c>
      <c r="D806" s="108">
        <f>VLOOKUP($A806+ROUND((COLUMN()-2)/24,5),АТС!$A$41:$F$712,5)+VLOOKUP($A806+ROUND((COLUMN()-2)/24,5),'Расчет сбытовых надбавок'!$B$2281:'Расчет сбытовых надбавок'!$G$3024,6)</f>
        <v>340.37</v>
      </c>
      <c r="E806" s="108">
        <f>VLOOKUP($A806+ROUND((COLUMN()-2)/24,5),АТС!$A$41:$F$712,5)+VLOOKUP($A806+ROUND((COLUMN()-2)/24,5),'Расчет сбытовых надбавок'!$B$2281:'Расчет сбытовых надбавок'!$G$3024,6)</f>
        <v>381.58</v>
      </c>
      <c r="F806" s="108">
        <f>VLOOKUP($A806+ROUND((COLUMN()-2)/24,5),АТС!$A$41:$F$712,5)+VLOOKUP($A806+ROUND((COLUMN()-2)/24,5),'Расчет сбытовых надбавок'!$B$2281:'Расчет сбытовых надбавок'!$G$3024,6)</f>
        <v>462.76</v>
      </c>
      <c r="G806" s="108">
        <f>VLOOKUP($A806+ROUND((COLUMN()-2)/24,5),АТС!$A$41:$F$712,5)+VLOOKUP($A806+ROUND((COLUMN()-2)/24,5),'Расчет сбытовых надбавок'!$B$2281:'Расчет сбытовых надбавок'!$G$3024,6)</f>
        <v>457.16999999999996</v>
      </c>
      <c r="H806" s="108">
        <f>VLOOKUP($A806+ROUND((COLUMN()-2)/24,5),АТС!$A$41:$F$712,5)+VLOOKUP($A806+ROUND((COLUMN()-2)/24,5),'Расчет сбытовых надбавок'!$B$2281:'Расчет сбытовых надбавок'!$G$3024,6)</f>
        <v>444.96999999999997</v>
      </c>
      <c r="I806" s="108">
        <f>VLOOKUP($A806+ROUND((COLUMN()-2)/24,5),АТС!$A$41:$F$712,5)+VLOOKUP($A806+ROUND((COLUMN()-2)/24,5),'Расчет сбытовых надбавок'!$B$2281:'Расчет сбытовых надбавок'!$G$3024,6)</f>
        <v>489.49</v>
      </c>
      <c r="J806" s="108">
        <f>VLOOKUP($A806+ROUND((COLUMN()-2)/24,5),АТС!$A$41:$F$712,5)+VLOOKUP($A806+ROUND((COLUMN()-2)/24,5),'Расчет сбытовых надбавок'!$B$2281:'Расчет сбытовых надбавок'!$G$3024,6)</f>
        <v>181.62</v>
      </c>
      <c r="K806" s="108">
        <f>VLOOKUP($A806+ROUND((COLUMN()-2)/24,5),АТС!$A$41:$F$712,5)+VLOOKUP($A806+ROUND((COLUMN()-2)/24,5),'Расчет сбытовых надбавок'!$B$2281:'Расчет сбытовых надбавок'!$G$3024,6)</f>
        <v>182.07000000000002</v>
      </c>
      <c r="L806" s="108">
        <f>VLOOKUP($A806+ROUND((COLUMN()-2)/24,5),АТС!$A$41:$F$712,5)+VLOOKUP($A806+ROUND((COLUMN()-2)/24,5),'Расчет сбытовых надбавок'!$B$2281:'Расчет сбытовых надбавок'!$G$3024,6)</f>
        <v>276.54000000000002</v>
      </c>
      <c r="M806" s="108">
        <f>VLOOKUP($A806+ROUND((COLUMN()-2)/24,5),АТС!$A$41:$F$712,5)+VLOOKUP($A806+ROUND((COLUMN()-2)/24,5),'Расчет сбытовых надбавок'!$B$2281:'Расчет сбытовых надбавок'!$G$3024,6)</f>
        <v>278.14</v>
      </c>
      <c r="N806" s="108">
        <f>VLOOKUP($A806+ROUND((COLUMN()-2)/24,5),АТС!$A$41:$F$712,5)+VLOOKUP($A806+ROUND((COLUMN()-2)/24,5),'Расчет сбытовых надбавок'!$B$2281:'Расчет сбытовых надбавок'!$G$3024,6)</f>
        <v>281.98</v>
      </c>
      <c r="O806" s="108">
        <f>VLOOKUP($A806+ROUND((COLUMN()-2)/24,5),АТС!$A$41:$F$712,5)+VLOOKUP($A806+ROUND((COLUMN()-2)/24,5),'Расчет сбытовых надбавок'!$B$2281:'Расчет сбытовых надбавок'!$G$3024,6)</f>
        <v>270.32</v>
      </c>
      <c r="P806" s="108">
        <f>VLOOKUP($A806+ROUND((COLUMN()-2)/24,5),АТС!$A$41:$F$712,5)+VLOOKUP($A806+ROUND((COLUMN()-2)/24,5),'Расчет сбытовых надбавок'!$B$2281:'Расчет сбытовых надбавок'!$G$3024,6)</f>
        <v>217.32999999999998</v>
      </c>
      <c r="Q806" s="108">
        <f>VLOOKUP($A806+ROUND((COLUMN()-2)/24,5),АТС!$A$41:$F$712,5)+VLOOKUP($A806+ROUND((COLUMN()-2)/24,5),'Расчет сбытовых надбавок'!$B$2281:'Расчет сбытовых надбавок'!$G$3024,6)</f>
        <v>160.13</v>
      </c>
      <c r="R806" s="108">
        <f>VLOOKUP($A806+ROUND((COLUMN()-2)/24,5),АТС!$A$41:$F$712,5)+VLOOKUP($A806+ROUND((COLUMN()-2)/24,5),'Расчет сбытовых надбавок'!$B$2281:'Расчет сбытовых надбавок'!$G$3024,6)</f>
        <v>106.11999999999999</v>
      </c>
      <c r="S806" s="108">
        <f>VLOOKUP($A806+ROUND((COLUMN()-2)/24,5),АТС!$A$41:$F$712,5)+VLOOKUP($A806+ROUND((COLUMN()-2)/24,5),'Расчет сбытовых надбавок'!$B$2281:'Расчет сбытовых надбавок'!$G$3024,6)</f>
        <v>282.83</v>
      </c>
      <c r="T806" s="108">
        <f>VLOOKUP($A806+ROUND((COLUMN()-2)/24,5),АТС!$A$41:$F$712,5)+VLOOKUP($A806+ROUND((COLUMN()-2)/24,5),'Расчет сбытовых надбавок'!$B$2281:'Расчет сбытовых надбавок'!$G$3024,6)</f>
        <v>403.32</v>
      </c>
      <c r="U806" s="108">
        <f>VLOOKUP($A806+ROUND((COLUMN()-2)/24,5),АТС!$A$41:$F$712,5)+VLOOKUP($A806+ROUND((COLUMN()-2)/24,5),'Расчет сбытовых надбавок'!$B$2281:'Расчет сбытовых надбавок'!$G$3024,6)</f>
        <v>779.81999999999994</v>
      </c>
      <c r="V806" s="108">
        <f>VLOOKUP($A806+ROUND((COLUMN()-2)/24,5),АТС!$A$41:$F$712,5)+VLOOKUP($A806+ROUND((COLUMN()-2)/24,5),'Расчет сбытовых надбавок'!$B$2281:'Расчет сбытовых надбавок'!$G$3024,6)</f>
        <v>331.64</v>
      </c>
      <c r="W806" s="108">
        <f>VLOOKUP($A806+ROUND((COLUMN()-2)/24,5),АТС!$A$41:$F$712,5)+VLOOKUP($A806+ROUND((COLUMN()-2)/24,5),'Расчет сбытовых надбавок'!$B$2281:'Расчет сбытовых надбавок'!$G$3024,6)</f>
        <v>413.8</v>
      </c>
      <c r="X806" s="108">
        <f>VLOOKUP($A806+ROUND((COLUMN()-2)/24,5),АТС!$A$41:$F$712,5)+VLOOKUP($A806+ROUND((COLUMN()-2)/24,5),'Расчет сбытовых надбавок'!$B$2281:'Расчет сбытовых надбавок'!$G$3024,6)</f>
        <v>309.81</v>
      </c>
      <c r="Y806" s="108">
        <f>VLOOKUP($A806+ROUND((COLUMN()-2)/24,5),АТС!$A$41:$F$712,5)+VLOOKUP($A806+ROUND((COLUMN()-2)/24,5),'Расчет сбытовых надбавок'!$B$2281:'Расчет сбытовых надбавок'!$G$3024,6)</f>
        <v>303.96000000000004</v>
      </c>
    </row>
    <row r="807" spans="1:25" x14ac:dyDescent="0.2">
      <c r="A807" s="88">
        <f t="shared" si="23"/>
        <v>42043</v>
      </c>
      <c r="B807" s="108">
        <f>VLOOKUP($A807+ROUND((COLUMN()-2)/24,5),АТС!$A$41:$F$712,5)+VLOOKUP($A807+ROUND((COLUMN()-2)/24,5),'Расчет сбытовых надбавок'!$B$2281:'Расчет сбытовых надбавок'!$G$3024,6)</f>
        <v>444.12</v>
      </c>
      <c r="C807" s="108">
        <f>VLOOKUP($A807+ROUND((COLUMN()-2)/24,5),АТС!$A$41:$F$712,5)+VLOOKUP($A807+ROUND((COLUMN()-2)/24,5),'Расчет сбытовых надбавок'!$B$2281:'Расчет сбытовых надбавок'!$G$3024,6)</f>
        <v>203.45</v>
      </c>
      <c r="D807" s="108">
        <f>VLOOKUP($A807+ROUND((COLUMN()-2)/24,5),АТС!$A$41:$F$712,5)+VLOOKUP($A807+ROUND((COLUMN()-2)/24,5),'Расчет сбытовых надбавок'!$B$2281:'Расчет сбытовых надбавок'!$G$3024,6)</f>
        <v>145.06</v>
      </c>
      <c r="E807" s="108">
        <f>VLOOKUP($A807+ROUND((COLUMN()-2)/24,5),АТС!$A$41:$F$712,5)+VLOOKUP($A807+ROUND((COLUMN()-2)/24,5),'Расчет сбытовых надбавок'!$B$2281:'Расчет сбытовых надбавок'!$G$3024,6)</f>
        <v>311.17</v>
      </c>
      <c r="F807" s="108">
        <f>VLOOKUP($A807+ROUND((COLUMN()-2)/24,5),АТС!$A$41:$F$712,5)+VLOOKUP($A807+ROUND((COLUMN()-2)/24,5),'Расчет сбытовых надбавок'!$B$2281:'Расчет сбытовых надбавок'!$G$3024,6)</f>
        <v>56.96</v>
      </c>
      <c r="G807" s="108">
        <f>VLOOKUP($A807+ROUND((COLUMN()-2)/24,5),АТС!$A$41:$F$712,5)+VLOOKUP($A807+ROUND((COLUMN()-2)/24,5),'Расчет сбытовых надбавок'!$B$2281:'Расчет сбытовых надбавок'!$G$3024,6)</f>
        <v>156.09</v>
      </c>
      <c r="H807" s="108">
        <f>VLOOKUP($A807+ROUND((COLUMN()-2)/24,5),АТС!$A$41:$F$712,5)+VLOOKUP($A807+ROUND((COLUMN()-2)/24,5),'Расчет сбытовых надбавок'!$B$2281:'Расчет сбытовых надбавок'!$G$3024,6)</f>
        <v>117.74</v>
      </c>
      <c r="I807" s="108">
        <f>VLOOKUP($A807+ROUND((COLUMN()-2)/24,5),АТС!$A$41:$F$712,5)+VLOOKUP($A807+ROUND((COLUMN()-2)/24,5),'Расчет сбытовых надбавок'!$B$2281:'Расчет сбытовых надбавок'!$G$3024,6)</f>
        <v>36.39</v>
      </c>
      <c r="J807" s="108">
        <f>VLOOKUP($A807+ROUND((COLUMN()-2)/24,5),АТС!$A$41:$F$712,5)+VLOOKUP($A807+ROUND((COLUMN()-2)/24,5),'Расчет сбытовых надбавок'!$B$2281:'Расчет сбытовых надбавок'!$G$3024,6)</f>
        <v>13.780000000000001</v>
      </c>
      <c r="K807" s="108">
        <f>VLOOKUP($A807+ROUND((COLUMN()-2)/24,5),АТС!$A$41:$F$712,5)+VLOOKUP($A807+ROUND((COLUMN()-2)/24,5),'Расчет сбытовых надбавок'!$B$2281:'Расчет сбытовых надбавок'!$G$3024,6)</f>
        <v>120.61999999999999</v>
      </c>
      <c r="L807" s="108">
        <f>VLOOKUP($A807+ROUND((COLUMN()-2)/24,5),АТС!$A$41:$F$712,5)+VLOOKUP($A807+ROUND((COLUMN()-2)/24,5),'Расчет сбытовых надбавок'!$B$2281:'Расчет сбытовых надбавок'!$G$3024,6)</f>
        <v>294.43</v>
      </c>
      <c r="M807" s="108">
        <f>VLOOKUP($A807+ROUND((COLUMN()-2)/24,5),АТС!$A$41:$F$712,5)+VLOOKUP($A807+ROUND((COLUMN()-2)/24,5),'Расчет сбытовых надбавок'!$B$2281:'Расчет сбытовых надбавок'!$G$3024,6)</f>
        <v>260.18</v>
      </c>
      <c r="N807" s="108">
        <f>VLOOKUP($A807+ROUND((COLUMN()-2)/24,5),АТС!$A$41:$F$712,5)+VLOOKUP($A807+ROUND((COLUMN()-2)/24,5),'Расчет сбытовых надбавок'!$B$2281:'Расчет сбытовых надбавок'!$G$3024,6)</f>
        <v>323.96999999999997</v>
      </c>
      <c r="O807" s="108">
        <f>VLOOKUP($A807+ROUND((COLUMN()-2)/24,5),АТС!$A$41:$F$712,5)+VLOOKUP($A807+ROUND((COLUMN()-2)/24,5),'Расчет сбытовых надбавок'!$B$2281:'Расчет сбытовых надбавок'!$G$3024,6)</f>
        <v>470.88</v>
      </c>
      <c r="P807" s="108">
        <f>VLOOKUP($A807+ROUND((COLUMN()-2)/24,5),АТС!$A$41:$F$712,5)+VLOOKUP($A807+ROUND((COLUMN()-2)/24,5),'Расчет сбытовых надбавок'!$B$2281:'Расчет сбытовых надбавок'!$G$3024,6)</f>
        <v>213.14</v>
      </c>
      <c r="Q807" s="108">
        <f>VLOOKUP($A807+ROUND((COLUMN()-2)/24,5),АТС!$A$41:$F$712,5)+VLOOKUP($A807+ROUND((COLUMN()-2)/24,5),'Расчет сбытовых надбавок'!$B$2281:'Расчет сбытовых надбавок'!$G$3024,6)</f>
        <v>237.25</v>
      </c>
      <c r="R807" s="108">
        <f>VLOOKUP($A807+ROUND((COLUMN()-2)/24,5),АТС!$A$41:$F$712,5)+VLOOKUP($A807+ROUND((COLUMN()-2)/24,5),'Расчет сбытовых надбавок'!$B$2281:'Расчет сбытовых надбавок'!$G$3024,6)</f>
        <v>179.04</v>
      </c>
      <c r="S807" s="108">
        <f>VLOOKUP($A807+ROUND((COLUMN()-2)/24,5),АТС!$A$41:$F$712,5)+VLOOKUP($A807+ROUND((COLUMN()-2)/24,5),'Расчет сбытовых надбавок'!$B$2281:'Расчет сбытовых надбавок'!$G$3024,6)</f>
        <v>206.22</v>
      </c>
      <c r="T807" s="108">
        <f>VLOOKUP($A807+ROUND((COLUMN()-2)/24,5),АТС!$A$41:$F$712,5)+VLOOKUP($A807+ROUND((COLUMN()-2)/24,5),'Расчет сбытовых надбавок'!$B$2281:'Расчет сбытовых надбавок'!$G$3024,6)</f>
        <v>417.81</v>
      </c>
      <c r="U807" s="108">
        <f>VLOOKUP($A807+ROUND((COLUMN()-2)/24,5),АТС!$A$41:$F$712,5)+VLOOKUP($A807+ROUND((COLUMN()-2)/24,5),'Расчет сбытовых надбавок'!$B$2281:'Расчет сбытовых надбавок'!$G$3024,6)</f>
        <v>375.53000000000003</v>
      </c>
      <c r="V807" s="108">
        <f>VLOOKUP($A807+ROUND((COLUMN()-2)/24,5),АТС!$A$41:$F$712,5)+VLOOKUP($A807+ROUND((COLUMN()-2)/24,5),'Расчет сбытовых надбавок'!$B$2281:'Расчет сбытовых надбавок'!$G$3024,6)</f>
        <v>346.7</v>
      </c>
      <c r="W807" s="108">
        <f>VLOOKUP($A807+ROUND((COLUMN()-2)/24,5),АТС!$A$41:$F$712,5)+VLOOKUP($A807+ROUND((COLUMN()-2)/24,5),'Расчет сбытовых надбавок'!$B$2281:'Расчет сбытовых надбавок'!$G$3024,6)</f>
        <v>357.39</v>
      </c>
      <c r="X807" s="108">
        <f>VLOOKUP($A807+ROUND((COLUMN()-2)/24,5),АТС!$A$41:$F$712,5)+VLOOKUP($A807+ROUND((COLUMN()-2)/24,5),'Расчет сбытовых надбавок'!$B$2281:'Расчет сбытовых надбавок'!$G$3024,6)</f>
        <v>654.1</v>
      </c>
      <c r="Y807" s="108">
        <f>VLOOKUP($A807+ROUND((COLUMN()-2)/24,5),АТС!$A$41:$F$712,5)+VLOOKUP($A807+ROUND((COLUMN()-2)/24,5),'Расчет сбытовых надбавок'!$B$2281:'Расчет сбытовых надбавок'!$G$3024,6)</f>
        <v>696.91000000000008</v>
      </c>
    </row>
    <row r="808" spans="1:25" x14ac:dyDescent="0.2">
      <c r="A808" s="88">
        <f t="shared" si="23"/>
        <v>42044</v>
      </c>
      <c r="B808" s="108">
        <f>VLOOKUP($A808+ROUND((COLUMN()-2)/24,5),АТС!$A$41:$F$712,5)+VLOOKUP($A808+ROUND((COLUMN()-2)/24,5),'Расчет сбытовых надбавок'!$B$2281:'Расчет сбытовых надбавок'!$G$3024,6)</f>
        <v>93.16</v>
      </c>
      <c r="C808" s="108">
        <f>VLOOKUP($A808+ROUND((COLUMN()-2)/24,5),АТС!$A$41:$F$712,5)+VLOOKUP($A808+ROUND((COLUMN()-2)/24,5),'Расчет сбытовых надбавок'!$B$2281:'Расчет сбытовых надбавок'!$G$3024,6)</f>
        <v>169.77</v>
      </c>
      <c r="D808" s="108">
        <f>VLOOKUP($A808+ROUND((COLUMN()-2)/24,5),АТС!$A$41:$F$712,5)+VLOOKUP($A808+ROUND((COLUMN()-2)/24,5),'Расчет сбытовых надбавок'!$B$2281:'Расчет сбытовых надбавок'!$G$3024,6)</f>
        <v>246.19</v>
      </c>
      <c r="E808" s="108">
        <f>VLOOKUP($A808+ROUND((COLUMN()-2)/24,5),АТС!$A$41:$F$712,5)+VLOOKUP($A808+ROUND((COLUMN()-2)/24,5),'Расчет сбытовых надбавок'!$B$2281:'Расчет сбытовых надбавок'!$G$3024,6)</f>
        <v>423.15</v>
      </c>
      <c r="F808" s="108">
        <f>VLOOKUP($A808+ROUND((COLUMN()-2)/24,5),АТС!$A$41:$F$712,5)+VLOOKUP($A808+ROUND((COLUMN()-2)/24,5),'Расчет сбытовых надбавок'!$B$2281:'Расчет сбытовых надбавок'!$G$3024,6)</f>
        <v>445.89</v>
      </c>
      <c r="G808" s="108">
        <f>VLOOKUP($A808+ROUND((COLUMN()-2)/24,5),АТС!$A$41:$F$712,5)+VLOOKUP($A808+ROUND((COLUMN()-2)/24,5),'Расчет сбытовых надбавок'!$B$2281:'Расчет сбытовых надбавок'!$G$3024,6)</f>
        <v>42.81</v>
      </c>
      <c r="H808" s="108">
        <f>VLOOKUP($A808+ROUND((COLUMN()-2)/24,5),АТС!$A$41:$F$712,5)+VLOOKUP($A808+ROUND((COLUMN()-2)/24,5),'Расчет сбытовых надбавок'!$B$2281:'Расчет сбытовых надбавок'!$G$3024,6)</f>
        <v>175.66</v>
      </c>
      <c r="I808" s="108">
        <f>VLOOKUP($A808+ROUND((COLUMN()-2)/24,5),АТС!$A$41:$F$712,5)+VLOOKUP($A808+ROUND((COLUMN()-2)/24,5),'Расчет сбытовых надбавок'!$B$2281:'Расчет сбытовых надбавок'!$G$3024,6)</f>
        <v>162.69999999999999</v>
      </c>
      <c r="J808" s="108">
        <f>VLOOKUP($A808+ROUND((COLUMN()-2)/24,5),АТС!$A$41:$F$712,5)+VLOOKUP($A808+ROUND((COLUMN()-2)/24,5),'Расчет сбытовых надбавок'!$B$2281:'Расчет сбытовых надбавок'!$G$3024,6)</f>
        <v>87.2</v>
      </c>
      <c r="K808" s="108">
        <f>VLOOKUP($A808+ROUND((COLUMN()-2)/24,5),АТС!$A$41:$F$712,5)+VLOOKUP($A808+ROUND((COLUMN()-2)/24,5),'Расчет сбытовых надбавок'!$B$2281:'Расчет сбытовых надбавок'!$G$3024,6)</f>
        <v>138.16</v>
      </c>
      <c r="L808" s="108">
        <f>VLOOKUP($A808+ROUND((COLUMN()-2)/24,5),АТС!$A$41:$F$712,5)+VLOOKUP($A808+ROUND((COLUMN()-2)/24,5),'Расчет сбытовых надбавок'!$B$2281:'Расчет сбытовых надбавок'!$G$3024,6)</f>
        <v>127.02000000000001</v>
      </c>
      <c r="M808" s="108">
        <f>VLOOKUP($A808+ROUND((COLUMN()-2)/24,5),АТС!$A$41:$F$712,5)+VLOOKUP($A808+ROUND((COLUMN()-2)/24,5),'Расчет сбытовых надбавок'!$B$2281:'Расчет сбытовых надбавок'!$G$3024,6)</f>
        <v>86.98</v>
      </c>
      <c r="N808" s="108">
        <f>VLOOKUP($A808+ROUND((COLUMN()-2)/24,5),АТС!$A$41:$F$712,5)+VLOOKUP($A808+ROUND((COLUMN()-2)/24,5),'Расчет сбытовых надбавок'!$B$2281:'Расчет сбытовых надбавок'!$G$3024,6)</f>
        <v>43.769999999999996</v>
      </c>
      <c r="O808" s="108">
        <f>VLOOKUP($A808+ROUND((COLUMN()-2)/24,5),АТС!$A$41:$F$712,5)+VLOOKUP($A808+ROUND((COLUMN()-2)/24,5),'Расчет сбытовых надбавок'!$B$2281:'Расчет сбытовых надбавок'!$G$3024,6)</f>
        <v>0</v>
      </c>
      <c r="P808" s="108">
        <f>VLOOKUP($A808+ROUND((COLUMN()-2)/24,5),АТС!$A$41:$F$712,5)+VLOOKUP($A808+ROUND((COLUMN()-2)/24,5),'Расчет сбытовых надбавок'!$B$2281:'Расчет сбытовых надбавок'!$G$3024,6)</f>
        <v>0</v>
      </c>
      <c r="Q808" s="108">
        <f>VLOOKUP($A808+ROUND((COLUMN()-2)/24,5),АТС!$A$41:$F$712,5)+VLOOKUP($A808+ROUND((COLUMN()-2)/24,5),'Расчет сбытовых надбавок'!$B$2281:'Расчет сбытовых надбавок'!$G$3024,6)</f>
        <v>90.6</v>
      </c>
      <c r="R808" s="108">
        <f>VLOOKUP($A808+ROUND((COLUMN()-2)/24,5),АТС!$A$41:$F$712,5)+VLOOKUP($A808+ROUND((COLUMN()-2)/24,5),'Расчет сбытовых надбавок'!$B$2281:'Расчет сбытовых надбавок'!$G$3024,6)</f>
        <v>37.68</v>
      </c>
      <c r="S808" s="108">
        <f>VLOOKUP($A808+ROUND((COLUMN()-2)/24,5),АТС!$A$41:$F$712,5)+VLOOKUP($A808+ROUND((COLUMN()-2)/24,5),'Расчет сбытовых надбавок'!$B$2281:'Расчет сбытовых надбавок'!$G$3024,6)</f>
        <v>0</v>
      </c>
      <c r="T808" s="108">
        <f>VLOOKUP($A808+ROUND((COLUMN()-2)/24,5),АТС!$A$41:$F$712,5)+VLOOKUP($A808+ROUND((COLUMN()-2)/24,5),'Расчет сбытовых надбавок'!$B$2281:'Расчет сбытовых надбавок'!$G$3024,6)</f>
        <v>1.0900000000000001</v>
      </c>
      <c r="U808" s="108">
        <f>VLOOKUP($A808+ROUND((COLUMN()-2)/24,5),АТС!$A$41:$F$712,5)+VLOOKUP($A808+ROUND((COLUMN()-2)/24,5),'Расчет сбытовых надбавок'!$B$2281:'Расчет сбытовых надбавок'!$G$3024,6)</f>
        <v>173.54</v>
      </c>
      <c r="V808" s="108">
        <f>VLOOKUP($A808+ROUND((COLUMN()-2)/24,5),АТС!$A$41:$F$712,5)+VLOOKUP($A808+ROUND((COLUMN()-2)/24,5),'Расчет сбытовых надбавок'!$B$2281:'Расчет сбытовых надбавок'!$G$3024,6)</f>
        <v>295.36</v>
      </c>
      <c r="W808" s="108">
        <f>VLOOKUP($A808+ROUND((COLUMN()-2)/24,5),АТС!$A$41:$F$712,5)+VLOOKUP($A808+ROUND((COLUMN()-2)/24,5),'Расчет сбытовых надбавок'!$B$2281:'Расчет сбытовых надбавок'!$G$3024,6)</f>
        <v>575.87</v>
      </c>
      <c r="X808" s="108">
        <f>VLOOKUP($A808+ROUND((COLUMN()-2)/24,5),АТС!$A$41:$F$712,5)+VLOOKUP($A808+ROUND((COLUMN()-2)/24,5),'Расчет сбытовых надбавок'!$B$2281:'Расчет сбытовых надбавок'!$G$3024,6)</f>
        <v>166.45999999999998</v>
      </c>
      <c r="Y808" s="108">
        <f>VLOOKUP($A808+ROUND((COLUMN()-2)/24,5),АТС!$A$41:$F$712,5)+VLOOKUP($A808+ROUND((COLUMN()-2)/24,5),'Расчет сбытовых надбавок'!$B$2281:'Расчет сбытовых надбавок'!$G$3024,6)</f>
        <v>428.15</v>
      </c>
    </row>
    <row r="809" spans="1:25" x14ac:dyDescent="0.2">
      <c r="A809" s="88">
        <f t="shared" si="23"/>
        <v>42045</v>
      </c>
      <c r="B809" s="108">
        <f>VLOOKUP($A809+ROUND((COLUMN()-2)/24,5),АТС!$A$41:$F$712,5)+VLOOKUP($A809+ROUND((COLUMN()-2)/24,5),'Расчет сбытовых надбавок'!$B$2281:'Расчет сбытовых надбавок'!$G$3024,6)</f>
        <v>27.959999999999997</v>
      </c>
      <c r="C809" s="108">
        <f>VLOOKUP($A809+ROUND((COLUMN()-2)/24,5),АТС!$A$41:$F$712,5)+VLOOKUP($A809+ROUND((COLUMN()-2)/24,5),'Расчет сбытовых надбавок'!$B$2281:'Расчет сбытовых надбавок'!$G$3024,6)</f>
        <v>154.05000000000001</v>
      </c>
      <c r="D809" s="108">
        <f>VLOOKUP($A809+ROUND((COLUMN()-2)/24,5),АТС!$A$41:$F$712,5)+VLOOKUP($A809+ROUND((COLUMN()-2)/24,5),'Расчет сбытовых надбавок'!$B$2281:'Расчет сбытовых надбавок'!$G$3024,6)</f>
        <v>214.85</v>
      </c>
      <c r="E809" s="108">
        <f>VLOOKUP($A809+ROUND((COLUMN()-2)/24,5),АТС!$A$41:$F$712,5)+VLOOKUP($A809+ROUND((COLUMN()-2)/24,5),'Расчет сбытовых надбавок'!$B$2281:'Расчет сбытовых надбавок'!$G$3024,6)</f>
        <v>208.23999999999998</v>
      </c>
      <c r="F809" s="108">
        <f>VLOOKUP($A809+ROUND((COLUMN()-2)/24,5),АТС!$A$41:$F$712,5)+VLOOKUP($A809+ROUND((COLUMN()-2)/24,5),'Расчет сбытовых надбавок'!$B$2281:'Расчет сбытовых надбавок'!$G$3024,6)</f>
        <v>145.86000000000001</v>
      </c>
      <c r="G809" s="108">
        <f>VLOOKUP($A809+ROUND((COLUMN()-2)/24,5),АТС!$A$41:$F$712,5)+VLOOKUP($A809+ROUND((COLUMN()-2)/24,5),'Расчет сбытовых надбавок'!$B$2281:'Расчет сбытовых надбавок'!$G$3024,6)</f>
        <v>0</v>
      </c>
      <c r="H809" s="108">
        <f>VLOOKUP($A809+ROUND((COLUMN()-2)/24,5),АТС!$A$41:$F$712,5)+VLOOKUP($A809+ROUND((COLUMN()-2)/24,5),'Расчет сбытовых надбавок'!$B$2281:'Расчет сбытовых надбавок'!$G$3024,6)</f>
        <v>316.11</v>
      </c>
      <c r="I809" s="108">
        <f>VLOOKUP($A809+ROUND((COLUMN()-2)/24,5),АТС!$A$41:$F$712,5)+VLOOKUP($A809+ROUND((COLUMN()-2)/24,5),'Расчет сбытовых надбавок'!$B$2281:'Расчет сбытовых надбавок'!$G$3024,6)</f>
        <v>180.51</v>
      </c>
      <c r="J809" s="108">
        <f>VLOOKUP($A809+ROUND((COLUMN()-2)/24,5),АТС!$A$41:$F$712,5)+VLOOKUP($A809+ROUND((COLUMN()-2)/24,5),'Расчет сбытовых надбавок'!$B$2281:'Расчет сбытовых надбавок'!$G$3024,6)</f>
        <v>149.58000000000001</v>
      </c>
      <c r="K809" s="108">
        <f>VLOOKUP($A809+ROUND((COLUMN()-2)/24,5),АТС!$A$41:$F$712,5)+VLOOKUP($A809+ROUND((COLUMN()-2)/24,5),'Расчет сбытовых надбавок'!$B$2281:'Расчет сбытовых надбавок'!$G$3024,6)</f>
        <v>0</v>
      </c>
      <c r="L809" s="108">
        <f>VLOOKUP($A809+ROUND((COLUMN()-2)/24,5),АТС!$A$41:$F$712,5)+VLOOKUP($A809+ROUND((COLUMN()-2)/24,5),'Расчет сбытовых надбавок'!$B$2281:'Расчет сбытовых надбавок'!$G$3024,6)</f>
        <v>321.86</v>
      </c>
      <c r="M809" s="108">
        <f>VLOOKUP($A809+ROUND((COLUMN()-2)/24,5),АТС!$A$41:$F$712,5)+VLOOKUP($A809+ROUND((COLUMN()-2)/24,5),'Расчет сбытовых надбавок'!$B$2281:'Расчет сбытовых надбавок'!$G$3024,6)</f>
        <v>367.13</v>
      </c>
      <c r="N809" s="108">
        <f>VLOOKUP($A809+ROUND((COLUMN()-2)/24,5),АТС!$A$41:$F$712,5)+VLOOKUP($A809+ROUND((COLUMN()-2)/24,5),'Расчет сбытовых надбавок'!$B$2281:'Расчет сбытовых надбавок'!$G$3024,6)</f>
        <v>0</v>
      </c>
      <c r="O809" s="108">
        <f>VLOOKUP($A809+ROUND((COLUMN()-2)/24,5),АТС!$A$41:$F$712,5)+VLOOKUP($A809+ROUND((COLUMN()-2)/24,5),'Расчет сбытовых надбавок'!$B$2281:'Расчет сбытовых надбавок'!$G$3024,6)</f>
        <v>0</v>
      </c>
      <c r="P809" s="108">
        <f>VLOOKUP($A809+ROUND((COLUMN()-2)/24,5),АТС!$A$41:$F$712,5)+VLOOKUP($A809+ROUND((COLUMN()-2)/24,5),'Расчет сбытовых надбавок'!$B$2281:'Расчет сбытовых надбавок'!$G$3024,6)</f>
        <v>473.68999999999994</v>
      </c>
      <c r="Q809" s="108">
        <f>VLOOKUP($A809+ROUND((COLUMN()-2)/24,5),АТС!$A$41:$F$712,5)+VLOOKUP($A809+ROUND((COLUMN()-2)/24,5),'Расчет сбытовых надбавок'!$B$2281:'Расчет сбытовых надбавок'!$G$3024,6)</f>
        <v>410.26</v>
      </c>
      <c r="R809" s="108">
        <f>VLOOKUP($A809+ROUND((COLUMN()-2)/24,5),АТС!$A$41:$F$712,5)+VLOOKUP($A809+ROUND((COLUMN()-2)/24,5),'Расчет сбытовых надбавок'!$B$2281:'Расчет сбытовых надбавок'!$G$3024,6)</f>
        <v>295.70000000000005</v>
      </c>
      <c r="S809" s="108">
        <f>VLOOKUP($A809+ROUND((COLUMN()-2)/24,5),АТС!$A$41:$F$712,5)+VLOOKUP($A809+ROUND((COLUMN()-2)/24,5),'Расчет сбытовых надбавок'!$B$2281:'Расчет сбытовых надбавок'!$G$3024,6)</f>
        <v>0.22</v>
      </c>
      <c r="T809" s="108">
        <f>VLOOKUP($A809+ROUND((COLUMN()-2)/24,5),АТС!$A$41:$F$712,5)+VLOOKUP($A809+ROUND((COLUMN()-2)/24,5),'Расчет сбытовых надбавок'!$B$2281:'Расчет сбытовых надбавок'!$G$3024,6)</f>
        <v>426.03</v>
      </c>
      <c r="U809" s="108">
        <f>VLOOKUP($A809+ROUND((COLUMN()-2)/24,5),АТС!$A$41:$F$712,5)+VLOOKUP($A809+ROUND((COLUMN()-2)/24,5),'Расчет сбытовых надбавок'!$B$2281:'Расчет сбытовых надбавок'!$G$3024,6)</f>
        <v>448.73</v>
      </c>
      <c r="V809" s="108">
        <f>VLOOKUP($A809+ROUND((COLUMN()-2)/24,5),АТС!$A$41:$F$712,5)+VLOOKUP($A809+ROUND((COLUMN()-2)/24,5),'Расчет сбытовых надбавок'!$B$2281:'Расчет сбытовых надбавок'!$G$3024,6)</f>
        <v>257.43</v>
      </c>
      <c r="W809" s="108">
        <f>VLOOKUP($A809+ROUND((COLUMN()-2)/24,5),АТС!$A$41:$F$712,5)+VLOOKUP($A809+ROUND((COLUMN()-2)/24,5),'Расчет сбытовых надбавок'!$B$2281:'Расчет сбытовых надбавок'!$G$3024,6)</f>
        <v>221.39000000000001</v>
      </c>
      <c r="X809" s="108">
        <f>VLOOKUP($A809+ROUND((COLUMN()-2)/24,5),АТС!$A$41:$F$712,5)+VLOOKUP($A809+ROUND((COLUMN()-2)/24,5),'Расчет сбытовых надбавок'!$B$2281:'Расчет сбытовых надбавок'!$G$3024,6)</f>
        <v>607.48</v>
      </c>
      <c r="Y809" s="108">
        <f>VLOOKUP($A809+ROUND((COLUMN()-2)/24,5),АТС!$A$41:$F$712,5)+VLOOKUP($A809+ROUND((COLUMN()-2)/24,5),'Расчет сбытовых надбавок'!$B$2281:'Расчет сбытовых надбавок'!$G$3024,6)</f>
        <v>487.27</v>
      </c>
    </row>
    <row r="810" spans="1:25" x14ac:dyDescent="0.2">
      <c r="A810" s="88">
        <f t="shared" si="23"/>
        <v>42046</v>
      </c>
      <c r="B810" s="108">
        <f>VLOOKUP($A810+ROUND((COLUMN()-2)/24,5),АТС!$A$41:$F$712,5)+VLOOKUP($A810+ROUND((COLUMN()-2)/24,5),'Расчет сбытовых надбавок'!$B$2281:'Расчет сбытовых надбавок'!$G$3024,6)</f>
        <v>3.99</v>
      </c>
      <c r="C810" s="108">
        <f>VLOOKUP($A810+ROUND((COLUMN()-2)/24,5),АТС!$A$41:$F$712,5)+VLOOKUP($A810+ROUND((COLUMN()-2)/24,5),'Расчет сбытовых надбавок'!$B$2281:'Расчет сбытовых надбавок'!$G$3024,6)</f>
        <v>80.59</v>
      </c>
      <c r="D810" s="108">
        <f>VLOOKUP($A810+ROUND((COLUMN()-2)/24,5),АТС!$A$41:$F$712,5)+VLOOKUP($A810+ROUND((COLUMN()-2)/24,5),'Расчет сбытовых надбавок'!$B$2281:'Расчет сбытовых надбавок'!$G$3024,6)</f>
        <v>151.15</v>
      </c>
      <c r="E810" s="108">
        <f>VLOOKUP($A810+ROUND((COLUMN()-2)/24,5),АТС!$A$41:$F$712,5)+VLOOKUP($A810+ROUND((COLUMN()-2)/24,5),'Расчет сбытовых надбавок'!$B$2281:'Расчет сбытовых надбавок'!$G$3024,6)</f>
        <v>182.04000000000002</v>
      </c>
      <c r="F810" s="108">
        <f>VLOOKUP($A810+ROUND((COLUMN()-2)/24,5),АТС!$A$41:$F$712,5)+VLOOKUP($A810+ROUND((COLUMN()-2)/24,5),'Расчет сбытовых надбавок'!$B$2281:'Расчет сбытовых надбавок'!$G$3024,6)</f>
        <v>87.67</v>
      </c>
      <c r="G810" s="108">
        <f>VLOOKUP($A810+ROUND((COLUMN()-2)/24,5),АТС!$A$41:$F$712,5)+VLOOKUP($A810+ROUND((COLUMN()-2)/24,5),'Расчет сбытовых надбавок'!$B$2281:'Расчет сбытовых надбавок'!$G$3024,6)</f>
        <v>0</v>
      </c>
      <c r="H810" s="108">
        <f>VLOOKUP($A810+ROUND((COLUMN()-2)/24,5),АТС!$A$41:$F$712,5)+VLOOKUP($A810+ROUND((COLUMN()-2)/24,5),'Расчет сбытовых надбавок'!$B$2281:'Расчет сбытовых надбавок'!$G$3024,6)</f>
        <v>344.37</v>
      </c>
      <c r="I810" s="108">
        <f>VLOOKUP($A810+ROUND((COLUMN()-2)/24,5),АТС!$A$41:$F$712,5)+VLOOKUP($A810+ROUND((COLUMN()-2)/24,5),'Расчет сбытовых надбавок'!$B$2281:'Расчет сбытовых надбавок'!$G$3024,6)</f>
        <v>226.68</v>
      </c>
      <c r="J810" s="108">
        <f>VLOOKUP($A810+ROUND((COLUMN()-2)/24,5),АТС!$A$41:$F$712,5)+VLOOKUP($A810+ROUND((COLUMN()-2)/24,5),'Расчет сбытовых надбавок'!$B$2281:'Расчет сбытовых надбавок'!$G$3024,6)</f>
        <v>0.01</v>
      </c>
      <c r="K810" s="108">
        <f>VLOOKUP($A810+ROUND((COLUMN()-2)/24,5),АТС!$A$41:$F$712,5)+VLOOKUP($A810+ROUND((COLUMN()-2)/24,5),'Расчет сбытовых надбавок'!$B$2281:'Расчет сбытовых надбавок'!$G$3024,6)</f>
        <v>0.01</v>
      </c>
      <c r="L810" s="108">
        <f>VLOOKUP($A810+ROUND((COLUMN()-2)/24,5),АТС!$A$41:$F$712,5)+VLOOKUP($A810+ROUND((COLUMN()-2)/24,5),'Расчет сбытовых надбавок'!$B$2281:'Расчет сбытовых надбавок'!$G$3024,6)</f>
        <v>32.410000000000004</v>
      </c>
      <c r="M810" s="108">
        <f>VLOOKUP($A810+ROUND((COLUMN()-2)/24,5),АТС!$A$41:$F$712,5)+VLOOKUP($A810+ROUND((COLUMN()-2)/24,5),'Расчет сбытовых надбавок'!$B$2281:'Расчет сбытовых надбавок'!$G$3024,6)</f>
        <v>29.26</v>
      </c>
      <c r="N810" s="108">
        <f>VLOOKUP($A810+ROUND((COLUMN()-2)/24,5),АТС!$A$41:$F$712,5)+VLOOKUP($A810+ROUND((COLUMN()-2)/24,5),'Расчет сбытовых надбавок'!$B$2281:'Расчет сбытовых надбавок'!$G$3024,6)</f>
        <v>21.419999999999998</v>
      </c>
      <c r="O810" s="108">
        <f>VLOOKUP($A810+ROUND((COLUMN()-2)/24,5),АТС!$A$41:$F$712,5)+VLOOKUP($A810+ROUND((COLUMN()-2)/24,5),'Расчет сбытовых надбавок'!$B$2281:'Расчет сбытовых надбавок'!$G$3024,6)</f>
        <v>344.83</v>
      </c>
      <c r="P810" s="108">
        <f>VLOOKUP($A810+ROUND((COLUMN()-2)/24,5),АТС!$A$41:$F$712,5)+VLOOKUP($A810+ROUND((COLUMN()-2)/24,5),'Расчет сбытовых надбавок'!$B$2281:'Расчет сбытовых надбавок'!$G$3024,6)</f>
        <v>0</v>
      </c>
      <c r="Q810" s="108">
        <f>VLOOKUP($A810+ROUND((COLUMN()-2)/24,5),АТС!$A$41:$F$712,5)+VLOOKUP($A810+ROUND((COLUMN()-2)/24,5),'Расчет сбытовых надбавок'!$B$2281:'Расчет сбытовых надбавок'!$G$3024,6)</f>
        <v>482.2</v>
      </c>
      <c r="R810" s="108">
        <f>VLOOKUP($A810+ROUND((COLUMN()-2)/24,5),АТС!$A$41:$F$712,5)+VLOOKUP($A810+ROUND((COLUMN()-2)/24,5),'Расчет сбытовых надбавок'!$B$2281:'Расчет сбытовых надбавок'!$G$3024,6)</f>
        <v>234.32</v>
      </c>
      <c r="S810" s="108">
        <f>VLOOKUP($A810+ROUND((COLUMN()-2)/24,5),АТС!$A$41:$F$712,5)+VLOOKUP($A810+ROUND((COLUMN()-2)/24,5),'Расчет сбытовых надбавок'!$B$2281:'Расчет сбытовых надбавок'!$G$3024,6)</f>
        <v>0.16</v>
      </c>
      <c r="T810" s="108">
        <f>VLOOKUP($A810+ROUND((COLUMN()-2)/24,5),АТС!$A$41:$F$712,5)+VLOOKUP($A810+ROUND((COLUMN()-2)/24,5),'Расчет сбытовых надбавок'!$B$2281:'Расчет сбытовых надбавок'!$G$3024,6)</f>
        <v>412.31</v>
      </c>
      <c r="U810" s="108">
        <f>VLOOKUP($A810+ROUND((COLUMN()-2)/24,5),АТС!$A$41:$F$712,5)+VLOOKUP($A810+ROUND((COLUMN()-2)/24,5),'Расчет сбытовых надбавок'!$B$2281:'Расчет сбытовых надбавок'!$G$3024,6)</f>
        <v>201.67</v>
      </c>
      <c r="V810" s="108">
        <f>VLOOKUP($A810+ROUND((COLUMN()-2)/24,5),АТС!$A$41:$F$712,5)+VLOOKUP($A810+ROUND((COLUMN()-2)/24,5),'Расчет сбытовых надбавок'!$B$2281:'Расчет сбытовых надбавок'!$G$3024,6)</f>
        <v>298.87</v>
      </c>
      <c r="W810" s="108">
        <f>VLOOKUP($A810+ROUND((COLUMN()-2)/24,5),АТС!$A$41:$F$712,5)+VLOOKUP($A810+ROUND((COLUMN()-2)/24,5),'Расчет сбытовых надбавок'!$B$2281:'Расчет сбытовых надбавок'!$G$3024,6)</f>
        <v>179.20000000000002</v>
      </c>
      <c r="X810" s="108">
        <f>VLOOKUP($A810+ROUND((COLUMN()-2)/24,5),АТС!$A$41:$F$712,5)+VLOOKUP($A810+ROUND((COLUMN()-2)/24,5),'Расчет сбытовых надбавок'!$B$2281:'Расчет сбытовых надбавок'!$G$3024,6)</f>
        <v>258.8</v>
      </c>
      <c r="Y810" s="108">
        <f>VLOOKUP($A810+ROUND((COLUMN()-2)/24,5),АТС!$A$41:$F$712,5)+VLOOKUP($A810+ROUND((COLUMN()-2)/24,5),'Расчет сбытовых надбавок'!$B$2281:'Расчет сбытовых надбавок'!$G$3024,6)</f>
        <v>93.49</v>
      </c>
    </row>
    <row r="811" spans="1:25" x14ac:dyDescent="0.2">
      <c r="A811" s="88">
        <f t="shared" si="23"/>
        <v>42047</v>
      </c>
      <c r="B811" s="108">
        <f>VLOOKUP($A811+ROUND((COLUMN()-2)/24,5),АТС!$A$41:$F$712,5)+VLOOKUP($A811+ROUND((COLUMN()-2)/24,5),'Расчет сбытовых надбавок'!$B$2281:'Расчет сбытовых надбавок'!$G$3024,6)</f>
        <v>40.54</v>
      </c>
      <c r="C811" s="108">
        <f>VLOOKUP($A811+ROUND((COLUMN()-2)/24,5),АТС!$A$41:$F$712,5)+VLOOKUP($A811+ROUND((COLUMN()-2)/24,5),'Расчет сбытовых надбавок'!$B$2281:'Расчет сбытовых надбавок'!$G$3024,6)</f>
        <v>391.87</v>
      </c>
      <c r="D811" s="108">
        <f>VLOOKUP($A811+ROUND((COLUMN()-2)/24,5),АТС!$A$41:$F$712,5)+VLOOKUP($A811+ROUND((COLUMN()-2)/24,5),'Расчет сбытовых надбавок'!$B$2281:'Расчет сбытовых надбавок'!$G$3024,6)</f>
        <v>305.77999999999997</v>
      </c>
      <c r="E811" s="108">
        <f>VLOOKUP($A811+ROUND((COLUMN()-2)/24,5),АТС!$A$41:$F$712,5)+VLOOKUP($A811+ROUND((COLUMN()-2)/24,5),'Расчет сбытовых надбавок'!$B$2281:'Расчет сбытовых надбавок'!$G$3024,6)</f>
        <v>161.72</v>
      </c>
      <c r="F811" s="108">
        <f>VLOOKUP($A811+ROUND((COLUMN()-2)/24,5),АТС!$A$41:$F$712,5)+VLOOKUP($A811+ROUND((COLUMN()-2)/24,5),'Расчет сбытовых надбавок'!$B$2281:'Расчет сбытовых надбавок'!$G$3024,6)</f>
        <v>173.79000000000002</v>
      </c>
      <c r="G811" s="108">
        <f>VLOOKUP($A811+ROUND((COLUMN()-2)/24,5),АТС!$A$41:$F$712,5)+VLOOKUP($A811+ROUND((COLUMN()-2)/24,5),'Расчет сбытовых надбавок'!$B$2281:'Расчет сбытовых надбавок'!$G$3024,6)</f>
        <v>0</v>
      </c>
      <c r="H811" s="108">
        <f>VLOOKUP($A811+ROUND((COLUMN()-2)/24,5),АТС!$A$41:$F$712,5)+VLOOKUP($A811+ROUND((COLUMN()-2)/24,5),'Расчет сбытовых надбавок'!$B$2281:'Расчет сбытовых надбавок'!$G$3024,6)</f>
        <v>272.64</v>
      </c>
      <c r="I811" s="108">
        <f>VLOOKUP($A811+ROUND((COLUMN()-2)/24,5),АТС!$A$41:$F$712,5)+VLOOKUP($A811+ROUND((COLUMN()-2)/24,5),'Расчет сбытовых надбавок'!$B$2281:'Расчет сбытовых надбавок'!$G$3024,6)</f>
        <v>225.45999999999998</v>
      </c>
      <c r="J811" s="108">
        <f>VLOOKUP($A811+ROUND((COLUMN()-2)/24,5),АТС!$A$41:$F$712,5)+VLOOKUP($A811+ROUND((COLUMN()-2)/24,5),'Расчет сбытовых надбавок'!$B$2281:'Расчет сбытовых надбавок'!$G$3024,6)</f>
        <v>164.18</v>
      </c>
      <c r="K811" s="108">
        <f>VLOOKUP($A811+ROUND((COLUMN()-2)/24,5),АТС!$A$41:$F$712,5)+VLOOKUP($A811+ROUND((COLUMN()-2)/24,5),'Расчет сбытовых надбавок'!$B$2281:'Расчет сбытовых надбавок'!$G$3024,6)</f>
        <v>265.15000000000003</v>
      </c>
      <c r="L811" s="108">
        <f>VLOOKUP($A811+ROUND((COLUMN()-2)/24,5),АТС!$A$41:$F$712,5)+VLOOKUP($A811+ROUND((COLUMN()-2)/24,5),'Расчет сбытовых надбавок'!$B$2281:'Расчет сбытовых надбавок'!$G$3024,6)</f>
        <v>309.5</v>
      </c>
      <c r="M811" s="108">
        <f>VLOOKUP($A811+ROUND((COLUMN()-2)/24,5),АТС!$A$41:$F$712,5)+VLOOKUP($A811+ROUND((COLUMN()-2)/24,5),'Расчет сбытовых надбавок'!$B$2281:'Расчет сбытовых надбавок'!$G$3024,6)</f>
        <v>406.15</v>
      </c>
      <c r="N811" s="108">
        <f>VLOOKUP($A811+ROUND((COLUMN()-2)/24,5),АТС!$A$41:$F$712,5)+VLOOKUP($A811+ROUND((COLUMN()-2)/24,5),'Расчет сбытовых надбавок'!$B$2281:'Расчет сбытовых надбавок'!$G$3024,6)</f>
        <v>457.1</v>
      </c>
      <c r="O811" s="108">
        <f>VLOOKUP($A811+ROUND((COLUMN()-2)/24,5),АТС!$A$41:$F$712,5)+VLOOKUP($A811+ROUND((COLUMN()-2)/24,5),'Расчет сбытовых надбавок'!$B$2281:'Расчет сбытовых надбавок'!$G$3024,6)</f>
        <v>476.98</v>
      </c>
      <c r="P811" s="108">
        <f>VLOOKUP($A811+ROUND((COLUMN()-2)/24,5),АТС!$A$41:$F$712,5)+VLOOKUP($A811+ROUND((COLUMN()-2)/24,5),'Расчет сбытовых надбавок'!$B$2281:'Расчет сбытовых надбавок'!$G$3024,6)</f>
        <v>428.69</v>
      </c>
      <c r="Q811" s="108">
        <f>VLOOKUP($A811+ROUND((COLUMN()-2)/24,5),АТС!$A$41:$F$712,5)+VLOOKUP($A811+ROUND((COLUMN()-2)/24,5),'Расчет сбытовых надбавок'!$B$2281:'Расчет сбытовых надбавок'!$G$3024,6)</f>
        <v>81.34</v>
      </c>
      <c r="R811" s="108">
        <f>VLOOKUP($A811+ROUND((COLUMN()-2)/24,5),АТС!$A$41:$F$712,5)+VLOOKUP($A811+ROUND((COLUMN()-2)/24,5),'Расчет сбытовых надбавок'!$B$2281:'Расчет сбытовых надбавок'!$G$3024,6)</f>
        <v>327.19</v>
      </c>
      <c r="S811" s="108">
        <f>VLOOKUP($A811+ROUND((COLUMN()-2)/24,5),АТС!$A$41:$F$712,5)+VLOOKUP($A811+ROUND((COLUMN()-2)/24,5),'Расчет сбытовых надбавок'!$B$2281:'Расчет сбытовых надбавок'!$G$3024,6)</f>
        <v>275.44</v>
      </c>
      <c r="T811" s="108">
        <f>VLOOKUP($A811+ROUND((COLUMN()-2)/24,5),АТС!$A$41:$F$712,5)+VLOOKUP($A811+ROUND((COLUMN()-2)/24,5),'Расчет сбытовых надбавок'!$B$2281:'Расчет сбытовых надбавок'!$G$3024,6)</f>
        <v>205.09</v>
      </c>
      <c r="U811" s="108">
        <f>VLOOKUP($A811+ROUND((COLUMN()-2)/24,5),АТС!$A$41:$F$712,5)+VLOOKUP($A811+ROUND((COLUMN()-2)/24,5),'Расчет сбытовых надбавок'!$B$2281:'Расчет сбытовых надбавок'!$G$3024,6)</f>
        <v>297.38</v>
      </c>
      <c r="V811" s="108">
        <f>VLOOKUP($A811+ROUND((COLUMN()-2)/24,5),АТС!$A$41:$F$712,5)+VLOOKUP($A811+ROUND((COLUMN()-2)/24,5),'Расчет сбытовых надбавок'!$B$2281:'Расчет сбытовых надбавок'!$G$3024,6)</f>
        <v>541.34</v>
      </c>
      <c r="W811" s="108">
        <f>VLOOKUP($A811+ROUND((COLUMN()-2)/24,5),АТС!$A$41:$F$712,5)+VLOOKUP($A811+ROUND((COLUMN()-2)/24,5),'Расчет сбытовых надбавок'!$B$2281:'Расчет сбытовых надбавок'!$G$3024,6)</f>
        <v>542.30999999999995</v>
      </c>
      <c r="X811" s="108">
        <f>VLOOKUP($A811+ROUND((COLUMN()-2)/24,5),АТС!$A$41:$F$712,5)+VLOOKUP($A811+ROUND((COLUMN()-2)/24,5),'Расчет сбытовых надбавок'!$B$2281:'Расчет сбытовых надбавок'!$G$3024,6)</f>
        <v>532.93000000000006</v>
      </c>
      <c r="Y811" s="108">
        <f>VLOOKUP($A811+ROUND((COLUMN()-2)/24,5),АТС!$A$41:$F$712,5)+VLOOKUP($A811+ROUND((COLUMN()-2)/24,5),'Расчет сбытовых надбавок'!$B$2281:'Расчет сбытовых надбавок'!$G$3024,6)</f>
        <v>458.8</v>
      </c>
    </row>
    <row r="812" spans="1:25" x14ac:dyDescent="0.2">
      <c r="A812" s="88">
        <f t="shared" si="23"/>
        <v>42048</v>
      </c>
      <c r="B812" s="108">
        <f>VLOOKUP($A812+ROUND((COLUMN()-2)/24,5),АТС!$A$41:$F$712,5)+VLOOKUP($A812+ROUND((COLUMN()-2)/24,5),'Расчет сбытовых надбавок'!$B$2281:'Расчет сбытовых надбавок'!$G$3024,6)</f>
        <v>583.66</v>
      </c>
      <c r="C812" s="108">
        <f>VLOOKUP($A812+ROUND((COLUMN()-2)/24,5),АТС!$A$41:$F$712,5)+VLOOKUP($A812+ROUND((COLUMN()-2)/24,5),'Расчет сбытовых надбавок'!$B$2281:'Расчет сбытовых надбавок'!$G$3024,6)</f>
        <v>214.52</v>
      </c>
      <c r="D812" s="108">
        <f>VLOOKUP($A812+ROUND((COLUMN()-2)/24,5),АТС!$A$41:$F$712,5)+VLOOKUP($A812+ROUND((COLUMN()-2)/24,5),'Расчет сбытовых надбавок'!$B$2281:'Расчет сбытовых надбавок'!$G$3024,6)</f>
        <v>87.95</v>
      </c>
      <c r="E812" s="108">
        <f>VLOOKUP($A812+ROUND((COLUMN()-2)/24,5),АТС!$A$41:$F$712,5)+VLOOKUP($A812+ROUND((COLUMN()-2)/24,5),'Расчет сбытовых надбавок'!$B$2281:'Расчет сбытовых надбавок'!$G$3024,6)</f>
        <v>106.61</v>
      </c>
      <c r="F812" s="108">
        <f>VLOOKUP($A812+ROUND((COLUMN()-2)/24,5),АТС!$A$41:$F$712,5)+VLOOKUP($A812+ROUND((COLUMN()-2)/24,5),'Расчет сбытовых надбавок'!$B$2281:'Расчет сбытовых надбавок'!$G$3024,6)</f>
        <v>100.22</v>
      </c>
      <c r="G812" s="108">
        <f>VLOOKUP($A812+ROUND((COLUMN()-2)/24,5),АТС!$A$41:$F$712,5)+VLOOKUP($A812+ROUND((COLUMN()-2)/24,5),'Расчет сбытовых надбавок'!$B$2281:'Расчет сбытовых надбавок'!$G$3024,6)</f>
        <v>0</v>
      </c>
      <c r="H812" s="108">
        <f>VLOOKUP($A812+ROUND((COLUMN()-2)/24,5),АТС!$A$41:$F$712,5)+VLOOKUP($A812+ROUND((COLUMN()-2)/24,5),'Расчет сбытовых надбавок'!$B$2281:'Расчет сбытовых надбавок'!$G$3024,6)</f>
        <v>259.67</v>
      </c>
      <c r="I812" s="108">
        <f>VLOOKUP($A812+ROUND((COLUMN()-2)/24,5),АТС!$A$41:$F$712,5)+VLOOKUP($A812+ROUND((COLUMN()-2)/24,5),'Расчет сбытовых надбавок'!$B$2281:'Расчет сбытовых надбавок'!$G$3024,6)</f>
        <v>364.23</v>
      </c>
      <c r="J812" s="108">
        <f>VLOOKUP($A812+ROUND((COLUMN()-2)/24,5),АТС!$A$41:$F$712,5)+VLOOKUP($A812+ROUND((COLUMN()-2)/24,5),'Расчет сбытовых надбавок'!$B$2281:'Расчет сбытовых надбавок'!$G$3024,6)</f>
        <v>311.35000000000002</v>
      </c>
      <c r="K812" s="108">
        <f>VLOOKUP($A812+ROUND((COLUMN()-2)/24,5),АТС!$A$41:$F$712,5)+VLOOKUP($A812+ROUND((COLUMN()-2)/24,5),'Расчет сбытовых надбавок'!$B$2281:'Расчет сбытовых надбавок'!$G$3024,6)</f>
        <v>389.46999999999997</v>
      </c>
      <c r="L812" s="108">
        <f>VLOOKUP($A812+ROUND((COLUMN()-2)/24,5),АТС!$A$41:$F$712,5)+VLOOKUP($A812+ROUND((COLUMN()-2)/24,5),'Расчет сбытовых надбавок'!$B$2281:'Расчет сбытовых надбавок'!$G$3024,6)</f>
        <v>432.79999999999995</v>
      </c>
      <c r="M812" s="108">
        <f>VLOOKUP($A812+ROUND((COLUMN()-2)/24,5),АТС!$A$41:$F$712,5)+VLOOKUP($A812+ROUND((COLUMN()-2)/24,5),'Расчет сбытовых надбавок'!$B$2281:'Расчет сбытовых надбавок'!$G$3024,6)</f>
        <v>456.52</v>
      </c>
      <c r="N812" s="108">
        <f>VLOOKUP($A812+ROUND((COLUMN()-2)/24,5),АТС!$A$41:$F$712,5)+VLOOKUP($A812+ROUND((COLUMN()-2)/24,5),'Расчет сбытовых надбавок'!$B$2281:'Расчет сбытовых надбавок'!$G$3024,6)</f>
        <v>378.59000000000003</v>
      </c>
      <c r="O812" s="108">
        <f>VLOOKUP($A812+ROUND((COLUMN()-2)/24,5),АТС!$A$41:$F$712,5)+VLOOKUP($A812+ROUND((COLUMN()-2)/24,5),'Расчет сбытовых надбавок'!$B$2281:'Расчет сбытовых надбавок'!$G$3024,6)</f>
        <v>434.99</v>
      </c>
      <c r="P812" s="108">
        <f>VLOOKUP($A812+ROUND((COLUMN()-2)/24,5),АТС!$A$41:$F$712,5)+VLOOKUP($A812+ROUND((COLUMN()-2)/24,5),'Расчет сбытовых надбавок'!$B$2281:'Расчет сбытовых надбавок'!$G$3024,6)</f>
        <v>462.01</v>
      </c>
      <c r="Q812" s="108">
        <f>VLOOKUP($A812+ROUND((COLUMN()-2)/24,5),АТС!$A$41:$F$712,5)+VLOOKUP($A812+ROUND((COLUMN()-2)/24,5),'Расчет сбытовых надбавок'!$B$2281:'Расчет сбытовых надбавок'!$G$3024,6)</f>
        <v>357.25</v>
      </c>
      <c r="R812" s="108">
        <f>VLOOKUP($A812+ROUND((COLUMN()-2)/24,5),АТС!$A$41:$F$712,5)+VLOOKUP($A812+ROUND((COLUMN()-2)/24,5),'Расчет сбытовых надбавок'!$B$2281:'Расчет сбытовых надбавок'!$G$3024,6)</f>
        <v>461.68</v>
      </c>
      <c r="S812" s="108">
        <f>VLOOKUP($A812+ROUND((COLUMN()-2)/24,5),АТС!$A$41:$F$712,5)+VLOOKUP($A812+ROUND((COLUMN()-2)/24,5),'Расчет сбытовых надбавок'!$B$2281:'Расчет сбытовых надбавок'!$G$3024,6)</f>
        <v>362.33000000000004</v>
      </c>
      <c r="T812" s="108">
        <f>VLOOKUP($A812+ROUND((COLUMN()-2)/24,5),АТС!$A$41:$F$712,5)+VLOOKUP($A812+ROUND((COLUMN()-2)/24,5),'Расчет сбытовых надбавок'!$B$2281:'Расчет сбытовых надбавок'!$G$3024,6)</f>
        <v>533.80999999999995</v>
      </c>
      <c r="U812" s="108">
        <f>VLOOKUP($A812+ROUND((COLUMN()-2)/24,5),АТС!$A$41:$F$712,5)+VLOOKUP($A812+ROUND((COLUMN()-2)/24,5),'Расчет сбытовых надбавок'!$B$2281:'Расчет сбытовых надбавок'!$G$3024,6)</f>
        <v>389.64</v>
      </c>
      <c r="V812" s="108">
        <f>VLOOKUP($A812+ROUND((COLUMN()-2)/24,5),АТС!$A$41:$F$712,5)+VLOOKUP($A812+ROUND((COLUMN()-2)/24,5),'Расчет сбытовых надбавок'!$B$2281:'Расчет сбытовых надбавок'!$G$3024,6)</f>
        <v>843.89</v>
      </c>
      <c r="W812" s="108">
        <f>VLOOKUP($A812+ROUND((COLUMN()-2)/24,5),АТС!$A$41:$F$712,5)+VLOOKUP($A812+ROUND((COLUMN()-2)/24,5),'Расчет сбытовых надбавок'!$B$2281:'Расчет сбытовых надбавок'!$G$3024,6)</f>
        <v>807.87</v>
      </c>
      <c r="X812" s="108">
        <f>VLOOKUP($A812+ROUND((COLUMN()-2)/24,5),АТС!$A$41:$F$712,5)+VLOOKUP($A812+ROUND((COLUMN()-2)/24,5),'Расчет сбытовых надбавок'!$B$2281:'Расчет сбытовых надбавок'!$G$3024,6)</f>
        <v>739.02</v>
      </c>
      <c r="Y812" s="108">
        <f>VLOOKUP($A812+ROUND((COLUMN()-2)/24,5),АТС!$A$41:$F$712,5)+VLOOKUP($A812+ROUND((COLUMN()-2)/24,5),'Расчет сбытовых надбавок'!$B$2281:'Расчет сбытовых надбавок'!$G$3024,6)</f>
        <v>581.16</v>
      </c>
    </row>
    <row r="813" spans="1:25" x14ac:dyDescent="0.2">
      <c r="A813" s="88">
        <f t="shared" si="23"/>
        <v>42049</v>
      </c>
      <c r="B813" s="108">
        <f>VLOOKUP($A813+ROUND((COLUMN()-2)/24,5),АТС!$A$41:$F$712,5)+VLOOKUP($A813+ROUND((COLUMN()-2)/24,5),'Расчет сбытовых надбавок'!$B$2281:'Расчет сбытовых надбавок'!$G$3024,6)</f>
        <v>243.97</v>
      </c>
      <c r="C813" s="108">
        <f>VLOOKUP($A813+ROUND((COLUMN()-2)/24,5),АТС!$A$41:$F$712,5)+VLOOKUP($A813+ROUND((COLUMN()-2)/24,5),'Расчет сбытовых надбавок'!$B$2281:'Расчет сбытовых надбавок'!$G$3024,6)</f>
        <v>171.01</v>
      </c>
      <c r="D813" s="108">
        <f>VLOOKUP($A813+ROUND((COLUMN()-2)/24,5),АТС!$A$41:$F$712,5)+VLOOKUP($A813+ROUND((COLUMN()-2)/24,5),'Расчет сбытовых надбавок'!$B$2281:'Расчет сбытовых надбавок'!$G$3024,6)</f>
        <v>202.3</v>
      </c>
      <c r="E813" s="108">
        <f>VLOOKUP($A813+ROUND((COLUMN()-2)/24,5),АТС!$A$41:$F$712,5)+VLOOKUP($A813+ROUND((COLUMN()-2)/24,5),'Расчет сбытовых надбавок'!$B$2281:'Расчет сбытовых надбавок'!$G$3024,6)</f>
        <v>420.16</v>
      </c>
      <c r="F813" s="108">
        <f>VLOOKUP($A813+ROUND((COLUMN()-2)/24,5),АТС!$A$41:$F$712,5)+VLOOKUP($A813+ROUND((COLUMN()-2)/24,5),'Расчет сбытовых надбавок'!$B$2281:'Расчет сбытовых надбавок'!$G$3024,6)</f>
        <v>257.47000000000003</v>
      </c>
      <c r="G813" s="108">
        <f>VLOOKUP($A813+ROUND((COLUMN()-2)/24,5),АТС!$A$41:$F$712,5)+VLOOKUP($A813+ROUND((COLUMN()-2)/24,5),'Расчет сбытовых надбавок'!$B$2281:'Расчет сбытовых надбавок'!$G$3024,6)</f>
        <v>39.57</v>
      </c>
      <c r="H813" s="108">
        <f>VLOOKUP($A813+ROUND((COLUMN()-2)/24,5),АТС!$A$41:$F$712,5)+VLOOKUP($A813+ROUND((COLUMN()-2)/24,5),'Расчет сбытовых надбавок'!$B$2281:'Расчет сбытовых надбавок'!$G$3024,6)</f>
        <v>26.849999999999998</v>
      </c>
      <c r="I813" s="108">
        <f>VLOOKUP($A813+ROUND((COLUMN()-2)/24,5),АТС!$A$41:$F$712,5)+VLOOKUP($A813+ROUND((COLUMN()-2)/24,5),'Расчет сбытовых надбавок'!$B$2281:'Расчет сбытовых надбавок'!$G$3024,6)</f>
        <v>7.9300000000000006</v>
      </c>
      <c r="J813" s="108">
        <f>VLOOKUP($A813+ROUND((COLUMN()-2)/24,5),АТС!$A$41:$F$712,5)+VLOOKUP($A813+ROUND((COLUMN()-2)/24,5),'Расчет сбытовых надбавок'!$B$2281:'Расчет сбытовых надбавок'!$G$3024,6)</f>
        <v>77.589999999999989</v>
      </c>
      <c r="K813" s="108">
        <f>VLOOKUP($A813+ROUND((COLUMN()-2)/24,5),АТС!$A$41:$F$712,5)+VLOOKUP($A813+ROUND((COLUMN()-2)/24,5),'Расчет сбытовых надбавок'!$B$2281:'Расчет сбытовых надбавок'!$G$3024,6)</f>
        <v>98.19</v>
      </c>
      <c r="L813" s="108">
        <f>VLOOKUP($A813+ROUND((COLUMN()-2)/24,5),АТС!$A$41:$F$712,5)+VLOOKUP($A813+ROUND((COLUMN()-2)/24,5),'Расчет сбытовых надбавок'!$B$2281:'Расчет сбытовых надбавок'!$G$3024,6)</f>
        <v>300.14999999999998</v>
      </c>
      <c r="M813" s="108">
        <f>VLOOKUP($A813+ROUND((COLUMN()-2)/24,5),АТС!$A$41:$F$712,5)+VLOOKUP($A813+ROUND((COLUMN()-2)/24,5),'Расчет сбытовых надбавок'!$B$2281:'Расчет сбытовых надбавок'!$G$3024,6)</f>
        <v>468.09000000000003</v>
      </c>
      <c r="N813" s="108">
        <f>VLOOKUP($A813+ROUND((COLUMN()-2)/24,5),АТС!$A$41:$F$712,5)+VLOOKUP($A813+ROUND((COLUMN()-2)/24,5),'Расчет сбытовых надбавок'!$B$2281:'Расчет сбытовых надбавок'!$G$3024,6)</f>
        <v>312.02000000000004</v>
      </c>
      <c r="O813" s="108">
        <f>VLOOKUP($A813+ROUND((COLUMN()-2)/24,5),АТС!$A$41:$F$712,5)+VLOOKUP($A813+ROUND((COLUMN()-2)/24,5),'Расчет сбытовых надбавок'!$B$2281:'Расчет сбытовых надбавок'!$G$3024,6)</f>
        <v>230.38</v>
      </c>
      <c r="P813" s="108">
        <f>VLOOKUP($A813+ROUND((COLUMN()-2)/24,5),АТС!$A$41:$F$712,5)+VLOOKUP($A813+ROUND((COLUMN()-2)/24,5),'Расчет сбытовых надбавок'!$B$2281:'Расчет сбытовых надбавок'!$G$3024,6)</f>
        <v>517</v>
      </c>
      <c r="Q813" s="108">
        <f>VLOOKUP($A813+ROUND((COLUMN()-2)/24,5),АТС!$A$41:$F$712,5)+VLOOKUP($A813+ROUND((COLUMN()-2)/24,5),'Расчет сбытовых надбавок'!$B$2281:'Расчет сбытовых надбавок'!$G$3024,6)</f>
        <v>464.33</v>
      </c>
      <c r="R813" s="108">
        <f>VLOOKUP($A813+ROUND((COLUMN()-2)/24,5),АТС!$A$41:$F$712,5)+VLOOKUP($A813+ROUND((COLUMN()-2)/24,5),'Расчет сбытовых надбавок'!$B$2281:'Расчет сбытовых надбавок'!$G$3024,6)</f>
        <v>296.37</v>
      </c>
      <c r="S813" s="108">
        <f>VLOOKUP($A813+ROUND((COLUMN()-2)/24,5),АТС!$A$41:$F$712,5)+VLOOKUP($A813+ROUND((COLUMN()-2)/24,5),'Расчет сбытовых надбавок'!$B$2281:'Расчет сбытовых надбавок'!$G$3024,6)</f>
        <v>0</v>
      </c>
      <c r="T813" s="108">
        <f>VLOOKUP($A813+ROUND((COLUMN()-2)/24,5),АТС!$A$41:$F$712,5)+VLOOKUP($A813+ROUND((COLUMN()-2)/24,5),'Расчет сбытовых надбавок'!$B$2281:'Расчет сбытовых надбавок'!$G$3024,6)</f>
        <v>16.940000000000001</v>
      </c>
      <c r="U813" s="108">
        <f>VLOOKUP($A813+ROUND((COLUMN()-2)/24,5),АТС!$A$41:$F$712,5)+VLOOKUP($A813+ROUND((COLUMN()-2)/24,5),'Расчет сбытовых надбавок'!$B$2281:'Расчет сбытовых надбавок'!$G$3024,6)</f>
        <v>147.56</v>
      </c>
      <c r="V813" s="108">
        <f>VLOOKUP($A813+ROUND((COLUMN()-2)/24,5),АТС!$A$41:$F$712,5)+VLOOKUP($A813+ROUND((COLUMN()-2)/24,5),'Расчет сбытовых надбавок'!$B$2281:'Расчет сбытовых надбавок'!$G$3024,6)</f>
        <v>292.56</v>
      </c>
      <c r="W813" s="108">
        <f>VLOOKUP($A813+ROUND((COLUMN()-2)/24,5),АТС!$A$41:$F$712,5)+VLOOKUP($A813+ROUND((COLUMN()-2)/24,5),'Расчет сбытовых надбавок'!$B$2281:'Расчет сбытовых надбавок'!$G$3024,6)</f>
        <v>304.17</v>
      </c>
      <c r="X813" s="108">
        <f>VLOOKUP($A813+ROUND((COLUMN()-2)/24,5),АТС!$A$41:$F$712,5)+VLOOKUP($A813+ROUND((COLUMN()-2)/24,5),'Расчет сбытовых надбавок'!$B$2281:'Расчет сбытовых надбавок'!$G$3024,6)</f>
        <v>186.69</v>
      </c>
      <c r="Y813" s="108">
        <f>VLOOKUP($A813+ROUND((COLUMN()-2)/24,5),АТС!$A$41:$F$712,5)+VLOOKUP($A813+ROUND((COLUMN()-2)/24,5),'Расчет сбытовых надбавок'!$B$2281:'Расчет сбытовых надбавок'!$G$3024,6)</f>
        <v>83.58</v>
      </c>
    </row>
    <row r="814" spans="1:25" x14ac:dyDescent="0.2">
      <c r="A814" s="88">
        <f t="shared" si="23"/>
        <v>42050</v>
      </c>
      <c r="B814" s="108">
        <f>VLOOKUP($A814+ROUND((COLUMN()-2)/24,5),АТС!$A$41:$F$712,5)+VLOOKUP($A814+ROUND((COLUMN()-2)/24,5),'Расчет сбытовых надбавок'!$B$2281:'Расчет сбытовых надбавок'!$G$3024,6)</f>
        <v>408.26</v>
      </c>
      <c r="C814" s="108">
        <f>VLOOKUP($A814+ROUND((COLUMN()-2)/24,5),АТС!$A$41:$F$712,5)+VLOOKUP($A814+ROUND((COLUMN()-2)/24,5),'Расчет сбытовых надбавок'!$B$2281:'Расчет сбытовых надбавок'!$G$3024,6)</f>
        <v>95.78</v>
      </c>
      <c r="D814" s="108">
        <f>VLOOKUP($A814+ROUND((COLUMN()-2)/24,5),АТС!$A$41:$F$712,5)+VLOOKUP($A814+ROUND((COLUMN()-2)/24,5),'Расчет сбытовых надбавок'!$B$2281:'Расчет сбытовых надбавок'!$G$3024,6)</f>
        <v>205.85</v>
      </c>
      <c r="E814" s="108">
        <f>VLOOKUP($A814+ROUND((COLUMN()-2)/24,5),АТС!$A$41:$F$712,5)+VLOOKUP($A814+ROUND((COLUMN()-2)/24,5),'Расчет сбытовых надбавок'!$B$2281:'Расчет сбытовых надбавок'!$G$3024,6)</f>
        <v>214.59</v>
      </c>
      <c r="F814" s="108">
        <f>VLOOKUP($A814+ROUND((COLUMN()-2)/24,5),АТС!$A$41:$F$712,5)+VLOOKUP($A814+ROUND((COLUMN()-2)/24,5),'Расчет сбытовых надбавок'!$B$2281:'Расчет сбытовых надбавок'!$G$3024,6)</f>
        <v>164.10000000000002</v>
      </c>
      <c r="G814" s="108">
        <f>VLOOKUP($A814+ROUND((COLUMN()-2)/24,5),АТС!$A$41:$F$712,5)+VLOOKUP($A814+ROUND((COLUMN()-2)/24,5),'Расчет сбытовых надбавок'!$B$2281:'Расчет сбытовых надбавок'!$G$3024,6)</f>
        <v>0</v>
      </c>
      <c r="H814" s="108">
        <f>VLOOKUP($A814+ROUND((COLUMN()-2)/24,5),АТС!$A$41:$F$712,5)+VLOOKUP($A814+ROUND((COLUMN()-2)/24,5),'Расчет сбытовых надбавок'!$B$2281:'Расчет сбытовых надбавок'!$G$3024,6)</f>
        <v>94.4</v>
      </c>
      <c r="I814" s="108">
        <f>VLOOKUP($A814+ROUND((COLUMN()-2)/24,5),АТС!$A$41:$F$712,5)+VLOOKUP($A814+ROUND((COLUMN()-2)/24,5),'Расчет сбытовых надбавок'!$B$2281:'Расчет сбытовых надбавок'!$G$3024,6)</f>
        <v>117.00999999999999</v>
      </c>
      <c r="J814" s="108">
        <f>VLOOKUP($A814+ROUND((COLUMN()-2)/24,5),АТС!$A$41:$F$712,5)+VLOOKUP($A814+ROUND((COLUMN()-2)/24,5),'Расчет сбытовых надбавок'!$B$2281:'Расчет сбытовых надбавок'!$G$3024,6)</f>
        <v>0</v>
      </c>
      <c r="K814" s="108">
        <f>VLOOKUP($A814+ROUND((COLUMN()-2)/24,5),АТС!$A$41:$F$712,5)+VLOOKUP($A814+ROUND((COLUMN()-2)/24,5),'Расчет сбытовых надбавок'!$B$2281:'Расчет сбытовых надбавок'!$G$3024,6)</f>
        <v>116.61000000000001</v>
      </c>
      <c r="L814" s="108">
        <f>VLOOKUP($A814+ROUND((COLUMN()-2)/24,5),АТС!$A$41:$F$712,5)+VLOOKUP($A814+ROUND((COLUMN()-2)/24,5),'Расчет сбытовых надбавок'!$B$2281:'Расчет сбытовых надбавок'!$G$3024,6)</f>
        <v>212.81</v>
      </c>
      <c r="M814" s="108">
        <f>VLOOKUP($A814+ROUND((COLUMN()-2)/24,5),АТС!$A$41:$F$712,5)+VLOOKUP($A814+ROUND((COLUMN()-2)/24,5),'Расчет сбытовых надбавок'!$B$2281:'Расчет сбытовых надбавок'!$G$3024,6)</f>
        <v>248.70000000000002</v>
      </c>
      <c r="N814" s="108">
        <f>VLOOKUP($A814+ROUND((COLUMN()-2)/24,5),АТС!$A$41:$F$712,5)+VLOOKUP($A814+ROUND((COLUMN()-2)/24,5),'Расчет сбытовых надбавок'!$B$2281:'Расчет сбытовых надбавок'!$G$3024,6)</f>
        <v>113.23</v>
      </c>
      <c r="O814" s="108">
        <f>VLOOKUP($A814+ROUND((COLUMN()-2)/24,5),АТС!$A$41:$F$712,5)+VLOOKUP($A814+ROUND((COLUMN()-2)/24,5),'Расчет сбытовых надбавок'!$B$2281:'Расчет сбытовых надбавок'!$G$3024,6)</f>
        <v>228.08</v>
      </c>
      <c r="P814" s="108">
        <f>VLOOKUP($A814+ROUND((COLUMN()-2)/24,5),АТС!$A$41:$F$712,5)+VLOOKUP($A814+ROUND((COLUMN()-2)/24,5),'Расчет сбытовых надбавок'!$B$2281:'Расчет сбытовых надбавок'!$G$3024,6)</f>
        <v>557.32000000000005</v>
      </c>
      <c r="Q814" s="108">
        <f>VLOOKUP($A814+ROUND((COLUMN()-2)/24,5),АТС!$A$41:$F$712,5)+VLOOKUP($A814+ROUND((COLUMN()-2)/24,5),'Расчет сбытовых надбавок'!$B$2281:'Расчет сбытовых надбавок'!$G$3024,6)</f>
        <v>496.69</v>
      </c>
      <c r="R814" s="108">
        <f>VLOOKUP($A814+ROUND((COLUMN()-2)/24,5),АТС!$A$41:$F$712,5)+VLOOKUP($A814+ROUND((COLUMN()-2)/24,5),'Расчет сбытовых надбавок'!$B$2281:'Расчет сбытовых надбавок'!$G$3024,6)</f>
        <v>628.86</v>
      </c>
      <c r="S814" s="108">
        <f>VLOOKUP($A814+ROUND((COLUMN()-2)/24,5),АТС!$A$41:$F$712,5)+VLOOKUP($A814+ROUND((COLUMN()-2)/24,5),'Расчет сбытовых надбавок'!$B$2281:'Расчет сбытовых надбавок'!$G$3024,6)</f>
        <v>358</v>
      </c>
      <c r="T814" s="108">
        <f>VLOOKUP($A814+ROUND((COLUMN()-2)/24,5),АТС!$A$41:$F$712,5)+VLOOKUP($A814+ROUND((COLUMN()-2)/24,5),'Расчет сбытовых надбавок'!$B$2281:'Расчет сбытовых надбавок'!$G$3024,6)</f>
        <v>172.35</v>
      </c>
      <c r="U814" s="108">
        <f>VLOOKUP($A814+ROUND((COLUMN()-2)/24,5),АТС!$A$41:$F$712,5)+VLOOKUP($A814+ROUND((COLUMN()-2)/24,5),'Расчет сбытовых надбавок'!$B$2281:'Расчет сбытовых надбавок'!$G$3024,6)</f>
        <v>262.39</v>
      </c>
      <c r="V814" s="108">
        <f>VLOOKUP($A814+ROUND((COLUMN()-2)/24,5),АТС!$A$41:$F$712,5)+VLOOKUP($A814+ROUND((COLUMN()-2)/24,5),'Расчет сбытовых надбавок'!$B$2281:'Расчет сбытовых надбавок'!$G$3024,6)</f>
        <v>815.54</v>
      </c>
      <c r="W814" s="108">
        <f>VLOOKUP($A814+ROUND((COLUMN()-2)/24,5),АТС!$A$41:$F$712,5)+VLOOKUP($A814+ROUND((COLUMN()-2)/24,5),'Расчет сбытовых надбавок'!$B$2281:'Расчет сбытовых надбавок'!$G$3024,6)</f>
        <v>604.77</v>
      </c>
      <c r="X814" s="108">
        <f>VLOOKUP($A814+ROUND((COLUMN()-2)/24,5),АТС!$A$41:$F$712,5)+VLOOKUP($A814+ROUND((COLUMN()-2)/24,5),'Расчет сбытовых надбавок'!$B$2281:'Расчет сбытовых надбавок'!$G$3024,6)</f>
        <v>529.88</v>
      </c>
      <c r="Y814" s="108">
        <f>VLOOKUP($A814+ROUND((COLUMN()-2)/24,5),АТС!$A$41:$F$712,5)+VLOOKUP($A814+ROUND((COLUMN()-2)/24,5),'Расчет сбытовых надбавок'!$B$2281:'Расчет сбытовых надбавок'!$G$3024,6)</f>
        <v>591.1099999999999</v>
      </c>
    </row>
    <row r="815" spans="1:25" x14ac:dyDescent="0.2">
      <c r="A815" s="88">
        <f t="shared" si="23"/>
        <v>42051</v>
      </c>
      <c r="B815" s="108">
        <f>VLOOKUP($A815+ROUND((COLUMN()-2)/24,5),АТС!$A$41:$F$712,5)+VLOOKUP($A815+ROUND((COLUMN()-2)/24,5),'Расчет сбытовых надбавок'!$B$2281:'Расчет сбытовых надбавок'!$G$3024,6)</f>
        <v>338.47999999999996</v>
      </c>
      <c r="C815" s="108">
        <f>VLOOKUP($A815+ROUND((COLUMN()-2)/24,5),АТС!$A$41:$F$712,5)+VLOOKUP($A815+ROUND((COLUMN()-2)/24,5),'Расчет сбытовых надбавок'!$B$2281:'Расчет сбытовых надбавок'!$G$3024,6)</f>
        <v>255.69</v>
      </c>
      <c r="D815" s="108">
        <f>VLOOKUP($A815+ROUND((COLUMN()-2)/24,5),АТС!$A$41:$F$712,5)+VLOOKUP($A815+ROUND((COLUMN()-2)/24,5),'Расчет сбытовых надбавок'!$B$2281:'Расчет сбытовых надбавок'!$G$3024,6)</f>
        <v>280.53000000000003</v>
      </c>
      <c r="E815" s="108">
        <f>VLOOKUP($A815+ROUND((COLUMN()-2)/24,5),АТС!$A$41:$F$712,5)+VLOOKUP($A815+ROUND((COLUMN()-2)/24,5),'Расчет сбытовых надбавок'!$B$2281:'Расчет сбытовых надбавок'!$G$3024,6)</f>
        <v>235.18</v>
      </c>
      <c r="F815" s="108">
        <f>VLOOKUP($A815+ROUND((COLUMN()-2)/24,5),АТС!$A$41:$F$712,5)+VLOOKUP($A815+ROUND((COLUMN()-2)/24,5),'Расчет сбытовых надбавок'!$B$2281:'Расчет сбытовых надбавок'!$G$3024,6)</f>
        <v>141.41</v>
      </c>
      <c r="G815" s="108">
        <f>VLOOKUP($A815+ROUND((COLUMN()-2)/24,5),АТС!$A$41:$F$712,5)+VLOOKUP($A815+ROUND((COLUMN()-2)/24,5),'Расчет сбытовых надбавок'!$B$2281:'Расчет сбытовых надбавок'!$G$3024,6)</f>
        <v>349.96</v>
      </c>
      <c r="H815" s="108">
        <f>VLOOKUP($A815+ROUND((COLUMN()-2)/24,5),АТС!$A$41:$F$712,5)+VLOOKUP($A815+ROUND((COLUMN()-2)/24,5),'Расчет сбытовых надбавок'!$B$2281:'Расчет сбытовых надбавок'!$G$3024,6)</f>
        <v>137.25</v>
      </c>
      <c r="I815" s="108">
        <f>VLOOKUP($A815+ROUND((COLUMN()-2)/24,5),АТС!$A$41:$F$712,5)+VLOOKUP($A815+ROUND((COLUMN()-2)/24,5),'Расчет сбытовых надбавок'!$B$2281:'Расчет сбытовых надбавок'!$G$3024,6)</f>
        <v>194.79</v>
      </c>
      <c r="J815" s="108">
        <f>VLOOKUP($A815+ROUND((COLUMN()-2)/24,5),АТС!$A$41:$F$712,5)+VLOOKUP($A815+ROUND((COLUMN()-2)/24,5),'Расчет сбытовых надбавок'!$B$2281:'Расчет сбытовых надбавок'!$G$3024,6)</f>
        <v>999.92</v>
      </c>
      <c r="K815" s="108">
        <f>VLOOKUP($A815+ROUND((COLUMN()-2)/24,5),АТС!$A$41:$F$712,5)+VLOOKUP($A815+ROUND((COLUMN()-2)/24,5),'Расчет сбытовых надбавок'!$B$2281:'Расчет сбытовых надбавок'!$G$3024,6)</f>
        <v>1736.23</v>
      </c>
      <c r="L815" s="108">
        <f>VLOOKUP($A815+ROUND((COLUMN()-2)/24,5),АТС!$A$41:$F$712,5)+VLOOKUP($A815+ROUND((COLUMN()-2)/24,5),'Расчет сбытовых надбавок'!$B$2281:'Расчет сбытовых надбавок'!$G$3024,6)</f>
        <v>24.61</v>
      </c>
      <c r="M815" s="108">
        <f>VLOOKUP($A815+ROUND((COLUMN()-2)/24,5),АТС!$A$41:$F$712,5)+VLOOKUP($A815+ROUND((COLUMN()-2)/24,5),'Расчет сбытовых надбавок'!$B$2281:'Расчет сбытовых надбавок'!$G$3024,6)</f>
        <v>28.11</v>
      </c>
      <c r="N815" s="108">
        <f>VLOOKUP($A815+ROUND((COLUMN()-2)/24,5),АТС!$A$41:$F$712,5)+VLOOKUP($A815+ROUND((COLUMN()-2)/24,5),'Расчет сбытовых надбавок'!$B$2281:'Расчет сбытовых надбавок'!$G$3024,6)</f>
        <v>12.35</v>
      </c>
      <c r="O815" s="108">
        <f>VLOOKUP($A815+ROUND((COLUMN()-2)/24,5),АТС!$A$41:$F$712,5)+VLOOKUP($A815+ROUND((COLUMN()-2)/24,5),'Расчет сбытовых надбавок'!$B$2281:'Расчет сбытовых надбавок'!$G$3024,6)</f>
        <v>16.77</v>
      </c>
      <c r="P815" s="108">
        <f>VLOOKUP($A815+ROUND((COLUMN()-2)/24,5),АТС!$A$41:$F$712,5)+VLOOKUP($A815+ROUND((COLUMN()-2)/24,5),'Расчет сбытовых надбавок'!$B$2281:'Расчет сбытовых надбавок'!$G$3024,6)</f>
        <v>30.790000000000003</v>
      </c>
      <c r="Q815" s="108">
        <f>VLOOKUP($A815+ROUND((COLUMN()-2)/24,5),АТС!$A$41:$F$712,5)+VLOOKUP($A815+ROUND((COLUMN()-2)/24,5),'Расчет сбытовых надбавок'!$B$2281:'Расчет сбытовых надбавок'!$G$3024,6)</f>
        <v>1067.29</v>
      </c>
      <c r="R815" s="108">
        <f>VLOOKUP($A815+ROUND((COLUMN()-2)/24,5),АТС!$A$41:$F$712,5)+VLOOKUP($A815+ROUND((COLUMN()-2)/24,5),'Расчет сбытовых надбавок'!$B$2281:'Расчет сбытовых надбавок'!$G$3024,6)</f>
        <v>609.61</v>
      </c>
      <c r="S815" s="108">
        <f>VLOOKUP($A815+ROUND((COLUMN()-2)/24,5),АТС!$A$41:$F$712,5)+VLOOKUP($A815+ROUND((COLUMN()-2)/24,5),'Расчет сбытовых надбавок'!$B$2281:'Расчет сбытовых надбавок'!$G$3024,6)</f>
        <v>0</v>
      </c>
      <c r="T815" s="108">
        <f>VLOOKUP($A815+ROUND((COLUMN()-2)/24,5),АТС!$A$41:$F$712,5)+VLOOKUP($A815+ROUND((COLUMN()-2)/24,5),'Расчет сбытовых надбавок'!$B$2281:'Расчет сбытовых надбавок'!$G$3024,6)</f>
        <v>0</v>
      </c>
      <c r="U815" s="108">
        <f>VLOOKUP($A815+ROUND((COLUMN()-2)/24,5),АТС!$A$41:$F$712,5)+VLOOKUP($A815+ROUND((COLUMN()-2)/24,5),'Расчет сбытовых надбавок'!$B$2281:'Расчет сбытовых надбавок'!$G$3024,6)</f>
        <v>0</v>
      </c>
      <c r="V815" s="108">
        <f>VLOOKUP($A815+ROUND((COLUMN()-2)/24,5),АТС!$A$41:$F$712,5)+VLOOKUP($A815+ROUND((COLUMN()-2)/24,5),'Расчет сбытовых надбавок'!$B$2281:'Расчет сбытовых надбавок'!$G$3024,6)</f>
        <v>0</v>
      </c>
      <c r="W815" s="108">
        <f>VLOOKUP($A815+ROUND((COLUMN()-2)/24,5),АТС!$A$41:$F$712,5)+VLOOKUP($A815+ROUND((COLUMN()-2)/24,5),'Расчет сбытовых надбавок'!$B$2281:'Расчет сбытовых надбавок'!$G$3024,6)</f>
        <v>0</v>
      </c>
      <c r="X815" s="108">
        <f>VLOOKUP($A815+ROUND((COLUMN()-2)/24,5),АТС!$A$41:$F$712,5)+VLOOKUP($A815+ROUND((COLUMN()-2)/24,5),'Расчет сбытовых надбавок'!$B$2281:'Расчет сбытовых надбавок'!$G$3024,6)</f>
        <v>317.63000000000005</v>
      </c>
      <c r="Y815" s="108">
        <f>VLOOKUP($A815+ROUND((COLUMN()-2)/24,5),АТС!$A$41:$F$712,5)+VLOOKUP($A815+ROUND((COLUMN()-2)/24,5),'Расчет сбытовых надбавок'!$B$2281:'Расчет сбытовых надбавок'!$G$3024,6)</f>
        <v>0</v>
      </c>
    </row>
    <row r="816" spans="1:25" x14ac:dyDescent="0.2">
      <c r="A816" s="88">
        <f t="shared" si="23"/>
        <v>42052</v>
      </c>
      <c r="B816" s="108">
        <f>VLOOKUP($A816+ROUND((COLUMN()-2)/24,5),АТС!$A$41:$F$712,5)+VLOOKUP($A816+ROUND((COLUMN()-2)/24,5),'Расчет сбытовых надбавок'!$B$2281:'Расчет сбытовых надбавок'!$G$3024,6)</f>
        <v>0</v>
      </c>
      <c r="C816" s="108">
        <f>VLOOKUP($A816+ROUND((COLUMN()-2)/24,5),АТС!$A$41:$F$712,5)+VLOOKUP($A816+ROUND((COLUMN()-2)/24,5),'Расчет сбытовых надбавок'!$B$2281:'Расчет сбытовых надбавок'!$G$3024,6)</f>
        <v>0</v>
      </c>
      <c r="D816" s="108">
        <f>VLOOKUP($A816+ROUND((COLUMN()-2)/24,5),АТС!$A$41:$F$712,5)+VLOOKUP($A816+ROUND((COLUMN()-2)/24,5),'Расчет сбытовых надбавок'!$B$2281:'Расчет сбытовых надбавок'!$G$3024,6)</f>
        <v>0.22</v>
      </c>
      <c r="E816" s="108">
        <f>VLOOKUP($A816+ROUND((COLUMN()-2)/24,5),АТС!$A$41:$F$712,5)+VLOOKUP($A816+ROUND((COLUMN()-2)/24,5),'Расчет сбытовых надбавок'!$B$2281:'Расчет сбытовых надбавок'!$G$3024,6)</f>
        <v>201.72</v>
      </c>
      <c r="F816" s="108">
        <f>VLOOKUP($A816+ROUND((COLUMN()-2)/24,5),АТС!$A$41:$F$712,5)+VLOOKUP($A816+ROUND((COLUMN()-2)/24,5),'Расчет сбытовых надбавок'!$B$2281:'Расчет сбытовых надбавок'!$G$3024,6)</f>
        <v>0</v>
      </c>
      <c r="G816" s="108">
        <f>VLOOKUP($A816+ROUND((COLUMN()-2)/24,5),АТС!$A$41:$F$712,5)+VLOOKUP($A816+ROUND((COLUMN()-2)/24,5),'Расчет сбытовых надбавок'!$B$2281:'Расчет сбытовых надбавок'!$G$3024,6)</f>
        <v>0</v>
      </c>
      <c r="H816" s="108">
        <f>VLOOKUP($A816+ROUND((COLUMN()-2)/24,5),АТС!$A$41:$F$712,5)+VLOOKUP($A816+ROUND((COLUMN()-2)/24,5),'Расчет сбытовых надбавок'!$B$2281:'Расчет сбытовых надбавок'!$G$3024,6)</f>
        <v>151.96</v>
      </c>
      <c r="I816" s="108">
        <f>VLOOKUP($A816+ROUND((COLUMN()-2)/24,5),АТС!$A$41:$F$712,5)+VLOOKUP($A816+ROUND((COLUMN()-2)/24,5),'Расчет сбытовых надбавок'!$B$2281:'Расчет сбытовых надбавок'!$G$3024,6)</f>
        <v>292.87</v>
      </c>
      <c r="J816" s="108">
        <f>VLOOKUP($A816+ROUND((COLUMN()-2)/24,5),АТС!$A$41:$F$712,5)+VLOOKUP($A816+ROUND((COLUMN()-2)/24,5),'Расчет сбытовых надбавок'!$B$2281:'Расчет сбытовых надбавок'!$G$3024,6)</f>
        <v>0</v>
      </c>
      <c r="K816" s="108">
        <f>VLOOKUP($A816+ROUND((COLUMN()-2)/24,5),АТС!$A$41:$F$712,5)+VLOOKUP($A816+ROUND((COLUMN()-2)/24,5),'Расчет сбытовых надбавок'!$B$2281:'Расчет сбытовых надбавок'!$G$3024,6)</f>
        <v>0.88000000000000012</v>
      </c>
      <c r="L816" s="108">
        <f>VLOOKUP($A816+ROUND((COLUMN()-2)/24,5),АТС!$A$41:$F$712,5)+VLOOKUP($A816+ROUND((COLUMN()-2)/24,5),'Расчет сбытовых надбавок'!$B$2281:'Расчет сбытовых надбавок'!$G$3024,6)</f>
        <v>8.3000000000000007</v>
      </c>
      <c r="M816" s="108">
        <f>VLOOKUP($A816+ROUND((COLUMN()-2)/24,5),АТС!$A$41:$F$712,5)+VLOOKUP($A816+ROUND((COLUMN()-2)/24,5),'Расчет сбытовых надбавок'!$B$2281:'Расчет сбытовых надбавок'!$G$3024,6)</f>
        <v>17.079999999999998</v>
      </c>
      <c r="N816" s="108">
        <f>VLOOKUP($A816+ROUND((COLUMN()-2)/24,5),АТС!$A$41:$F$712,5)+VLOOKUP($A816+ROUND((COLUMN()-2)/24,5),'Расчет сбытовых надбавок'!$B$2281:'Расчет сбытовых надбавок'!$G$3024,6)</f>
        <v>0</v>
      </c>
      <c r="O816" s="108">
        <f>VLOOKUP($A816+ROUND((COLUMN()-2)/24,5),АТС!$A$41:$F$712,5)+VLOOKUP($A816+ROUND((COLUMN()-2)/24,5),'Расчет сбытовых надбавок'!$B$2281:'Расчет сбытовых надбавок'!$G$3024,6)</f>
        <v>0</v>
      </c>
      <c r="P816" s="108">
        <f>VLOOKUP($A816+ROUND((COLUMN()-2)/24,5),АТС!$A$41:$F$712,5)+VLOOKUP($A816+ROUND((COLUMN()-2)/24,5),'Расчет сбытовых надбавок'!$B$2281:'Расчет сбытовых надбавок'!$G$3024,6)</f>
        <v>33.4</v>
      </c>
      <c r="Q816" s="108">
        <f>VLOOKUP($A816+ROUND((COLUMN()-2)/24,5),АТС!$A$41:$F$712,5)+VLOOKUP($A816+ROUND((COLUMN()-2)/24,5),'Расчет сбытовых надбавок'!$B$2281:'Расчет сбытовых надбавок'!$G$3024,6)</f>
        <v>506.09999999999997</v>
      </c>
      <c r="R816" s="108">
        <f>VLOOKUP($A816+ROUND((COLUMN()-2)/24,5),АТС!$A$41:$F$712,5)+VLOOKUP($A816+ROUND((COLUMN()-2)/24,5),'Расчет сбытовых надбавок'!$B$2281:'Расчет сбытовых надбавок'!$G$3024,6)</f>
        <v>332.20000000000005</v>
      </c>
      <c r="S816" s="108">
        <f>VLOOKUP($A816+ROUND((COLUMN()-2)/24,5),АТС!$A$41:$F$712,5)+VLOOKUP($A816+ROUND((COLUMN()-2)/24,5),'Расчет сбытовых надбавок'!$B$2281:'Расчет сбытовых надбавок'!$G$3024,6)</f>
        <v>0</v>
      </c>
      <c r="T816" s="108">
        <f>VLOOKUP($A816+ROUND((COLUMN()-2)/24,5),АТС!$A$41:$F$712,5)+VLOOKUP($A816+ROUND((COLUMN()-2)/24,5),'Расчет сбытовых надбавок'!$B$2281:'Расчет сбытовых надбавок'!$G$3024,6)</f>
        <v>1724.6</v>
      </c>
      <c r="U816" s="108">
        <f>VLOOKUP($A816+ROUND((COLUMN()-2)/24,5),АТС!$A$41:$F$712,5)+VLOOKUP($A816+ROUND((COLUMN()-2)/24,5),'Расчет сбытовых надбавок'!$B$2281:'Расчет сбытовых надбавок'!$G$3024,6)</f>
        <v>1117.51</v>
      </c>
      <c r="V816" s="108">
        <f>VLOOKUP($A816+ROUND((COLUMN()-2)/24,5),АТС!$A$41:$F$712,5)+VLOOKUP($A816+ROUND((COLUMN()-2)/24,5),'Расчет сбытовых надбавок'!$B$2281:'Расчет сбытовых надбавок'!$G$3024,6)</f>
        <v>391.48999999999995</v>
      </c>
      <c r="W816" s="108">
        <f>VLOOKUP($A816+ROUND((COLUMN()-2)/24,5),АТС!$A$41:$F$712,5)+VLOOKUP($A816+ROUND((COLUMN()-2)/24,5),'Расчет сбытовых надбавок'!$B$2281:'Расчет сбытовых надбавок'!$G$3024,6)</f>
        <v>367.84</v>
      </c>
      <c r="X816" s="108">
        <f>VLOOKUP($A816+ROUND((COLUMN()-2)/24,5),АТС!$A$41:$F$712,5)+VLOOKUP($A816+ROUND((COLUMN()-2)/24,5),'Расчет сбытовых надбавок'!$B$2281:'Расчет сбытовых надбавок'!$G$3024,6)</f>
        <v>439.23</v>
      </c>
      <c r="Y816" s="108">
        <f>VLOOKUP($A816+ROUND((COLUMN()-2)/24,5),АТС!$A$41:$F$712,5)+VLOOKUP($A816+ROUND((COLUMN()-2)/24,5),'Расчет сбытовых надбавок'!$B$2281:'Расчет сбытовых надбавок'!$G$3024,6)</f>
        <v>76.760000000000005</v>
      </c>
    </row>
    <row r="817" spans="1:25" x14ac:dyDescent="0.2">
      <c r="A817" s="88">
        <f t="shared" si="23"/>
        <v>42053</v>
      </c>
      <c r="B817" s="108">
        <f>VLOOKUP($A817+ROUND((COLUMN()-2)/24,5),АТС!$A$41:$F$712,5)+VLOOKUP($A817+ROUND((COLUMN()-2)/24,5),'Расчет сбытовых надбавок'!$B$2281:'Расчет сбытовых надбавок'!$G$3024,6)</f>
        <v>550.37</v>
      </c>
      <c r="C817" s="108">
        <f>VLOOKUP($A817+ROUND((COLUMN()-2)/24,5),АТС!$A$41:$F$712,5)+VLOOKUP($A817+ROUND((COLUMN()-2)/24,5),'Расчет сбытовых надбавок'!$B$2281:'Расчет сбытовых надбавок'!$G$3024,6)</f>
        <v>613.54999999999995</v>
      </c>
      <c r="D817" s="108">
        <f>VLOOKUP($A817+ROUND((COLUMN()-2)/24,5),АТС!$A$41:$F$712,5)+VLOOKUP($A817+ROUND((COLUMN()-2)/24,5),'Расчет сбытовых надбавок'!$B$2281:'Расчет сбытовых надбавок'!$G$3024,6)</f>
        <v>257.08</v>
      </c>
      <c r="E817" s="108">
        <f>VLOOKUP($A817+ROUND((COLUMN()-2)/24,5),АТС!$A$41:$F$712,5)+VLOOKUP($A817+ROUND((COLUMN()-2)/24,5),'Расчет сбытовых надбавок'!$B$2281:'Расчет сбытовых надбавок'!$G$3024,6)</f>
        <v>241.01000000000002</v>
      </c>
      <c r="F817" s="108">
        <f>VLOOKUP($A817+ROUND((COLUMN()-2)/24,5),АТС!$A$41:$F$712,5)+VLOOKUP($A817+ROUND((COLUMN()-2)/24,5),'Расчет сбытовых надбавок'!$B$2281:'Расчет сбытовых надбавок'!$G$3024,6)</f>
        <v>221.41</v>
      </c>
      <c r="G817" s="108">
        <f>VLOOKUP($A817+ROUND((COLUMN()-2)/24,5),АТС!$A$41:$F$712,5)+VLOOKUP($A817+ROUND((COLUMN()-2)/24,5),'Расчет сбытовых надбавок'!$B$2281:'Расчет сбытовых надбавок'!$G$3024,6)</f>
        <v>0</v>
      </c>
      <c r="H817" s="108">
        <f>VLOOKUP($A817+ROUND((COLUMN()-2)/24,5),АТС!$A$41:$F$712,5)+VLOOKUP($A817+ROUND((COLUMN()-2)/24,5),'Расчет сбытовых надбавок'!$B$2281:'Расчет сбытовых надбавок'!$G$3024,6)</f>
        <v>231.95</v>
      </c>
      <c r="I817" s="108">
        <f>VLOOKUP($A817+ROUND((COLUMN()-2)/24,5),АТС!$A$41:$F$712,5)+VLOOKUP($A817+ROUND((COLUMN()-2)/24,5),'Расчет сбытовых надбавок'!$B$2281:'Расчет сбытовых надбавок'!$G$3024,6)</f>
        <v>424.48</v>
      </c>
      <c r="J817" s="108">
        <f>VLOOKUP($A817+ROUND((COLUMN()-2)/24,5),АТС!$A$41:$F$712,5)+VLOOKUP($A817+ROUND((COLUMN()-2)/24,5),'Расчет сбытовых надбавок'!$B$2281:'Расчет сбытовых надбавок'!$G$3024,6)</f>
        <v>41.47</v>
      </c>
      <c r="K817" s="108">
        <f>VLOOKUP($A817+ROUND((COLUMN()-2)/24,5),АТС!$A$41:$F$712,5)+VLOOKUP($A817+ROUND((COLUMN()-2)/24,5),'Расчет сбытовых надбавок'!$B$2281:'Расчет сбытовых надбавок'!$G$3024,6)</f>
        <v>72.460000000000008</v>
      </c>
      <c r="L817" s="108">
        <f>VLOOKUP($A817+ROUND((COLUMN()-2)/24,5),АТС!$A$41:$F$712,5)+VLOOKUP($A817+ROUND((COLUMN()-2)/24,5),'Расчет сбытовых надбавок'!$B$2281:'Расчет сбытовых надбавок'!$G$3024,6)</f>
        <v>152.34</v>
      </c>
      <c r="M817" s="108">
        <f>VLOOKUP($A817+ROUND((COLUMN()-2)/24,5),АТС!$A$41:$F$712,5)+VLOOKUP($A817+ROUND((COLUMN()-2)/24,5),'Расчет сбытовых надбавок'!$B$2281:'Расчет сбытовых надбавок'!$G$3024,6)</f>
        <v>194.17</v>
      </c>
      <c r="N817" s="108">
        <f>VLOOKUP($A817+ROUND((COLUMN()-2)/24,5),АТС!$A$41:$F$712,5)+VLOOKUP($A817+ROUND((COLUMN()-2)/24,5),'Расчет сбытовых надбавок'!$B$2281:'Расчет сбытовых надбавок'!$G$3024,6)</f>
        <v>232.41000000000003</v>
      </c>
      <c r="O817" s="108">
        <f>VLOOKUP($A817+ROUND((COLUMN()-2)/24,5),АТС!$A$41:$F$712,5)+VLOOKUP($A817+ROUND((COLUMN()-2)/24,5),'Расчет сбытовых надбавок'!$B$2281:'Расчет сбытовых надбавок'!$G$3024,6)</f>
        <v>279.84999999999997</v>
      </c>
      <c r="P817" s="108">
        <f>VLOOKUP($A817+ROUND((COLUMN()-2)/24,5),АТС!$A$41:$F$712,5)+VLOOKUP($A817+ROUND((COLUMN()-2)/24,5),'Расчет сбытовых надбавок'!$B$2281:'Расчет сбытовых надбавок'!$G$3024,6)</f>
        <v>966.39</v>
      </c>
      <c r="Q817" s="108">
        <f>VLOOKUP($A817+ROUND((COLUMN()-2)/24,5),АТС!$A$41:$F$712,5)+VLOOKUP($A817+ROUND((COLUMN()-2)/24,5),'Расчет сбытовых надбавок'!$B$2281:'Расчет сбытовых надбавок'!$G$3024,6)</f>
        <v>0</v>
      </c>
      <c r="R817" s="108">
        <f>VLOOKUP($A817+ROUND((COLUMN()-2)/24,5),АТС!$A$41:$F$712,5)+VLOOKUP($A817+ROUND((COLUMN()-2)/24,5),'Расчет сбытовых надбавок'!$B$2281:'Расчет сбытовых надбавок'!$G$3024,6)</f>
        <v>0</v>
      </c>
      <c r="S817" s="108">
        <f>VLOOKUP($A817+ROUND((COLUMN()-2)/24,5),АТС!$A$41:$F$712,5)+VLOOKUP($A817+ROUND((COLUMN()-2)/24,5),'Расчет сбытовых надбавок'!$B$2281:'Расчет сбытовых надбавок'!$G$3024,6)</f>
        <v>250.13</v>
      </c>
      <c r="T817" s="108">
        <f>VLOOKUP($A817+ROUND((COLUMN()-2)/24,5),АТС!$A$41:$F$712,5)+VLOOKUP($A817+ROUND((COLUMN()-2)/24,5),'Расчет сбытовых надбавок'!$B$2281:'Расчет сбытовых надбавок'!$G$3024,6)</f>
        <v>0</v>
      </c>
      <c r="U817" s="108">
        <f>VLOOKUP($A817+ROUND((COLUMN()-2)/24,5),АТС!$A$41:$F$712,5)+VLOOKUP($A817+ROUND((COLUMN()-2)/24,5),'Расчет сбытовых надбавок'!$B$2281:'Расчет сбытовых надбавок'!$G$3024,6)</f>
        <v>1129.33</v>
      </c>
      <c r="V817" s="108">
        <f>VLOOKUP($A817+ROUND((COLUMN()-2)/24,5),АТС!$A$41:$F$712,5)+VLOOKUP($A817+ROUND((COLUMN()-2)/24,5),'Расчет сбытовых надбавок'!$B$2281:'Расчет сбытовых надбавок'!$G$3024,6)</f>
        <v>578.65</v>
      </c>
      <c r="W817" s="108">
        <f>VLOOKUP($A817+ROUND((COLUMN()-2)/24,5),АТС!$A$41:$F$712,5)+VLOOKUP($A817+ROUND((COLUMN()-2)/24,5),'Расчет сбытовых надбавок'!$B$2281:'Расчет сбытовых надбавок'!$G$3024,6)</f>
        <v>890.96</v>
      </c>
      <c r="X817" s="108">
        <f>VLOOKUP($A817+ROUND((COLUMN()-2)/24,5),АТС!$A$41:$F$712,5)+VLOOKUP($A817+ROUND((COLUMN()-2)/24,5),'Расчет сбытовых надбавок'!$B$2281:'Расчет сбытовых надбавок'!$G$3024,6)</f>
        <v>1305.7199999999998</v>
      </c>
      <c r="Y817" s="108">
        <f>VLOOKUP($A817+ROUND((COLUMN()-2)/24,5),АТС!$A$41:$F$712,5)+VLOOKUP($A817+ROUND((COLUMN()-2)/24,5),'Расчет сбытовых надбавок'!$B$2281:'Расчет сбытовых надбавок'!$G$3024,6)</f>
        <v>996.30000000000007</v>
      </c>
    </row>
    <row r="818" spans="1:25" x14ac:dyDescent="0.2">
      <c r="A818" s="88">
        <f t="shared" si="23"/>
        <v>42054</v>
      </c>
      <c r="B818" s="108">
        <f>VLOOKUP($A818+ROUND((COLUMN()-2)/24,5),АТС!$A$41:$F$712,5)+VLOOKUP($A818+ROUND((COLUMN()-2)/24,5),'Расчет сбытовых надбавок'!$B$2281:'Расчет сбытовых надбавок'!$G$3024,6)</f>
        <v>35.690000000000005</v>
      </c>
      <c r="C818" s="108">
        <f>VLOOKUP($A818+ROUND((COLUMN()-2)/24,5),АТС!$A$41:$F$712,5)+VLOOKUP($A818+ROUND((COLUMN()-2)/24,5),'Расчет сбытовых надбавок'!$B$2281:'Расчет сбытовых надбавок'!$G$3024,6)</f>
        <v>4.2</v>
      </c>
      <c r="D818" s="108">
        <f>VLOOKUP($A818+ROUND((COLUMN()-2)/24,5),АТС!$A$41:$F$712,5)+VLOOKUP($A818+ROUND((COLUMN()-2)/24,5),'Расчет сбытовых надбавок'!$B$2281:'Расчет сбытовых надбавок'!$G$3024,6)</f>
        <v>5.24</v>
      </c>
      <c r="E818" s="108">
        <f>VLOOKUP($A818+ROUND((COLUMN()-2)/24,5),АТС!$A$41:$F$712,5)+VLOOKUP($A818+ROUND((COLUMN()-2)/24,5),'Расчет сбытовых надбавок'!$B$2281:'Расчет сбытовых надбавок'!$G$3024,6)</f>
        <v>0</v>
      </c>
      <c r="F818" s="108">
        <f>VLOOKUP($A818+ROUND((COLUMN()-2)/24,5),АТС!$A$41:$F$712,5)+VLOOKUP($A818+ROUND((COLUMN()-2)/24,5),'Расчет сбытовых надбавок'!$B$2281:'Расчет сбытовых надбавок'!$G$3024,6)</f>
        <v>0</v>
      </c>
      <c r="G818" s="108">
        <f>VLOOKUP($A818+ROUND((COLUMN()-2)/24,5),АТС!$A$41:$F$712,5)+VLOOKUP($A818+ROUND((COLUMN()-2)/24,5),'Расчет сбытовых надбавок'!$B$2281:'Расчет сбытовых надбавок'!$G$3024,6)</f>
        <v>0</v>
      </c>
      <c r="H818" s="108">
        <f>VLOOKUP($A818+ROUND((COLUMN()-2)/24,5),АТС!$A$41:$F$712,5)+VLOOKUP($A818+ROUND((COLUMN()-2)/24,5),'Расчет сбытовых надбавок'!$B$2281:'Расчет сбытовых надбавок'!$G$3024,6)</f>
        <v>0</v>
      </c>
      <c r="I818" s="108">
        <f>VLOOKUP($A818+ROUND((COLUMN()-2)/24,5),АТС!$A$41:$F$712,5)+VLOOKUP($A818+ROUND((COLUMN()-2)/24,5),'Расчет сбытовых надбавок'!$B$2281:'Расчет сбытовых надбавок'!$G$3024,6)</f>
        <v>0</v>
      </c>
      <c r="J818" s="108">
        <f>VLOOKUP($A818+ROUND((COLUMN()-2)/24,5),АТС!$A$41:$F$712,5)+VLOOKUP($A818+ROUND((COLUMN()-2)/24,5),'Расчет сбытовых надбавок'!$B$2281:'Расчет сбытовых надбавок'!$G$3024,6)</f>
        <v>89.26</v>
      </c>
      <c r="K818" s="108">
        <f>VLOOKUP($A818+ROUND((COLUMN()-2)/24,5),АТС!$A$41:$F$712,5)+VLOOKUP($A818+ROUND((COLUMN()-2)/24,5),'Расчет сбытовых надбавок'!$B$2281:'Расчет сбытовых надбавок'!$G$3024,6)</f>
        <v>181.41</v>
      </c>
      <c r="L818" s="108">
        <f>VLOOKUP($A818+ROUND((COLUMN()-2)/24,5),АТС!$A$41:$F$712,5)+VLOOKUP($A818+ROUND((COLUMN()-2)/24,5),'Расчет сбытовых надбавок'!$B$2281:'Расчет сбытовых надбавок'!$G$3024,6)</f>
        <v>195.52</v>
      </c>
      <c r="M818" s="108">
        <f>VLOOKUP($A818+ROUND((COLUMN()-2)/24,5),АТС!$A$41:$F$712,5)+VLOOKUP($A818+ROUND((COLUMN()-2)/24,5),'Расчет сбытовых надбавок'!$B$2281:'Расчет сбытовых надбавок'!$G$3024,6)</f>
        <v>250.19</v>
      </c>
      <c r="N818" s="108">
        <f>VLOOKUP($A818+ROUND((COLUMN()-2)/24,5),АТС!$A$41:$F$712,5)+VLOOKUP($A818+ROUND((COLUMN()-2)/24,5),'Расчет сбытовых надбавок'!$B$2281:'Расчет сбытовых надбавок'!$G$3024,6)</f>
        <v>240.66</v>
      </c>
      <c r="O818" s="108">
        <f>VLOOKUP($A818+ROUND((COLUMN()-2)/24,5),АТС!$A$41:$F$712,5)+VLOOKUP($A818+ROUND((COLUMN()-2)/24,5),'Расчет сбытовых надбавок'!$B$2281:'Расчет сбытовых надбавок'!$G$3024,6)</f>
        <v>244.5</v>
      </c>
      <c r="P818" s="108">
        <f>VLOOKUP($A818+ROUND((COLUMN()-2)/24,5),АТС!$A$41:$F$712,5)+VLOOKUP($A818+ROUND((COLUMN()-2)/24,5),'Расчет сбытовых надбавок'!$B$2281:'Расчет сбытовых надбавок'!$G$3024,6)</f>
        <v>257.74</v>
      </c>
      <c r="Q818" s="108">
        <f>VLOOKUP($A818+ROUND((COLUMN()-2)/24,5),АТС!$A$41:$F$712,5)+VLOOKUP($A818+ROUND((COLUMN()-2)/24,5),'Расчет сбытовых надбавок'!$B$2281:'Расчет сбытовых надбавок'!$G$3024,6)</f>
        <v>287.21999999999997</v>
      </c>
      <c r="R818" s="108">
        <f>VLOOKUP($A818+ROUND((COLUMN()-2)/24,5),АТС!$A$41:$F$712,5)+VLOOKUP($A818+ROUND((COLUMN()-2)/24,5),'Расчет сбытовых надбавок'!$B$2281:'Расчет сбытовых надбавок'!$G$3024,6)</f>
        <v>577.24</v>
      </c>
      <c r="S818" s="108">
        <f>VLOOKUP($A818+ROUND((COLUMN()-2)/24,5),АТС!$A$41:$F$712,5)+VLOOKUP($A818+ROUND((COLUMN()-2)/24,5),'Расчет сбытовых надбавок'!$B$2281:'Расчет сбытовых надбавок'!$G$3024,6)</f>
        <v>0</v>
      </c>
      <c r="T818" s="108">
        <f>VLOOKUP($A818+ROUND((COLUMN()-2)/24,5),АТС!$A$41:$F$712,5)+VLOOKUP($A818+ROUND((COLUMN()-2)/24,5),'Расчет сбытовых надбавок'!$B$2281:'Расчет сбытовых надбавок'!$G$3024,6)</f>
        <v>182.1</v>
      </c>
      <c r="U818" s="108">
        <f>VLOOKUP($A818+ROUND((COLUMN()-2)/24,5),АТС!$A$41:$F$712,5)+VLOOKUP($A818+ROUND((COLUMN()-2)/24,5),'Расчет сбытовых надбавок'!$B$2281:'Расчет сбытовых надбавок'!$G$3024,6)</f>
        <v>807.25</v>
      </c>
      <c r="V818" s="108">
        <f>VLOOKUP($A818+ROUND((COLUMN()-2)/24,5),АТС!$A$41:$F$712,5)+VLOOKUP($A818+ROUND((COLUMN()-2)/24,5),'Расчет сбытовых надбавок'!$B$2281:'Расчет сбытовых надбавок'!$G$3024,6)</f>
        <v>807.96</v>
      </c>
      <c r="W818" s="108">
        <f>VLOOKUP($A818+ROUND((COLUMN()-2)/24,5),АТС!$A$41:$F$712,5)+VLOOKUP($A818+ROUND((COLUMN()-2)/24,5),'Расчет сбытовых надбавок'!$B$2281:'Расчет сбытовых надбавок'!$G$3024,6)</f>
        <v>339.3</v>
      </c>
      <c r="X818" s="108">
        <f>VLOOKUP($A818+ROUND((COLUMN()-2)/24,5),АТС!$A$41:$F$712,5)+VLOOKUP($A818+ROUND((COLUMN()-2)/24,5),'Расчет сбытовых надбавок'!$B$2281:'Расчет сбытовых надбавок'!$G$3024,6)</f>
        <v>1030.33</v>
      </c>
      <c r="Y818" s="108">
        <f>VLOOKUP($A818+ROUND((COLUMN()-2)/24,5),АТС!$A$41:$F$712,5)+VLOOKUP($A818+ROUND((COLUMN()-2)/24,5),'Расчет сбытовых надбавок'!$B$2281:'Расчет сбытовых надбавок'!$G$3024,6)</f>
        <v>850.22</v>
      </c>
    </row>
    <row r="819" spans="1:25" x14ac:dyDescent="0.2">
      <c r="A819" s="88">
        <f t="shared" si="23"/>
        <v>42055</v>
      </c>
      <c r="B819" s="108">
        <f>VLOOKUP($A819+ROUND((COLUMN()-2)/24,5),АТС!$A$41:$F$712,5)+VLOOKUP($A819+ROUND((COLUMN()-2)/24,5),'Расчет сбытовых надбавок'!$B$2281:'Расчет сбытовых надбавок'!$G$3024,6)</f>
        <v>146.61000000000001</v>
      </c>
      <c r="C819" s="108">
        <f>VLOOKUP($A819+ROUND((COLUMN()-2)/24,5),АТС!$A$41:$F$712,5)+VLOOKUP($A819+ROUND((COLUMN()-2)/24,5),'Расчет сбытовых надбавок'!$B$2281:'Расчет сбытовых надбавок'!$G$3024,6)</f>
        <v>98.91</v>
      </c>
      <c r="D819" s="108">
        <f>VLOOKUP($A819+ROUND((COLUMN()-2)/24,5),АТС!$A$41:$F$712,5)+VLOOKUP($A819+ROUND((COLUMN()-2)/24,5),'Расчет сбытовых надбавок'!$B$2281:'Расчет сбытовых надбавок'!$G$3024,6)</f>
        <v>100.74</v>
      </c>
      <c r="E819" s="108">
        <f>VLOOKUP($A819+ROUND((COLUMN()-2)/24,5),АТС!$A$41:$F$712,5)+VLOOKUP($A819+ROUND((COLUMN()-2)/24,5),'Расчет сбытовых надбавок'!$B$2281:'Расчет сбытовых надбавок'!$G$3024,6)</f>
        <v>97.85</v>
      </c>
      <c r="F819" s="108">
        <f>VLOOKUP($A819+ROUND((COLUMN()-2)/24,5),АТС!$A$41:$F$712,5)+VLOOKUP($A819+ROUND((COLUMN()-2)/24,5),'Расчет сбытовых надбавок'!$B$2281:'Расчет сбытовых надбавок'!$G$3024,6)</f>
        <v>84.29</v>
      </c>
      <c r="G819" s="108">
        <f>VLOOKUP($A819+ROUND((COLUMN()-2)/24,5),АТС!$A$41:$F$712,5)+VLOOKUP($A819+ROUND((COLUMN()-2)/24,5),'Расчет сбытовых надбавок'!$B$2281:'Расчет сбытовых надбавок'!$G$3024,6)</f>
        <v>70.52</v>
      </c>
      <c r="H819" s="108">
        <f>VLOOKUP($A819+ROUND((COLUMN()-2)/24,5),АТС!$A$41:$F$712,5)+VLOOKUP($A819+ROUND((COLUMN()-2)/24,5),'Расчет сбытовых надбавок'!$B$2281:'Расчет сбытовых надбавок'!$G$3024,6)</f>
        <v>11.959999999999999</v>
      </c>
      <c r="I819" s="108">
        <f>VLOOKUP($A819+ROUND((COLUMN()-2)/24,5),АТС!$A$41:$F$712,5)+VLOOKUP($A819+ROUND((COLUMN()-2)/24,5),'Расчет сбытовых надбавок'!$B$2281:'Расчет сбытовых надбавок'!$G$3024,6)</f>
        <v>78.400000000000006</v>
      </c>
      <c r="J819" s="108">
        <f>VLOOKUP($A819+ROUND((COLUMN()-2)/24,5),АТС!$A$41:$F$712,5)+VLOOKUP($A819+ROUND((COLUMN()-2)/24,5),'Расчет сбытовых надбавок'!$B$2281:'Расчет сбытовых надбавок'!$G$3024,6)</f>
        <v>44.31</v>
      </c>
      <c r="K819" s="108">
        <f>VLOOKUP($A819+ROUND((COLUMN()-2)/24,5),АТС!$A$41:$F$712,5)+VLOOKUP($A819+ROUND((COLUMN()-2)/24,5),'Расчет сбытовых надбавок'!$B$2281:'Расчет сбытовых надбавок'!$G$3024,6)</f>
        <v>42.419999999999995</v>
      </c>
      <c r="L819" s="108">
        <f>VLOOKUP($A819+ROUND((COLUMN()-2)/24,5),АТС!$A$41:$F$712,5)+VLOOKUP($A819+ROUND((COLUMN()-2)/24,5),'Расчет сбытовых надбавок'!$B$2281:'Расчет сбытовых надбавок'!$G$3024,6)</f>
        <v>68.13</v>
      </c>
      <c r="M819" s="108">
        <f>VLOOKUP($A819+ROUND((COLUMN()-2)/24,5),АТС!$A$41:$F$712,5)+VLOOKUP($A819+ROUND((COLUMN()-2)/24,5),'Расчет сбытовых надбавок'!$B$2281:'Расчет сбытовых надбавок'!$G$3024,6)</f>
        <v>101.45</v>
      </c>
      <c r="N819" s="108">
        <f>VLOOKUP($A819+ROUND((COLUMN()-2)/24,5),АТС!$A$41:$F$712,5)+VLOOKUP($A819+ROUND((COLUMN()-2)/24,5),'Расчет сбытовых надбавок'!$B$2281:'Расчет сбытовых надбавок'!$G$3024,6)</f>
        <v>138.60999999999999</v>
      </c>
      <c r="O819" s="108">
        <f>VLOOKUP($A819+ROUND((COLUMN()-2)/24,5),АТС!$A$41:$F$712,5)+VLOOKUP($A819+ROUND((COLUMN()-2)/24,5),'Расчет сбытовых надбавок'!$B$2281:'Расчет сбытовых надбавок'!$G$3024,6)</f>
        <v>139.97</v>
      </c>
      <c r="P819" s="108">
        <f>VLOOKUP($A819+ROUND((COLUMN()-2)/24,5),АТС!$A$41:$F$712,5)+VLOOKUP($A819+ROUND((COLUMN()-2)/24,5),'Расчет сбытовых надбавок'!$B$2281:'Расчет сбытовых надбавок'!$G$3024,6)</f>
        <v>150.03</v>
      </c>
      <c r="Q819" s="108">
        <f>VLOOKUP($A819+ROUND((COLUMN()-2)/24,5),АТС!$A$41:$F$712,5)+VLOOKUP($A819+ROUND((COLUMN()-2)/24,5),'Расчет сбытовых надбавок'!$B$2281:'Расчет сбытовых надбавок'!$G$3024,6)</f>
        <v>155.72</v>
      </c>
      <c r="R819" s="108">
        <f>VLOOKUP($A819+ROUND((COLUMN()-2)/24,5),АТС!$A$41:$F$712,5)+VLOOKUP($A819+ROUND((COLUMN()-2)/24,5),'Расчет сбытовых надбавок'!$B$2281:'Расчет сбытовых надбавок'!$G$3024,6)</f>
        <v>561.06000000000006</v>
      </c>
      <c r="S819" s="108">
        <f>VLOOKUP($A819+ROUND((COLUMN()-2)/24,5),АТС!$A$41:$F$712,5)+VLOOKUP($A819+ROUND((COLUMN()-2)/24,5),'Расчет сбытовых надбавок'!$B$2281:'Расчет сбытовых надбавок'!$G$3024,6)</f>
        <v>145.69</v>
      </c>
      <c r="T819" s="108">
        <f>VLOOKUP($A819+ROUND((COLUMN()-2)/24,5),АТС!$A$41:$F$712,5)+VLOOKUP($A819+ROUND((COLUMN()-2)/24,5),'Расчет сбытовых надбавок'!$B$2281:'Расчет сбытовых надбавок'!$G$3024,6)</f>
        <v>273.01</v>
      </c>
      <c r="U819" s="108">
        <f>VLOOKUP($A819+ROUND((COLUMN()-2)/24,5),АТС!$A$41:$F$712,5)+VLOOKUP($A819+ROUND((COLUMN()-2)/24,5),'Расчет сбытовых надбавок'!$B$2281:'Расчет сбытовых надбавок'!$G$3024,6)</f>
        <v>1052.67</v>
      </c>
      <c r="V819" s="108">
        <f>VLOOKUP($A819+ROUND((COLUMN()-2)/24,5),АТС!$A$41:$F$712,5)+VLOOKUP($A819+ROUND((COLUMN()-2)/24,5),'Расчет сбытовых надбавок'!$B$2281:'Расчет сбытовых надбавок'!$G$3024,6)</f>
        <v>976.20999999999992</v>
      </c>
      <c r="W819" s="108">
        <f>VLOOKUP($A819+ROUND((COLUMN()-2)/24,5),АТС!$A$41:$F$712,5)+VLOOKUP($A819+ROUND((COLUMN()-2)/24,5),'Расчет сбытовых надбавок'!$B$2281:'Расчет сбытовых надбавок'!$G$3024,6)</f>
        <v>972.19</v>
      </c>
      <c r="X819" s="108">
        <f>VLOOKUP($A819+ROUND((COLUMN()-2)/24,5),АТС!$A$41:$F$712,5)+VLOOKUP($A819+ROUND((COLUMN()-2)/24,5),'Расчет сбытовых надбавок'!$B$2281:'Расчет сбытовых надбавок'!$G$3024,6)</f>
        <v>899.2</v>
      </c>
      <c r="Y819" s="108">
        <f>VLOOKUP($A819+ROUND((COLUMN()-2)/24,5),АТС!$A$41:$F$712,5)+VLOOKUP($A819+ROUND((COLUMN()-2)/24,5),'Расчет сбытовых надбавок'!$B$2281:'Расчет сбытовых надбавок'!$G$3024,6)</f>
        <v>855.99</v>
      </c>
    </row>
    <row r="820" spans="1:25" x14ac:dyDescent="0.2">
      <c r="A820" s="88">
        <f t="shared" si="23"/>
        <v>42056</v>
      </c>
      <c r="B820" s="108">
        <f>VLOOKUP($A820+ROUND((COLUMN()-2)/24,5),АТС!$A$41:$F$712,5)+VLOOKUP($A820+ROUND((COLUMN()-2)/24,5),'Расчет сбытовых надбавок'!$B$2281:'Расчет сбытовых надбавок'!$G$3024,6)</f>
        <v>66.92</v>
      </c>
      <c r="C820" s="108">
        <f>VLOOKUP($A820+ROUND((COLUMN()-2)/24,5),АТС!$A$41:$F$712,5)+VLOOKUP($A820+ROUND((COLUMN()-2)/24,5),'Расчет сбытовых надбавок'!$B$2281:'Расчет сбытовых надбавок'!$G$3024,6)</f>
        <v>10.66</v>
      </c>
      <c r="D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E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F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G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H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I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J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K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L820" s="108">
        <f>VLOOKUP($A820+ROUND((COLUMN()-2)/24,5),АТС!$A$41:$F$712,5)+VLOOKUP($A820+ROUND((COLUMN()-2)/24,5),'Расчет сбытовых надбавок'!$B$2281:'Расчет сбытовых надбавок'!$G$3024,6)</f>
        <v>0.65</v>
      </c>
      <c r="M820" s="108">
        <f>VLOOKUP($A820+ROUND((COLUMN()-2)/24,5),АТС!$A$41:$F$712,5)+VLOOKUP($A820+ROUND((COLUMN()-2)/24,5),'Расчет сбытовых надбавок'!$B$2281:'Расчет сбытовых надбавок'!$G$3024,6)</f>
        <v>48.96</v>
      </c>
      <c r="N820" s="108">
        <f>VLOOKUP($A820+ROUND((COLUMN()-2)/24,5),АТС!$A$41:$F$712,5)+VLOOKUP($A820+ROUND((COLUMN()-2)/24,5),'Расчет сбытовых надбавок'!$B$2281:'Расчет сбытовых надбавок'!$G$3024,6)</f>
        <v>5.78</v>
      </c>
      <c r="O820" s="108">
        <f>VLOOKUP($A820+ROUND((COLUMN()-2)/24,5),АТС!$A$41:$F$712,5)+VLOOKUP($A820+ROUND((COLUMN()-2)/24,5),'Расчет сбытовых надбавок'!$B$2281:'Расчет сбытовых надбавок'!$G$3024,6)</f>
        <v>12.94</v>
      </c>
      <c r="P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Q820" s="108">
        <f>VLOOKUP($A820+ROUND((COLUMN()-2)/24,5),АТС!$A$41:$F$712,5)+VLOOKUP($A820+ROUND((COLUMN()-2)/24,5),'Расчет сбытовых надбавок'!$B$2281:'Расчет сбытовых надбавок'!$G$3024,6)</f>
        <v>23.34</v>
      </c>
      <c r="R820" s="108">
        <f>VLOOKUP($A820+ROUND((COLUMN()-2)/24,5),АТС!$A$41:$F$712,5)+VLOOKUP($A820+ROUND((COLUMN()-2)/24,5),'Расчет сбытовых надбавок'!$B$2281:'Расчет сбытовых надбавок'!$G$3024,6)</f>
        <v>334.01</v>
      </c>
      <c r="S820" s="108">
        <f>VLOOKUP($A820+ROUND((COLUMN()-2)/24,5),АТС!$A$41:$F$712,5)+VLOOKUP($A820+ROUND((COLUMN()-2)/24,5),'Расчет сбытовых надбавок'!$B$2281:'Расчет сбытовых надбавок'!$G$3024,6)</f>
        <v>0.01</v>
      </c>
      <c r="T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U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V820" s="108">
        <f>VLOOKUP($A820+ROUND((COLUMN()-2)/24,5),АТС!$A$41:$F$712,5)+VLOOKUP($A820+ROUND((COLUMN()-2)/24,5),'Расчет сбытовых надбавок'!$B$2281:'Расчет сбытовых надбавок'!$G$3024,6)</f>
        <v>153.44999999999999</v>
      </c>
      <c r="W820" s="108">
        <f>VLOOKUP($A820+ROUND((COLUMN()-2)/24,5),АТС!$A$41:$F$712,5)+VLOOKUP($A820+ROUND((COLUMN()-2)/24,5),'Расчет сбытовых надбавок'!$B$2281:'Расчет сбытовых надбавок'!$G$3024,6)</f>
        <v>179.3</v>
      </c>
      <c r="X820" s="108">
        <f>VLOOKUP($A820+ROUND((COLUMN()-2)/24,5),АТС!$A$41:$F$712,5)+VLOOKUP($A820+ROUND((COLUMN()-2)/24,5),'Расчет сбытовых надбавок'!$B$2281:'Расчет сбытовых надбавок'!$G$3024,6)</f>
        <v>715.32</v>
      </c>
      <c r="Y820" s="108">
        <f>VLOOKUP($A820+ROUND((COLUMN()-2)/24,5),АТС!$A$41:$F$712,5)+VLOOKUP($A820+ROUND((COLUMN()-2)/24,5),'Расчет сбытовых надбавок'!$B$2281:'Расчет сбытовых надбавок'!$G$3024,6)</f>
        <v>136.44999999999999</v>
      </c>
    </row>
    <row r="821" spans="1:25" x14ac:dyDescent="0.2">
      <c r="A821" s="88">
        <f t="shared" si="23"/>
        <v>42057</v>
      </c>
      <c r="B821" s="108">
        <f>VLOOKUP($A821+ROUND((COLUMN()-2)/24,5),АТС!$A$41:$F$712,5)+VLOOKUP($A821+ROUND((COLUMN()-2)/24,5),'Расчет сбытовых надбавок'!$B$2281:'Расчет сбытовых надбавок'!$G$3024,6)</f>
        <v>259.26</v>
      </c>
      <c r="C821" s="108">
        <f>VLOOKUP($A821+ROUND((COLUMN()-2)/24,5),АТС!$A$41:$F$712,5)+VLOOKUP($A821+ROUND((COLUMN()-2)/24,5),'Расчет сбытовых надбавок'!$B$2281:'Расчет сбытовых надбавок'!$G$3024,6)</f>
        <v>28.51</v>
      </c>
      <c r="D821" s="108">
        <f>VLOOKUP($A821+ROUND((COLUMN()-2)/24,5),АТС!$A$41:$F$712,5)+VLOOKUP($A821+ROUND((COLUMN()-2)/24,5),'Расчет сбытовых надбавок'!$B$2281:'Расчет сбытовых надбавок'!$G$3024,6)</f>
        <v>132.75</v>
      </c>
      <c r="E821" s="108">
        <f>VLOOKUP($A821+ROUND((COLUMN()-2)/24,5),АТС!$A$41:$F$712,5)+VLOOKUP($A821+ROUND((COLUMN()-2)/24,5),'Расчет сбытовых надбавок'!$B$2281:'Расчет сбытовых надбавок'!$G$3024,6)</f>
        <v>157.57999999999998</v>
      </c>
      <c r="F821" s="108">
        <f>VLOOKUP($A821+ROUND((COLUMN()-2)/24,5),АТС!$A$41:$F$712,5)+VLOOKUP($A821+ROUND((COLUMN()-2)/24,5),'Расчет сбытовых надбавок'!$B$2281:'Расчет сбытовых надбавок'!$G$3024,6)</f>
        <v>53.53</v>
      </c>
      <c r="G821" s="108">
        <f>VLOOKUP($A821+ROUND((COLUMN()-2)/24,5),АТС!$A$41:$F$712,5)+VLOOKUP($A821+ROUND((COLUMN()-2)/24,5),'Расчет сбытовых надбавок'!$B$2281:'Расчет сбытовых надбавок'!$G$3024,6)</f>
        <v>2.77</v>
      </c>
      <c r="H821" s="108">
        <f>VLOOKUP($A821+ROUND((COLUMN()-2)/24,5),АТС!$A$41:$F$712,5)+VLOOKUP($A821+ROUND((COLUMN()-2)/24,5),'Расчет сбытовых надбавок'!$B$2281:'Расчет сбытовых надбавок'!$G$3024,6)</f>
        <v>0</v>
      </c>
      <c r="I821" s="108">
        <f>VLOOKUP($A821+ROUND((COLUMN()-2)/24,5),АТС!$A$41:$F$712,5)+VLOOKUP($A821+ROUND((COLUMN()-2)/24,5),'Расчет сбытовых надбавок'!$B$2281:'Расчет сбытовых надбавок'!$G$3024,6)</f>
        <v>0</v>
      </c>
      <c r="J821" s="108">
        <f>VLOOKUP($A821+ROUND((COLUMN()-2)/24,5),АТС!$A$41:$F$712,5)+VLOOKUP($A821+ROUND((COLUMN()-2)/24,5),'Расчет сбытовых надбавок'!$B$2281:'Расчет сбытовых надбавок'!$G$3024,6)</f>
        <v>0.26</v>
      </c>
      <c r="K821" s="108">
        <f>VLOOKUP($A821+ROUND((COLUMN()-2)/24,5),АТС!$A$41:$F$712,5)+VLOOKUP($A821+ROUND((COLUMN()-2)/24,5),'Расчет сбытовых надбавок'!$B$2281:'Расчет сбытовых надбавок'!$G$3024,6)</f>
        <v>202.60999999999999</v>
      </c>
      <c r="L821" s="108">
        <f>VLOOKUP($A821+ROUND((COLUMN()-2)/24,5),АТС!$A$41:$F$712,5)+VLOOKUP($A821+ROUND((COLUMN()-2)/24,5),'Расчет сбытовых надбавок'!$B$2281:'Расчет сбытовых надбавок'!$G$3024,6)</f>
        <v>425.79</v>
      </c>
      <c r="M821" s="108">
        <f>VLOOKUP($A821+ROUND((COLUMN()-2)/24,5),АТС!$A$41:$F$712,5)+VLOOKUP($A821+ROUND((COLUMN()-2)/24,5),'Расчет сбытовых надбавок'!$B$2281:'Расчет сбытовых надбавок'!$G$3024,6)</f>
        <v>459.22</v>
      </c>
      <c r="N821" s="108">
        <f>VLOOKUP($A821+ROUND((COLUMN()-2)/24,5),АТС!$A$41:$F$712,5)+VLOOKUP($A821+ROUND((COLUMN()-2)/24,5),'Расчет сбытовых надбавок'!$B$2281:'Расчет сбытовых надбавок'!$G$3024,6)</f>
        <v>717.39</v>
      </c>
      <c r="O821" s="108">
        <f>VLOOKUP($A821+ROUND((COLUMN()-2)/24,5),АТС!$A$41:$F$712,5)+VLOOKUP($A821+ROUND((COLUMN()-2)/24,5),'Расчет сбытовых надбавок'!$B$2281:'Расчет сбытовых надбавок'!$G$3024,6)</f>
        <v>686.64</v>
      </c>
      <c r="P821" s="108">
        <f>VLOOKUP($A821+ROUND((COLUMN()-2)/24,5),АТС!$A$41:$F$712,5)+VLOOKUP($A821+ROUND((COLUMN()-2)/24,5),'Расчет сбытовых надбавок'!$B$2281:'Расчет сбытовых надбавок'!$G$3024,6)</f>
        <v>842.94999999999993</v>
      </c>
      <c r="Q821" s="108">
        <f>VLOOKUP($A821+ROUND((COLUMN()-2)/24,5),АТС!$A$41:$F$712,5)+VLOOKUP($A821+ROUND((COLUMN()-2)/24,5),'Расчет сбытовых надбавок'!$B$2281:'Расчет сбытовых надбавок'!$G$3024,6)</f>
        <v>826.93000000000006</v>
      </c>
      <c r="R821" s="108">
        <f>VLOOKUP($A821+ROUND((COLUMN()-2)/24,5),АТС!$A$41:$F$712,5)+VLOOKUP($A821+ROUND((COLUMN()-2)/24,5),'Расчет сбытовых надбавок'!$B$2281:'Расчет сбытовых надбавок'!$G$3024,6)</f>
        <v>838.3599999999999</v>
      </c>
      <c r="S821" s="108">
        <f>VLOOKUP($A821+ROUND((COLUMN()-2)/24,5),АТС!$A$41:$F$712,5)+VLOOKUP($A821+ROUND((COLUMN()-2)/24,5),'Расчет сбытовых надбавок'!$B$2281:'Расчет сбытовых надбавок'!$G$3024,6)</f>
        <v>90.7</v>
      </c>
      <c r="T821" s="108">
        <f>VLOOKUP($A821+ROUND((COLUMN()-2)/24,5),АТС!$A$41:$F$712,5)+VLOOKUP($A821+ROUND((COLUMN()-2)/24,5),'Расчет сбытовых надбавок'!$B$2281:'Расчет сбытовых надбавок'!$G$3024,6)</f>
        <v>130.87</v>
      </c>
      <c r="U821" s="108">
        <f>VLOOKUP($A821+ROUND((COLUMN()-2)/24,5),АТС!$A$41:$F$712,5)+VLOOKUP($A821+ROUND((COLUMN()-2)/24,5),'Расчет сбытовых надбавок'!$B$2281:'Расчет сбытовых надбавок'!$G$3024,6)</f>
        <v>160.37</v>
      </c>
      <c r="V821" s="108">
        <f>VLOOKUP($A821+ROUND((COLUMN()-2)/24,5),АТС!$A$41:$F$712,5)+VLOOKUP($A821+ROUND((COLUMN()-2)/24,5),'Расчет сбытовых надбавок'!$B$2281:'Расчет сбытовых надбавок'!$G$3024,6)</f>
        <v>863.11</v>
      </c>
      <c r="W821" s="108">
        <f>VLOOKUP($A821+ROUND((COLUMN()-2)/24,5),АТС!$A$41:$F$712,5)+VLOOKUP($A821+ROUND((COLUMN()-2)/24,5),'Расчет сбытовых надбавок'!$B$2281:'Расчет сбытовых надбавок'!$G$3024,6)</f>
        <v>837.38</v>
      </c>
      <c r="X821" s="108">
        <f>VLOOKUP($A821+ROUND((COLUMN()-2)/24,5),АТС!$A$41:$F$712,5)+VLOOKUP($A821+ROUND((COLUMN()-2)/24,5),'Расчет сбытовых надбавок'!$B$2281:'Расчет сбытовых надбавок'!$G$3024,6)</f>
        <v>915.92</v>
      </c>
      <c r="Y821" s="108">
        <f>VLOOKUP($A821+ROUND((COLUMN()-2)/24,5),АТС!$A$41:$F$712,5)+VLOOKUP($A821+ROUND((COLUMN()-2)/24,5),'Расчет сбытовых надбавок'!$B$2281:'Расчет сбытовых надбавок'!$G$3024,6)</f>
        <v>962.43000000000006</v>
      </c>
    </row>
    <row r="822" spans="1:25" x14ac:dyDescent="0.2">
      <c r="A822" s="88">
        <f t="shared" si="23"/>
        <v>42058</v>
      </c>
      <c r="B822" s="108">
        <f>VLOOKUP($A822+ROUND((COLUMN()-2)/24,5),АТС!$A$41:$F$712,5)+VLOOKUP($A822+ROUND((COLUMN()-2)/24,5),'Расчет сбытовых надбавок'!$B$2281:'Расчет сбытовых надбавок'!$G$3024,6)</f>
        <v>155.68</v>
      </c>
      <c r="C822" s="108">
        <f>VLOOKUP($A822+ROUND((COLUMN()-2)/24,5),АТС!$A$41:$F$712,5)+VLOOKUP($A822+ROUND((COLUMN()-2)/24,5),'Расчет сбытовых надбавок'!$B$2281:'Расчет сбытовых надбавок'!$G$3024,6)</f>
        <v>161.88999999999999</v>
      </c>
      <c r="D822" s="108">
        <f>VLOOKUP($A822+ROUND((COLUMN()-2)/24,5),АТС!$A$41:$F$712,5)+VLOOKUP($A822+ROUND((COLUMN()-2)/24,5),'Расчет сбытовых надбавок'!$B$2281:'Расчет сбытовых надбавок'!$G$3024,6)</f>
        <v>190.02999999999997</v>
      </c>
      <c r="E822" s="108">
        <f>VLOOKUP($A822+ROUND((COLUMN()-2)/24,5),АТС!$A$41:$F$712,5)+VLOOKUP($A822+ROUND((COLUMN()-2)/24,5),'Расчет сбытовых надбавок'!$B$2281:'Расчет сбытовых надбавок'!$G$3024,6)</f>
        <v>170.52999999999997</v>
      </c>
      <c r="F822" s="108">
        <f>VLOOKUP($A822+ROUND((COLUMN()-2)/24,5),АТС!$A$41:$F$712,5)+VLOOKUP($A822+ROUND((COLUMN()-2)/24,5),'Расчет сбытовых надбавок'!$B$2281:'Расчет сбытовых надбавок'!$G$3024,6)</f>
        <v>156.19999999999999</v>
      </c>
      <c r="G822" s="108">
        <f>VLOOKUP($A822+ROUND((COLUMN()-2)/24,5),АТС!$A$41:$F$712,5)+VLOOKUP($A822+ROUND((COLUMN()-2)/24,5),'Расчет сбытовых надбавок'!$B$2281:'Расчет сбытовых надбавок'!$G$3024,6)</f>
        <v>57.62</v>
      </c>
      <c r="H822" s="108">
        <f>VLOOKUP($A822+ROUND((COLUMN()-2)/24,5),АТС!$A$41:$F$712,5)+VLOOKUP($A822+ROUND((COLUMN()-2)/24,5),'Расчет сбытовых надбавок'!$B$2281:'Расчет сбытовых надбавок'!$G$3024,6)</f>
        <v>433.24</v>
      </c>
      <c r="I822" s="108">
        <f>VLOOKUP($A822+ROUND((COLUMN()-2)/24,5),АТС!$A$41:$F$712,5)+VLOOKUP($A822+ROUND((COLUMN()-2)/24,5),'Расчет сбытовых надбавок'!$B$2281:'Расчет сбытовых надбавок'!$G$3024,6)</f>
        <v>375.34000000000003</v>
      </c>
      <c r="J822" s="108">
        <f>VLOOKUP($A822+ROUND((COLUMN()-2)/24,5),АТС!$A$41:$F$712,5)+VLOOKUP($A822+ROUND((COLUMN()-2)/24,5),'Расчет сбытовых надбавок'!$B$2281:'Расчет сбытовых надбавок'!$G$3024,6)</f>
        <v>39.380000000000003</v>
      </c>
      <c r="K822" s="108">
        <f>VLOOKUP($A822+ROUND((COLUMN()-2)/24,5),АТС!$A$41:$F$712,5)+VLOOKUP($A822+ROUND((COLUMN()-2)/24,5),'Расчет сбытовых надбавок'!$B$2281:'Расчет сбытовых надбавок'!$G$3024,6)</f>
        <v>190.32999999999998</v>
      </c>
      <c r="L822" s="108">
        <f>VLOOKUP($A822+ROUND((COLUMN()-2)/24,5),АТС!$A$41:$F$712,5)+VLOOKUP($A822+ROUND((COLUMN()-2)/24,5),'Расчет сбытовых надбавок'!$B$2281:'Расчет сбытовых надбавок'!$G$3024,6)</f>
        <v>312.27</v>
      </c>
      <c r="M822" s="108">
        <f>VLOOKUP($A822+ROUND((COLUMN()-2)/24,5),АТС!$A$41:$F$712,5)+VLOOKUP($A822+ROUND((COLUMN()-2)/24,5),'Расчет сбытовых надбавок'!$B$2281:'Расчет сбытовых надбавок'!$G$3024,6)</f>
        <v>297.19</v>
      </c>
      <c r="N822" s="108">
        <f>VLOOKUP($A822+ROUND((COLUMN()-2)/24,5),АТС!$A$41:$F$712,5)+VLOOKUP($A822+ROUND((COLUMN()-2)/24,5),'Расчет сбытовых надбавок'!$B$2281:'Расчет сбытовых надбавок'!$G$3024,6)</f>
        <v>0</v>
      </c>
      <c r="O822" s="108">
        <f>VLOOKUP($A822+ROUND((COLUMN()-2)/24,5),АТС!$A$41:$F$712,5)+VLOOKUP($A822+ROUND((COLUMN()-2)/24,5),'Расчет сбытовых надбавок'!$B$2281:'Расчет сбытовых надбавок'!$G$3024,6)</f>
        <v>0</v>
      </c>
      <c r="P822" s="108">
        <f>VLOOKUP($A822+ROUND((COLUMN()-2)/24,5),АТС!$A$41:$F$712,5)+VLOOKUP($A822+ROUND((COLUMN()-2)/24,5),'Расчет сбытовых надбавок'!$B$2281:'Расчет сбытовых надбавок'!$G$3024,6)</f>
        <v>307.22000000000003</v>
      </c>
      <c r="Q822" s="108">
        <f>VLOOKUP($A822+ROUND((COLUMN()-2)/24,5),АТС!$A$41:$F$712,5)+VLOOKUP($A822+ROUND((COLUMN()-2)/24,5),'Расчет сбытовых надбавок'!$B$2281:'Расчет сбытовых надбавок'!$G$3024,6)</f>
        <v>255.82</v>
      </c>
      <c r="R822" s="108">
        <f>VLOOKUP($A822+ROUND((COLUMN()-2)/24,5),АТС!$A$41:$F$712,5)+VLOOKUP($A822+ROUND((COLUMN()-2)/24,5),'Расчет сбытовых надбавок'!$B$2281:'Расчет сбытовых надбавок'!$G$3024,6)</f>
        <v>291.57000000000005</v>
      </c>
      <c r="S822" s="108">
        <f>VLOOKUP($A822+ROUND((COLUMN()-2)/24,5),АТС!$A$41:$F$712,5)+VLOOKUP($A822+ROUND((COLUMN()-2)/24,5),'Расчет сбытовых надбавок'!$B$2281:'Расчет сбытовых надбавок'!$G$3024,6)</f>
        <v>57.870000000000005</v>
      </c>
      <c r="T822" s="108">
        <f>VLOOKUP($A822+ROUND((COLUMN()-2)/24,5),АТС!$A$41:$F$712,5)+VLOOKUP($A822+ROUND((COLUMN()-2)/24,5),'Расчет сбытовых надбавок'!$B$2281:'Расчет сбытовых надбавок'!$G$3024,6)</f>
        <v>160.69</v>
      </c>
      <c r="U822" s="108">
        <f>VLOOKUP($A822+ROUND((COLUMN()-2)/24,5),АТС!$A$41:$F$712,5)+VLOOKUP($A822+ROUND((COLUMN()-2)/24,5),'Расчет сбытовых надбавок'!$B$2281:'Расчет сбытовых надбавок'!$G$3024,6)</f>
        <v>229.98000000000002</v>
      </c>
      <c r="V822" s="108">
        <f>VLOOKUP($A822+ROUND((COLUMN()-2)/24,5),АТС!$A$41:$F$712,5)+VLOOKUP($A822+ROUND((COLUMN()-2)/24,5),'Расчет сбытовых надбавок'!$B$2281:'Расчет сбытовых надбавок'!$G$3024,6)</f>
        <v>414.73</v>
      </c>
      <c r="W822" s="108">
        <f>VLOOKUP($A822+ROUND((COLUMN()-2)/24,5),АТС!$A$41:$F$712,5)+VLOOKUP($A822+ROUND((COLUMN()-2)/24,5),'Расчет сбытовых надбавок'!$B$2281:'Расчет сбытовых надбавок'!$G$3024,6)</f>
        <v>354.15999999999997</v>
      </c>
      <c r="X822" s="108">
        <f>VLOOKUP($A822+ROUND((COLUMN()-2)/24,5),АТС!$A$41:$F$712,5)+VLOOKUP($A822+ROUND((COLUMN()-2)/24,5),'Расчет сбытовых надбавок'!$B$2281:'Расчет сбытовых надбавок'!$G$3024,6)</f>
        <v>328.39</v>
      </c>
      <c r="Y822" s="108">
        <f>VLOOKUP($A822+ROUND((COLUMN()-2)/24,5),АТС!$A$41:$F$712,5)+VLOOKUP($A822+ROUND((COLUMN()-2)/24,5),'Расчет сбытовых надбавок'!$B$2281:'Расчет сбытовых надбавок'!$G$3024,6)</f>
        <v>129.51</v>
      </c>
    </row>
    <row r="823" spans="1:25" x14ac:dyDescent="0.2">
      <c r="A823" s="88">
        <f t="shared" si="23"/>
        <v>42059</v>
      </c>
      <c r="B823" s="108">
        <f>VLOOKUP($A823+ROUND((COLUMN()-2)/24,5),АТС!$A$41:$F$712,5)+VLOOKUP($A823+ROUND((COLUMN()-2)/24,5),'Расчет сбытовых надбавок'!$B$2281:'Расчет сбытовых надбавок'!$G$3024,6)</f>
        <v>188.04</v>
      </c>
      <c r="C823" s="108">
        <f>VLOOKUP($A823+ROUND((COLUMN()-2)/24,5),АТС!$A$41:$F$712,5)+VLOOKUP($A823+ROUND((COLUMN()-2)/24,5),'Расчет сбытовых надбавок'!$B$2281:'Расчет сбытовых надбавок'!$G$3024,6)</f>
        <v>259.93</v>
      </c>
      <c r="D823" s="108">
        <f>VLOOKUP($A823+ROUND((COLUMN()-2)/24,5),АТС!$A$41:$F$712,5)+VLOOKUP($A823+ROUND((COLUMN()-2)/24,5),'Расчет сбытовых надбавок'!$B$2281:'Расчет сбытовых надбавок'!$G$3024,6)</f>
        <v>191.98999999999998</v>
      </c>
      <c r="E823" s="108">
        <f>VLOOKUP($A823+ROUND((COLUMN()-2)/24,5),АТС!$A$41:$F$712,5)+VLOOKUP($A823+ROUND((COLUMN()-2)/24,5),'Расчет сбытовых надбавок'!$B$2281:'Расчет сбытовых надбавок'!$G$3024,6)</f>
        <v>141.63999999999999</v>
      </c>
      <c r="F823" s="108">
        <f>VLOOKUP($A823+ROUND((COLUMN()-2)/24,5),АТС!$A$41:$F$712,5)+VLOOKUP($A823+ROUND((COLUMN()-2)/24,5),'Расчет сбытовых надбавок'!$B$2281:'Расчет сбытовых надбавок'!$G$3024,6)</f>
        <v>161.28</v>
      </c>
      <c r="G823" s="108">
        <f>VLOOKUP($A823+ROUND((COLUMN()-2)/24,5),АТС!$A$41:$F$712,5)+VLOOKUP($A823+ROUND((COLUMN()-2)/24,5),'Расчет сбытовых надбавок'!$B$2281:'Расчет сбытовых надбавок'!$G$3024,6)</f>
        <v>0</v>
      </c>
      <c r="H823" s="108">
        <f>VLOOKUP($A823+ROUND((COLUMN()-2)/24,5),АТС!$A$41:$F$712,5)+VLOOKUP($A823+ROUND((COLUMN()-2)/24,5),'Расчет сбытовых надбавок'!$B$2281:'Расчет сбытовых надбавок'!$G$3024,6)</f>
        <v>0</v>
      </c>
      <c r="I823" s="108">
        <f>VLOOKUP($A823+ROUND((COLUMN()-2)/24,5),АТС!$A$41:$F$712,5)+VLOOKUP($A823+ROUND((COLUMN()-2)/24,5),'Расчет сбытовых надбавок'!$B$2281:'Расчет сбытовых надбавок'!$G$3024,6)</f>
        <v>214.39</v>
      </c>
      <c r="J823" s="108">
        <f>VLOOKUP($A823+ROUND((COLUMN()-2)/24,5),АТС!$A$41:$F$712,5)+VLOOKUP($A823+ROUND((COLUMN()-2)/24,5),'Расчет сбытовых надбавок'!$B$2281:'Расчет сбытовых надбавок'!$G$3024,6)</f>
        <v>144.29</v>
      </c>
      <c r="K823" s="108">
        <f>VLOOKUP($A823+ROUND((COLUMN()-2)/24,5),АТС!$A$41:$F$712,5)+VLOOKUP($A823+ROUND((COLUMN()-2)/24,5),'Расчет сбытовых надбавок'!$B$2281:'Расчет сбытовых надбавок'!$G$3024,6)</f>
        <v>412.17</v>
      </c>
      <c r="L823" s="108">
        <f>VLOOKUP($A823+ROUND((COLUMN()-2)/24,5),АТС!$A$41:$F$712,5)+VLOOKUP($A823+ROUND((COLUMN()-2)/24,5),'Расчет сбытовых надбавок'!$B$2281:'Расчет сбытовых надбавок'!$G$3024,6)</f>
        <v>421.87</v>
      </c>
      <c r="M823" s="108">
        <f>VLOOKUP($A823+ROUND((COLUMN()-2)/24,5),АТС!$A$41:$F$712,5)+VLOOKUP($A823+ROUND((COLUMN()-2)/24,5),'Расчет сбытовых надбавок'!$B$2281:'Расчет сбытовых надбавок'!$G$3024,6)</f>
        <v>416.38</v>
      </c>
      <c r="N823" s="108">
        <f>VLOOKUP($A823+ROUND((COLUMN()-2)/24,5),АТС!$A$41:$F$712,5)+VLOOKUP($A823+ROUND((COLUMN()-2)/24,5),'Расчет сбытовых надбавок'!$B$2281:'Расчет сбытовых надбавок'!$G$3024,6)</f>
        <v>542.82000000000005</v>
      </c>
      <c r="O823" s="108">
        <f>VLOOKUP($A823+ROUND((COLUMN()-2)/24,5),АТС!$A$41:$F$712,5)+VLOOKUP($A823+ROUND((COLUMN()-2)/24,5),'Расчет сбытовых надбавок'!$B$2281:'Расчет сбытовых надбавок'!$G$3024,6)</f>
        <v>532.72</v>
      </c>
      <c r="P823" s="108">
        <f>VLOOKUP($A823+ROUND((COLUMN()-2)/24,5),АТС!$A$41:$F$712,5)+VLOOKUP($A823+ROUND((COLUMN()-2)/24,5),'Расчет сбытовых надбавок'!$B$2281:'Расчет сбытовых надбавок'!$G$3024,6)</f>
        <v>528.61</v>
      </c>
      <c r="Q823" s="108">
        <f>VLOOKUP($A823+ROUND((COLUMN()-2)/24,5),АТС!$A$41:$F$712,5)+VLOOKUP($A823+ROUND((COLUMN()-2)/24,5),'Расчет сбытовых надбавок'!$B$2281:'Расчет сбытовых надбавок'!$G$3024,6)</f>
        <v>537.56000000000006</v>
      </c>
      <c r="R823" s="108">
        <f>VLOOKUP($A823+ROUND((COLUMN()-2)/24,5),АТС!$A$41:$F$712,5)+VLOOKUP($A823+ROUND((COLUMN()-2)/24,5),'Расчет сбытовых надбавок'!$B$2281:'Расчет сбытовых надбавок'!$G$3024,6)</f>
        <v>558.34999999999991</v>
      </c>
      <c r="S823" s="108">
        <f>VLOOKUP($A823+ROUND((COLUMN()-2)/24,5),АТС!$A$41:$F$712,5)+VLOOKUP($A823+ROUND((COLUMN()-2)/24,5),'Расчет сбытовых надбавок'!$B$2281:'Расчет сбытовых надбавок'!$G$3024,6)</f>
        <v>548.57000000000005</v>
      </c>
      <c r="T823" s="108">
        <f>VLOOKUP($A823+ROUND((COLUMN()-2)/24,5),АТС!$A$41:$F$712,5)+VLOOKUP($A823+ROUND((COLUMN()-2)/24,5),'Расчет сбытовых надбавок'!$B$2281:'Расчет сбытовых надбавок'!$G$3024,6)</f>
        <v>456.61</v>
      </c>
      <c r="U823" s="108">
        <f>VLOOKUP($A823+ROUND((COLUMN()-2)/24,5),АТС!$A$41:$F$712,5)+VLOOKUP($A823+ROUND((COLUMN()-2)/24,5),'Расчет сбытовых надбавок'!$B$2281:'Расчет сбытовых надбавок'!$G$3024,6)</f>
        <v>17.29</v>
      </c>
      <c r="V823" s="108">
        <f>VLOOKUP($A823+ROUND((COLUMN()-2)/24,5),АТС!$A$41:$F$712,5)+VLOOKUP($A823+ROUND((COLUMN()-2)/24,5),'Расчет сбытовых надбавок'!$B$2281:'Расчет сбытовых надбавок'!$G$3024,6)</f>
        <v>568.5200000000001</v>
      </c>
      <c r="W823" s="108">
        <f>VLOOKUP($A823+ROUND((COLUMN()-2)/24,5),АТС!$A$41:$F$712,5)+VLOOKUP($A823+ROUND((COLUMN()-2)/24,5),'Расчет сбытовых надбавок'!$B$2281:'Расчет сбытовых надбавок'!$G$3024,6)</f>
        <v>568.20999999999992</v>
      </c>
      <c r="X823" s="108">
        <f>VLOOKUP($A823+ROUND((COLUMN()-2)/24,5),АТС!$A$41:$F$712,5)+VLOOKUP($A823+ROUND((COLUMN()-2)/24,5),'Расчет сбытовых надбавок'!$B$2281:'Расчет сбытовых надбавок'!$G$3024,6)</f>
        <v>587.41</v>
      </c>
      <c r="Y823" s="108">
        <f>VLOOKUP($A823+ROUND((COLUMN()-2)/24,5),АТС!$A$41:$F$712,5)+VLOOKUP($A823+ROUND((COLUMN()-2)/24,5),'Расчет сбытовых надбавок'!$B$2281:'Расчет сбытовых надбавок'!$G$3024,6)</f>
        <v>579.76</v>
      </c>
    </row>
    <row r="824" spans="1:25" x14ac:dyDescent="0.2">
      <c r="A824" s="88">
        <f t="shared" si="23"/>
        <v>42060</v>
      </c>
      <c r="B824" s="108">
        <f>VLOOKUP($A824+ROUND((COLUMN()-2)/24,5),АТС!$A$41:$F$712,5)+VLOOKUP($A824+ROUND((COLUMN()-2)/24,5),'Расчет сбытовых надбавок'!$B$2281:'Расчет сбытовых надбавок'!$G$3024,6)</f>
        <v>255.69</v>
      </c>
      <c r="C824" s="108">
        <f>VLOOKUP($A824+ROUND((COLUMN()-2)/24,5),АТС!$A$41:$F$712,5)+VLOOKUP($A824+ROUND((COLUMN()-2)/24,5),'Расчет сбытовых надбавок'!$B$2281:'Расчет сбытовых надбавок'!$G$3024,6)</f>
        <v>138.26</v>
      </c>
      <c r="D824" s="108">
        <f>VLOOKUP($A824+ROUND((COLUMN()-2)/24,5),АТС!$A$41:$F$712,5)+VLOOKUP($A824+ROUND((COLUMN()-2)/24,5),'Расчет сбытовых надбавок'!$B$2281:'Расчет сбытовых надбавок'!$G$3024,6)</f>
        <v>690.18999999999994</v>
      </c>
      <c r="E824" s="108">
        <f>VLOOKUP($A824+ROUND((COLUMN()-2)/24,5),АТС!$A$41:$F$712,5)+VLOOKUP($A824+ROUND((COLUMN()-2)/24,5),'Расчет сбытовых надбавок'!$B$2281:'Расчет сбытовых надбавок'!$G$3024,6)</f>
        <v>623.58999999999992</v>
      </c>
      <c r="F824" s="108">
        <f>VLOOKUP($A824+ROUND((COLUMN()-2)/24,5),АТС!$A$41:$F$712,5)+VLOOKUP($A824+ROUND((COLUMN()-2)/24,5),'Расчет сбытовых надбавок'!$B$2281:'Расчет сбытовых надбавок'!$G$3024,6)</f>
        <v>127.29</v>
      </c>
      <c r="G824" s="108">
        <f>VLOOKUP($A824+ROUND((COLUMN()-2)/24,5),АТС!$A$41:$F$712,5)+VLOOKUP($A824+ROUND((COLUMN()-2)/24,5),'Расчет сбытовых надбавок'!$B$2281:'Расчет сбытовых надбавок'!$G$3024,6)</f>
        <v>0</v>
      </c>
      <c r="H824" s="108">
        <f>VLOOKUP($A824+ROUND((COLUMN()-2)/24,5),АТС!$A$41:$F$712,5)+VLOOKUP($A824+ROUND((COLUMN()-2)/24,5),'Расчет сбытовых надбавок'!$B$2281:'Расчет сбытовых надбавок'!$G$3024,6)</f>
        <v>32.770000000000003</v>
      </c>
      <c r="I824" s="108">
        <f>VLOOKUP($A824+ROUND((COLUMN()-2)/24,5),АТС!$A$41:$F$712,5)+VLOOKUP($A824+ROUND((COLUMN()-2)/24,5),'Расчет сбытовых надбавок'!$B$2281:'Расчет сбытовых надбавок'!$G$3024,6)</f>
        <v>269.75</v>
      </c>
      <c r="J824" s="108">
        <f>VLOOKUP($A824+ROUND((COLUMN()-2)/24,5),АТС!$A$41:$F$712,5)+VLOOKUP($A824+ROUND((COLUMN()-2)/24,5),'Расчет сбытовых надбавок'!$B$2281:'Расчет сбытовых надбавок'!$G$3024,6)</f>
        <v>458.90999999999997</v>
      </c>
      <c r="K824" s="108">
        <f>VLOOKUP($A824+ROUND((COLUMN()-2)/24,5),АТС!$A$41:$F$712,5)+VLOOKUP($A824+ROUND((COLUMN()-2)/24,5),'Расчет сбытовых надбавок'!$B$2281:'Расчет сбытовых надбавок'!$G$3024,6)</f>
        <v>491.53999999999996</v>
      </c>
      <c r="L824" s="108">
        <f>VLOOKUP($A824+ROUND((COLUMN()-2)/24,5),АТС!$A$41:$F$712,5)+VLOOKUP($A824+ROUND((COLUMN()-2)/24,5),'Расчет сбытовых надбавок'!$B$2281:'Расчет сбытовых надбавок'!$G$3024,6)</f>
        <v>536.12</v>
      </c>
      <c r="M824" s="108">
        <f>VLOOKUP($A824+ROUND((COLUMN()-2)/24,5),АТС!$A$41:$F$712,5)+VLOOKUP($A824+ROUND((COLUMN()-2)/24,5),'Расчет сбытовых надбавок'!$B$2281:'Расчет сбытовых надбавок'!$G$3024,6)</f>
        <v>575.5</v>
      </c>
      <c r="N824" s="108">
        <f>VLOOKUP($A824+ROUND((COLUMN()-2)/24,5),АТС!$A$41:$F$712,5)+VLOOKUP($A824+ROUND((COLUMN()-2)/24,5),'Расчет сбытовых надбавок'!$B$2281:'Расчет сбытовых надбавок'!$G$3024,6)</f>
        <v>667.73</v>
      </c>
      <c r="O824" s="108">
        <f>VLOOKUP($A824+ROUND((COLUMN()-2)/24,5),АТС!$A$41:$F$712,5)+VLOOKUP($A824+ROUND((COLUMN()-2)/24,5),'Расчет сбытовых надбавок'!$B$2281:'Расчет сбытовых надбавок'!$G$3024,6)</f>
        <v>650.62</v>
      </c>
      <c r="P824" s="108">
        <f>VLOOKUP($A824+ROUND((COLUMN()-2)/24,5),АТС!$A$41:$F$712,5)+VLOOKUP($A824+ROUND((COLUMN()-2)/24,5),'Расчет сбытовых надбавок'!$B$2281:'Расчет сбытовых надбавок'!$G$3024,6)</f>
        <v>841.13</v>
      </c>
      <c r="Q824" s="108">
        <f>VLOOKUP($A824+ROUND((COLUMN()-2)/24,5),АТС!$A$41:$F$712,5)+VLOOKUP($A824+ROUND((COLUMN()-2)/24,5),'Расчет сбытовых надбавок'!$B$2281:'Расчет сбытовых надбавок'!$G$3024,6)</f>
        <v>849.1</v>
      </c>
      <c r="R824" s="108">
        <f>VLOOKUP($A824+ROUND((COLUMN()-2)/24,5),АТС!$A$41:$F$712,5)+VLOOKUP($A824+ROUND((COLUMN()-2)/24,5),'Расчет сбытовых надбавок'!$B$2281:'Расчет сбытовых надбавок'!$G$3024,6)</f>
        <v>884.04000000000008</v>
      </c>
      <c r="S824" s="108">
        <f>VLOOKUP($A824+ROUND((COLUMN()-2)/24,5),АТС!$A$41:$F$712,5)+VLOOKUP($A824+ROUND((COLUMN()-2)/24,5),'Расчет сбытовых надбавок'!$B$2281:'Расчет сбытовых надбавок'!$G$3024,6)</f>
        <v>779.53</v>
      </c>
      <c r="T824" s="108">
        <f>VLOOKUP($A824+ROUND((COLUMN()-2)/24,5),АТС!$A$41:$F$712,5)+VLOOKUP($A824+ROUND((COLUMN()-2)/24,5),'Расчет сбытовых надбавок'!$B$2281:'Расчет сбытовых надбавок'!$G$3024,6)</f>
        <v>407.14000000000004</v>
      </c>
      <c r="U824" s="108">
        <f>VLOOKUP($A824+ROUND((COLUMN()-2)/24,5),АТС!$A$41:$F$712,5)+VLOOKUP($A824+ROUND((COLUMN()-2)/24,5),'Расчет сбытовых надбавок'!$B$2281:'Расчет сбытовых надбавок'!$G$3024,6)</f>
        <v>486.59999999999997</v>
      </c>
      <c r="V824" s="108">
        <f>VLOOKUP($A824+ROUND((COLUMN()-2)/24,5),АТС!$A$41:$F$712,5)+VLOOKUP($A824+ROUND((COLUMN()-2)/24,5),'Расчет сбытовых надбавок'!$B$2281:'Расчет сбытовых надбавок'!$G$3024,6)</f>
        <v>357.7</v>
      </c>
      <c r="W824" s="108">
        <f>VLOOKUP($A824+ROUND((COLUMN()-2)/24,5),АТС!$A$41:$F$712,5)+VLOOKUP($A824+ROUND((COLUMN()-2)/24,5),'Расчет сбытовых надбавок'!$B$2281:'Расчет сбытовых надбавок'!$G$3024,6)</f>
        <v>417.08</v>
      </c>
      <c r="X824" s="108">
        <f>VLOOKUP($A824+ROUND((COLUMN()-2)/24,5),АТС!$A$41:$F$712,5)+VLOOKUP($A824+ROUND((COLUMN()-2)/24,5),'Расчет сбытовых надбавок'!$B$2281:'Расчет сбытовых надбавок'!$G$3024,6)</f>
        <v>600.02</v>
      </c>
      <c r="Y824" s="108">
        <f>VLOOKUP($A824+ROUND((COLUMN()-2)/24,5),АТС!$A$41:$F$712,5)+VLOOKUP($A824+ROUND((COLUMN()-2)/24,5),'Расчет сбытовых надбавок'!$B$2281:'Расчет сбытовых надбавок'!$G$3024,6)</f>
        <v>614.98</v>
      </c>
    </row>
    <row r="825" spans="1:25" x14ac:dyDescent="0.2">
      <c r="A825" s="88">
        <f t="shared" si="23"/>
        <v>42061</v>
      </c>
      <c r="B825" s="108">
        <f>VLOOKUP($A825+ROUND((COLUMN()-2)/24,5),АТС!$A$41:$F$712,5)+VLOOKUP($A825+ROUND((COLUMN()-2)/24,5),'Расчет сбытовых надбавок'!$B$2281:'Расчет сбытовых надбавок'!$G$3024,6)</f>
        <v>328.12</v>
      </c>
      <c r="C825" s="108">
        <f>VLOOKUP($A825+ROUND((COLUMN()-2)/24,5),АТС!$A$41:$F$712,5)+VLOOKUP($A825+ROUND((COLUMN()-2)/24,5),'Расчет сбытовых надбавок'!$B$2281:'Расчет сбытовых надбавок'!$G$3024,6)</f>
        <v>107.08</v>
      </c>
      <c r="D825" s="108">
        <f>VLOOKUP($A825+ROUND((COLUMN()-2)/24,5),АТС!$A$41:$F$712,5)+VLOOKUP($A825+ROUND((COLUMN()-2)/24,5),'Расчет сбытовых надбавок'!$B$2281:'Расчет сбытовых надбавок'!$G$3024,6)</f>
        <v>64.58</v>
      </c>
      <c r="E825" s="108">
        <f>VLOOKUP($A825+ROUND((COLUMN()-2)/24,5),АТС!$A$41:$F$712,5)+VLOOKUP($A825+ROUND((COLUMN()-2)/24,5),'Расчет сбытовых надбавок'!$B$2281:'Расчет сбытовых надбавок'!$G$3024,6)</f>
        <v>484.34000000000003</v>
      </c>
      <c r="F825" s="108">
        <f>VLOOKUP($A825+ROUND((COLUMN()-2)/24,5),АТС!$A$41:$F$712,5)+VLOOKUP($A825+ROUND((COLUMN()-2)/24,5),'Расчет сбытовых надбавок'!$B$2281:'Расчет сбытовых надбавок'!$G$3024,6)</f>
        <v>79.13</v>
      </c>
      <c r="G825" s="108">
        <f>VLOOKUP($A825+ROUND((COLUMN()-2)/24,5),АТС!$A$41:$F$712,5)+VLOOKUP($A825+ROUND((COLUMN()-2)/24,5),'Расчет сбытовых надбавок'!$B$2281:'Расчет сбытовых надбавок'!$G$3024,6)</f>
        <v>49.22</v>
      </c>
      <c r="H825" s="108">
        <f>VLOOKUP($A825+ROUND((COLUMN()-2)/24,5),АТС!$A$41:$F$712,5)+VLOOKUP($A825+ROUND((COLUMN()-2)/24,5),'Расчет сбытовых надбавок'!$B$2281:'Расчет сбытовых надбавок'!$G$3024,6)</f>
        <v>349.77</v>
      </c>
      <c r="I825" s="108">
        <f>VLOOKUP($A825+ROUND((COLUMN()-2)/24,5),АТС!$A$41:$F$712,5)+VLOOKUP($A825+ROUND((COLUMN()-2)/24,5),'Расчет сбытовых надбавок'!$B$2281:'Расчет сбытовых надбавок'!$G$3024,6)</f>
        <v>160.39000000000001</v>
      </c>
      <c r="J825" s="108">
        <f>VLOOKUP($A825+ROUND((COLUMN()-2)/24,5),АТС!$A$41:$F$712,5)+VLOOKUP($A825+ROUND((COLUMN()-2)/24,5),'Расчет сбытовых надбавок'!$B$2281:'Расчет сбытовых надбавок'!$G$3024,6)</f>
        <v>150.84</v>
      </c>
      <c r="K825" s="108">
        <f>VLOOKUP($A825+ROUND((COLUMN()-2)/24,5),АТС!$A$41:$F$712,5)+VLOOKUP($A825+ROUND((COLUMN()-2)/24,5),'Расчет сбытовых надбавок'!$B$2281:'Расчет сбытовых надбавок'!$G$3024,6)</f>
        <v>409.57</v>
      </c>
      <c r="L825" s="108">
        <f>VLOOKUP($A825+ROUND((COLUMN()-2)/24,5),АТС!$A$41:$F$712,5)+VLOOKUP($A825+ROUND((COLUMN()-2)/24,5),'Расчет сбытовых надбавок'!$B$2281:'Расчет сбытовых надбавок'!$G$3024,6)</f>
        <v>256</v>
      </c>
      <c r="M825" s="108">
        <f>VLOOKUP($A825+ROUND((COLUMN()-2)/24,5),АТС!$A$41:$F$712,5)+VLOOKUP($A825+ROUND((COLUMN()-2)/24,5),'Расчет сбытовых надбавок'!$B$2281:'Расчет сбытовых надбавок'!$G$3024,6)</f>
        <v>439.78000000000003</v>
      </c>
      <c r="N825" s="108">
        <f>VLOOKUP($A825+ROUND((COLUMN()-2)/24,5),АТС!$A$41:$F$712,5)+VLOOKUP($A825+ROUND((COLUMN()-2)/24,5),'Расчет сбытовых надбавок'!$B$2281:'Расчет сбытовых надбавок'!$G$3024,6)</f>
        <v>468.60999999999996</v>
      </c>
      <c r="O825" s="108">
        <f>VLOOKUP($A825+ROUND((COLUMN()-2)/24,5),АТС!$A$41:$F$712,5)+VLOOKUP($A825+ROUND((COLUMN()-2)/24,5),'Расчет сбытовых надбавок'!$B$2281:'Расчет сбытовых надбавок'!$G$3024,6)</f>
        <v>451.82</v>
      </c>
      <c r="P825" s="108">
        <f>VLOOKUP($A825+ROUND((COLUMN()-2)/24,5),АТС!$A$41:$F$712,5)+VLOOKUP($A825+ROUND((COLUMN()-2)/24,5),'Расчет сбытовых надбавок'!$B$2281:'Расчет сбытовых надбавок'!$G$3024,6)</f>
        <v>480.77</v>
      </c>
      <c r="Q825" s="108">
        <f>VLOOKUP($A825+ROUND((COLUMN()-2)/24,5),АТС!$A$41:$F$712,5)+VLOOKUP($A825+ROUND((COLUMN()-2)/24,5),'Расчет сбытовых надбавок'!$B$2281:'Расчет сбытовых надбавок'!$G$3024,6)</f>
        <v>487.67</v>
      </c>
      <c r="R825" s="108">
        <f>VLOOKUP($A825+ROUND((COLUMN()-2)/24,5),АТС!$A$41:$F$712,5)+VLOOKUP($A825+ROUND((COLUMN()-2)/24,5),'Расчет сбытовых надбавок'!$B$2281:'Расчет сбытовых надбавок'!$G$3024,6)</f>
        <v>552.31000000000006</v>
      </c>
      <c r="S825" s="108">
        <f>VLOOKUP($A825+ROUND((COLUMN()-2)/24,5),АТС!$A$41:$F$712,5)+VLOOKUP($A825+ROUND((COLUMN()-2)/24,5),'Расчет сбытовых надбавок'!$B$2281:'Расчет сбытовых надбавок'!$G$3024,6)</f>
        <v>427.75</v>
      </c>
      <c r="T825" s="108">
        <f>VLOOKUP($A825+ROUND((COLUMN()-2)/24,5),АТС!$A$41:$F$712,5)+VLOOKUP($A825+ROUND((COLUMN()-2)/24,5),'Расчет сбытовых надбавок'!$B$2281:'Расчет сбытовых надбавок'!$G$3024,6)</f>
        <v>114.50999999999999</v>
      </c>
      <c r="U825" s="108">
        <f>VLOOKUP($A825+ROUND((COLUMN()-2)/24,5),АТС!$A$41:$F$712,5)+VLOOKUP($A825+ROUND((COLUMN()-2)/24,5),'Расчет сбытовых надбавок'!$B$2281:'Расчет сбытовых надбавок'!$G$3024,6)</f>
        <v>142.99</v>
      </c>
      <c r="V825" s="108">
        <f>VLOOKUP($A825+ROUND((COLUMN()-2)/24,5),АТС!$A$41:$F$712,5)+VLOOKUP($A825+ROUND((COLUMN()-2)/24,5),'Расчет сбытовых надбавок'!$B$2281:'Расчет сбытовых надбавок'!$G$3024,6)</f>
        <v>310.59000000000003</v>
      </c>
      <c r="W825" s="108">
        <f>VLOOKUP($A825+ROUND((COLUMN()-2)/24,5),АТС!$A$41:$F$712,5)+VLOOKUP($A825+ROUND((COLUMN()-2)/24,5),'Расчет сбытовых надбавок'!$B$2281:'Расчет сбытовых надбавок'!$G$3024,6)</f>
        <v>410.84</v>
      </c>
      <c r="X825" s="108">
        <f>VLOOKUP($A825+ROUND((COLUMN()-2)/24,5),АТС!$A$41:$F$712,5)+VLOOKUP($A825+ROUND((COLUMN()-2)/24,5),'Расчет сбытовых надбавок'!$B$2281:'Расчет сбытовых надбавок'!$G$3024,6)</f>
        <v>818.86999999999989</v>
      </c>
      <c r="Y825" s="108">
        <f>VLOOKUP($A825+ROUND((COLUMN()-2)/24,5),АТС!$A$41:$F$712,5)+VLOOKUP($A825+ROUND((COLUMN()-2)/24,5),'Расчет сбытовых надбавок'!$B$2281:'Расчет сбытовых надбавок'!$G$3024,6)</f>
        <v>590.43999999999994</v>
      </c>
    </row>
    <row r="826" spans="1:25" x14ac:dyDescent="0.2">
      <c r="A826" s="88">
        <f t="shared" si="23"/>
        <v>42062</v>
      </c>
      <c r="B826" s="108">
        <f>VLOOKUP($A826+ROUND((COLUMN()-2)/24,5),АТС!$A$41:$F$712,5)+VLOOKUP($A826+ROUND((COLUMN()-2)/24,5),'Расчет сбытовых надбавок'!$B$2281:'Расчет сбытовых надбавок'!$G$3024,6)</f>
        <v>611.55999999999995</v>
      </c>
      <c r="C826" s="108">
        <f>VLOOKUP($A826+ROUND((COLUMN()-2)/24,5),АТС!$A$41:$F$712,5)+VLOOKUP($A826+ROUND((COLUMN()-2)/24,5),'Расчет сбытовых надбавок'!$B$2281:'Расчет сбытовых надбавок'!$G$3024,6)</f>
        <v>71.660000000000011</v>
      </c>
      <c r="D826" s="108">
        <f>VLOOKUP($A826+ROUND((COLUMN()-2)/24,5),АТС!$A$41:$F$712,5)+VLOOKUP($A826+ROUND((COLUMN()-2)/24,5),'Расчет сбытовых надбавок'!$B$2281:'Расчет сбытовых надбавок'!$G$3024,6)</f>
        <v>72.31</v>
      </c>
      <c r="E826" s="108">
        <f>VLOOKUP($A826+ROUND((COLUMN()-2)/24,5),АТС!$A$41:$F$712,5)+VLOOKUP($A826+ROUND((COLUMN()-2)/24,5),'Расчет сбытовых надбавок'!$B$2281:'Расчет сбытовых надбавок'!$G$3024,6)</f>
        <v>61.32</v>
      </c>
      <c r="F826" s="108">
        <f>VLOOKUP($A826+ROUND((COLUMN()-2)/24,5),АТС!$A$41:$F$712,5)+VLOOKUP($A826+ROUND((COLUMN()-2)/24,5),'Расчет сбытовых надбавок'!$B$2281:'Расчет сбытовых надбавок'!$G$3024,6)</f>
        <v>4.7</v>
      </c>
      <c r="G826" s="108">
        <f>VLOOKUP($A826+ROUND((COLUMN()-2)/24,5),АТС!$A$41:$F$712,5)+VLOOKUP($A826+ROUND((COLUMN()-2)/24,5),'Расчет сбытовых надбавок'!$B$2281:'Расчет сбытовых надбавок'!$G$3024,6)</f>
        <v>0</v>
      </c>
      <c r="H826" s="108">
        <f>VLOOKUP($A826+ROUND((COLUMN()-2)/24,5),АТС!$A$41:$F$712,5)+VLOOKUP($A826+ROUND((COLUMN()-2)/24,5),'Расчет сбытовых надбавок'!$B$2281:'Расчет сбытовых надбавок'!$G$3024,6)</f>
        <v>0</v>
      </c>
      <c r="I826" s="108">
        <f>VLOOKUP($A826+ROUND((COLUMN()-2)/24,5),АТС!$A$41:$F$712,5)+VLOOKUP($A826+ROUND((COLUMN()-2)/24,5),'Расчет сбытовых надбавок'!$B$2281:'Расчет сбытовых надбавок'!$G$3024,6)</f>
        <v>0</v>
      </c>
      <c r="J826" s="108">
        <f>VLOOKUP($A826+ROUND((COLUMN()-2)/24,5),АТС!$A$41:$F$712,5)+VLOOKUP($A826+ROUND((COLUMN()-2)/24,5),'Расчет сбытовых надбавок'!$B$2281:'Расчет сбытовых надбавок'!$G$3024,6)</f>
        <v>257.98</v>
      </c>
      <c r="K826" s="108">
        <f>VLOOKUP($A826+ROUND((COLUMN()-2)/24,5),АТС!$A$41:$F$712,5)+VLOOKUP($A826+ROUND((COLUMN()-2)/24,5),'Расчет сбытовых надбавок'!$B$2281:'Расчет сбытовых надбавок'!$G$3024,6)</f>
        <v>349.42</v>
      </c>
      <c r="L826" s="108">
        <f>VLOOKUP($A826+ROUND((COLUMN()-2)/24,5),АТС!$A$41:$F$712,5)+VLOOKUP($A826+ROUND((COLUMN()-2)/24,5),'Расчет сбытовых надбавок'!$B$2281:'Расчет сбытовых надбавок'!$G$3024,6)</f>
        <v>424.25</v>
      </c>
      <c r="M826" s="108">
        <f>VLOOKUP($A826+ROUND((COLUMN()-2)/24,5),АТС!$A$41:$F$712,5)+VLOOKUP($A826+ROUND((COLUMN()-2)/24,5),'Расчет сбытовых надбавок'!$B$2281:'Расчет сбытовых надбавок'!$G$3024,6)</f>
        <v>497.63</v>
      </c>
      <c r="N826" s="108">
        <f>VLOOKUP($A826+ROUND((COLUMN()-2)/24,5),АТС!$A$41:$F$712,5)+VLOOKUP($A826+ROUND((COLUMN()-2)/24,5),'Расчет сбытовых надбавок'!$B$2281:'Расчет сбытовых надбавок'!$G$3024,6)</f>
        <v>405.38000000000005</v>
      </c>
      <c r="O826" s="108">
        <f>VLOOKUP($A826+ROUND((COLUMN()-2)/24,5),АТС!$A$41:$F$712,5)+VLOOKUP($A826+ROUND((COLUMN()-2)/24,5),'Расчет сбытовых надбавок'!$B$2281:'Расчет сбытовых надбавок'!$G$3024,6)</f>
        <v>492.21999999999997</v>
      </c>
      <c r="P826" s="108">
        <f>VLOOKUP($A826+ROUND((COLUMN()-2)/24,5),АТС!$A$41:$F$712,5)+VLOOKUP($A826+ROUND((COLUMN()-2)/24,5),'Расчет сбытовых надбавок'!$B$2281:'Расчет сбытовых надбавок'!$G$3024,6)</f>
        <v>569.46</v>
      </c>
      <c r="Q826" s="108">
        <f>VLOOKUP($A826+ROUND((COLUMN()-2)/24,5),АТС!$A$41:$F$712,5)+VLOOKUP($A826+ROUND((COLUMN()-2)/24,5),'Расчет сбытовых надбавок'!$B$2281:'Расчет сбытовых надбавок'!$G$3024,6)</f>
        <v>457.34999999999997</v>
      </c>
      <c r="R826" s="108">
        <f>VLOOKUP($A826+ROUND((COLUMN()-2)/24,5),АТС!$A$41:$F$712,5)+VLOOKUP($A826+ROUND((COLUMN()-2)/24,5),'Расчет сбытовых надбавок'!$B$2281:'Расчет сбытовых надбавок'!$G$3024,6)</f>
        <v>429.87</v>
      </c>
      <c r="S826" s="108">
        <f>VLOOKUP($A826+ROUND((COLUMN()-2)/24,5),АТС!$A$41:$F$712,5)+VLOOKUP($A826+ROUND((COLUMN()-2)/24,5),'Расчет сбытовых надбавок'!$B$2281:'Расчет сбытовых надбавок'!$G$3024,6)</f>
        <v>407.91</v>
      </c>
      <c r="T826" s="108">
        <f>VLOOKUP($A826+ROUND((COLUMN()-2)/24,5),АТС!$A$41:$F$712,5)+VLOOKUP($A826+ROUND((COLUMN()-2)/24,5),'Расчет сбытовых надбавок'!$B$2281:'Расчет сбытовых надбавок'!$G$3024,6)</f>
        <v>252.48</v>
      </c>
      <c r="U826" s="108">
        <f>VLOOKUP($A826+ROUND((COLUMN()-2)/24,5),АТС!$A$41:$F$712,5)+VLOOKUP($A826+ROUND((COLUMN()-2)/24,5),'Расчет сбытовых надбавок'!$B$2281:'Расчет сбытовых надбавок'!$G$3024,6)</f>
        <v>310.34000000000003</v>
      </c>
      <c r="V826" s="108">
        <f>VLOOKUP($A826+ROUND((COLUMN()-2)/24,5),АТС!$A$41:$F$712,5)+VLOOKUP($A826+ROUND((COLUMN()-2)/24,5),'Расчет сбытовых надбавок'!$B$2281:'Расчет сбытовых надбавок'!$G$3024,6)</f>
        <v>703.25</v>
      </c>
      <c r="W826" s="108">
        <f>VLOOKUP($A826+ROUND((COLUMN()-2)/24,5),АТС!$A$41:$F$712,5)+VLOOKUP($A826+ROUND((COLUMN()-2)/24,5),'Расчет сбытовых надбавок'!$B$2281:'Расчет сбытовых надбавок'!$G$3024,6)</f>
        <v>680.65000000000009</v>
      </c>
      <c r="X826" s="108">
        <f>VLOOKUP($A826+ROUND((COLUMN()-2)/24,5),АТС!$A$41:$F$712,5)+VLOOKUP($A826+ROUND((COLUMN()-2)/24,5),'Расчет сбытовых надбавок'!$B$2281:'Расчет сбытовых надбавок'!$G$3024,6)</f>
        <v>201.98000000000002</v>
      </c>
      <c r="Y826" s="108">
        <f>VLOOKUP($A826+ROUND((COLUMN()-2)/24,5),АТС!$A$41:$F$712,5)+VLOOKUP($A826+ROUND((COLUMN()-2)/24,5),'Расчет сбытовых надбавок'!$B$2281:'Расчет сбытовых надбавок'!$G$3024,6)</f>
        <v>576.75</v>
      </c>
    </row>
    <row r="827" spans="1:25" x14ac:dyDescent="0.2">
      <c r="A827" s="88">
        <f t="shared" si="23"/>
        <v>42063</v>
      </c>
      <c r="B827" s="108">
        <f>VLOOKUP($A827+ROUND((COLUMN()-2)/24,5),АТС!$A$41:$F$712,5)+VLOOKUP($A827+ROUND((COLUMN()-2)/24,5),'Расчет сбытовых надбавок'!$B$2281:'Расчет сбытовых надбавок'!$G$3024,6)</f>
        <v>122.82</v>
      </c>
      <c r="C827" s="108">
        <f>VLOOKUP($A827+ROUND((COLUMN()-2)/24,5),АТС!$A$41:$F$712,5)+VLOOKUP($A827+ROUND((COLUMN()-2)/24,5),'Расчет сбытовых надбавок'!$B$2281:'Расчет сбытовых надбавок'!$G$3024,6)</f>
        <v>72.5</v>
      </c>
      <c r="D827" s="108">
        <f>VLOOKUP($A827+ROUND((COLUMN()-2)/24,5),АТС!$A$41:$F$712,5)+VLOOKUP($A827+ROUND((COLUMN()-2)/24,5),'Расчет сбытовых надбавок'!$B$2281:'Расчет сбытовых надбавок'!$G$3024,6)</f>
        <v>60.08</v>
      </c>
      <c r="E827" s="108">
        <f>VLOOKUP($A827+ROUND((COLUMN()-2)/24,5),АТС!$A$41:$F$712,5)+VLOOKUP($A827+ROUND((COLUMN()-2)/24,5),'Расчет сбытовых надбавок'!$B$2281:'Расчет сбытовых надбавок'!$G$3024,6)</f>
        <v>37</v>
      </c>
      <c r="F827" s="108">
        <f>VLOOKUP($A827+ROUND((COLUMN()-2)/24,5),АТС!$A$41:$F$712,5)+VLOOKUP($A827+ROUND((COLUMN()-2)/24,5),'Расчет сбытовых надбавок'!$B$2281:'Расчет сбытовых надбавок'!$G$3024,6)</f>
        <v>0.05</v>
      </c>
      <c r="G827" s="108">
        <f>VLOOKUP($A827+ROUND((COLUMN()-2)/24,5),АТС!$A$41:$F$712,5)+VLOOKUP($A827+ROUND((COLUMN()-2)/24,5),'Расчет сбытовых надбавок'!$B$2281:'Расчет сбытовых надбавок'!$G$3024,6)</f>
        <v>0</v>
      </c>
      <c r="H827" s="108">
        <f>VLOOKUP($A827+ROUND((COLUMN()-2)/24,5),АТС!$A$41:$F$712,5)+VLOOKUP($A827+ROUND((COLUMN()-2)/24,5),'Расчет сбытовых надбавок'!$B$2281:'Расчет сбытовых надбавок'!$G$3024,6)</f>
        <v>0</v>
      </c>
      <c r="I827" s="108">
        <f>VLOOKUP($A827+ROUND((COLUMN()-2)/24,5),АТС!$A$41:$F$712,5)+VLOOKUP($A827+ROUND((COLUMN()-2)/24,5),'Расчет сбытовых надбавок'!$B$2281:'Расчет сбытовых надбавок'!$G$3024,6)</f>
        <v>184.70999999999998</v>
      </c>
      <c r="J827" s="108">
        <f>VLOOKUP($A827+ROUND((COLUMN()-2)/24,5),АТС!$A$41:$F$712,5)+VLOOKUP($A827+ROUND((COLUMN()-2)/24,5),'Расчет сбытовых надбавок'!$B$2281:'Расчет сбытовых надбавок'!$G$3024,6)</f>
        <v>0</v>
      </c>
      <c r="K827" s="108">
        <f>VLOOKUP($A827+ROUND((COLUMN()-2)/24,5),АТС!$A$41:$F$712,5)+VLOOKUP($A827+ROUND((COLUMN()-2)/24,5),'Расчет сбытовых надбавок'!$B$2281:'Расчет сбытовых надбавок'!$G$3024,6)</f>
        <v>6.64</v>
      </c>
      <c r="L827" s="108">
        <f>VLOOKUP($A827+ROUND((COLUMN()-2)/24,5),АТС!$A$41:$F$712,5)+VLOOKUP($A827+ROUND((COLUMN()-2)/24,5),'Расчет сбытовых надбавок'!$B$2281:'Расчет сбытовых надбавок'!$G$3024,6)</f>
        <v>5.2</v>
      </c>
      <c r="M827" s="108">
        <f>VLOOKUP($A827+ROUND((COLUMN()-2)/24,5),АТС!$A$41:$F$712,5)+VLOOKUP($A827+ROUND((COLUMN()-2)/24,5),'Расчет сбытовых надбавок'!$B$2281:'Расчет сбытовых надбавок'!$G$3024,6)</f>
        <v>8.2900000000000009</v>
      </c>
      <c r="N827" s="108">
        <f>VLOOKUP($A827+ROUND((COLUMN()-2)/24,5),АТС!$A$41:$F$712,5)+VLOOKUP($A827+ROUND((COLUMN()-2)/24,5),'Расчет сбытовых надбавок'!$B$2281:'Расчет сбытовых надбавок'!$G$3024,6)</f>
        <v>0</v>
      </c>
      <c r="O827" s="108">
        <f>VLOOKUP($A827+ROUND((COLUMN()-2)/24,5),АТС!$A$41:$F$712,5)+VLOOKUP($A827+ROUND((COLUMN()-2)/24,5),'Расчет сбытовых надбавок'!$B$2281:'Расчет сбытовых надбавок'!$G$3024,6)</f>
        <v>0</v>
      </c>
      <c r="P827" s="108">
        <f>VLOOKUP($A827+ROUND((COLUMN()-2)/24,5),АТС!$A$41:$F$712,5)+VLOOKUP($A827+ROUND((COLUMN()-2)/24,5),'Расчет сбытовых надбавок'!$B$2281:'Расчет сбытовых надбавок'!$G$3024,6)</f>
        <v>0</v>
      </c>
      <c r="Q827" s="108">
        <f>VLOOKUP($A827+ROUND((COLUMN()-2)/24,5),АТС!$A$41:$F$712,5)+VLOOKUP($A827+ROUND((COLUMN()-2)/24,5),'Расчет сбытовых надбавок'!$B$2281:'Расчет сбытовых надбавок'!$G$3024,6)</f>
        <v>0</v>
      </c>
      <c r="R827" s="108">
        <f>VLOOKUP($A827+ROUND((COLUMN()-2)/24,5),АТС!$A$41:$F$712,5)+VLOOKUP($A827+ROUND((COLUMN()-2)/24,5),'Расчет сбытовых надбавок'!$B$2281:'Расчет сбытовых надбавок'!$G$3024,6)</f>
        <v>0</v>
      </c>
      <c r="S827" s="108">
        <f>VLOOKUP($A827+ROUND((COLUMN()-2)/24,5),АТС!$A$41:$F$712,5)+VLOOKUP($A827+ROUND((COLUMN()-2)/24,5),'Расчет сбытовых надбавок'!$B$2281:'Расчет сбытовых надбавок'!$G$3024,6)</f>
        <v>129.4</v>
      </c>
      <c r="T827" s="108">
        <f>VLOOKUP($A827+ROUND((COLUMN()-2)/24,5),АТС!$A$41:$F$712,5)+VLOOKUP($A827+ROUND((COLUMN()-2)/24,5),'Расчет сбытовых надбавок'!$B$2281:'Расчет сбытовых надбавок'!$G$3024,6)</f>
        <v>0.64</v>
      </c>
      <c r="U827" s="108">
        <f>VLOOKUP($A827+ROUND((COLUMN()-2)/24,5),АТС!$A$41:$F$712,5)+VLOOKUP($A827+ROUND((COLUMN()-2)/24,5),'Расчет сбытовых надбавок'!$B$2281:'Расчет сбытовых надбавок'!$G$3024,6)</f>
        <v>2.5900000000000003</v>
      </c>
      <c r="V827" s="108">
        <f>VLOOKUP($A827+ROUND((COLUMN()-2)/24,5),АТС!$A$41:$F$712,5)+VLOOKUP($A827+ROUND((COLUMN()-2)/24,5),'Расчет сбытовых надбавок'!$B$2281:'Расчет сбытовых надбавок'!$G$3024,6)</f>
        <v>105.85</v>
      </c>
      <c r="W827" s="108">
        <f>VLOOKUP($A827+ROUND((COLUMN()-2)/24,5),АТС!$A$41:$F$712,5)+VLOOKUP($A827+ROUND((COLUMN()-2)/24,5),'Расчет сбытовых надбавок'!$B$2281:'Расчет сбытовых надбавок'!$G$3024,6)</f>
        <v>177.95000000000002</v>
      </c>
      <c r="X827" s="108">
        <f>VLOOKUP($A827+ROUND((COLUMN()-2)/24,5),АТС!$A$41:$F$712,5)+VLOOKUP($A827+ROUND((COLUMN()-2)/24,5),'Расчет сбытовых надбавок'!$B$2281:'Расчет сбытовых надбавок'!$G$3024,6)</f>
        <v>593.41999999999996</v>
      </c>
      <c r="Y827" s="108">
        <f>VLOOKUP($A827+ROUND((COLUMN()-2)/24,5),АТС!$A$41:$F$712,5)+VLOOKUP($A827+ROUND((COLUMN()-2)/24,5),'Расчет сбытовых надбавок'!$B$2281:'Расчет сбытовых надбавок'!$G$3024,6)</f>
        <v>86.199999999999989</v>
      </c>
    </row>
    <row r="828" spans="1:25" x14ac:dyDescent="0.2">
      <c r="A828" s="94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</row>
    <row r="829" spans="1:25" ht="21.75" customHeight="1" x14ac:dyDescent="0.2">
      <c r="A829" s="213" t="s">
        <v>167</v>
      </c>
      <c r="B829" s="213"/>
      <c r="C829" s="213"/>
      <c r="D829" s="213"/>
      <c r="E829" s="213"/>
      <c r="F829" s="213"/>
      <c r="G829" s="213"/>
      <c r="H829" s="213"/>
      <c r="I829" s="213"/>
      <c r="J829" s="213"/>
      <c r="K829" s="213"/>
      <c r="L829" s="168" t="s">
        <v>100</v>
      </c>
      <c r="M829" s="168"/>
      <c r="N829" s="168" t="s">
        <v>101</v>
      </c>
      <c r="O829" s="168"/>
      <c r="P829" s="168" t="s">
        <v>102</v>
      </c>
      <c r="Q829" s="168"/>
      <c r="R829" s="168" t="s">
        <v>103</v>
      </c>
      <c r="S829" s="168"/>
      <c r="T829" s="109"/>
      <c r="U829" s="109"/>
      <c r="V829" s="109"/>
      <c r="W829" s="109"/>
      <c r="X829" s="109"/>
      <c r="Y829" s="109"/>
    </row>
    <row r="830" spans="1:25" s="110" customFormat="1" ht="36.75" customHeight="1" x14ac:dyDescent="0.25">
      <c r="A830" s="213"/>
      <c r="B830" s="213"/>
      <c r="C830" s="213"/>
      <c r="D830" s="213"/>
      <c r="E830" s="213"/>
      <c r="F830" s="213"/>
      <c r="G830" s="213"/>
      <c r="H830" s="213"/>
      <c r="I830" s="213"/>
      <c r="J830" s="213"/>
      <c r="K830" s="213"/>
      <c r="L830" s="168"/>
      <c r="M830" s="168"/>
      <c r="N830" s="168"/>
      <c r="O830" s="168"/>
      <c r="P830" s="168"/>
      <c r="Q830" s="168"/>
      <c r="R830" s="168"/>
      <c r="S830" s="168"/>
      <c r="T830" s="109"/>
      <c r="U830" s="109"/>
      <c r="V830" s="109"/>
      <c r="W830" s="109"/>
      <c r="X830" s="109"/>
      <c r="Y830" s="109"/>
    </row>
    <row r="831" spans="1:25" s="110" customFormat="1" ht="20.100000000000001" customHeight="1" x14ac:dyDescent="0.25">
      <c r="A831" s="212" t="s">
        <v>168</v>
      </c>
      <c r="B831" s="212"/>
      <c r="C831" s="212"/>
      <c r="D831" s="212"/>
      <c r="E831" s="212"/>
      <c r="F831" s="212"/>
      <c r="G831" s="212"/>
      <c r="H831" s="212"/>
      <c r="I831" s="212"/>
      <c r="J831" s="212"/>
      <c r="K831" s="212"/>
      <c r="L831" s="210">
        <f>'Расчет сбытовых надбавок'!D3025+АТС!$B$37</f>
        <v>-4.6099999999999994</v>
      </c>
      <c r="M831" s="211"/>
      <c r="N831" s="210">
        <f>'Расчет сбытовых надбавок'!E3025+АТС!$B$37</f>
        <v>-4.55</v>
      </c>
      <c r="O831" s="211"/>
      <c r="P831" s="210">
        <f>'Расчет сбытовых надбавок'!F3025+АТС!$B$37</f>
        <v>-4.29</v>
      </c>
      <c r="Q831" s="211"/>
      <c r="R831" s="210">
        <f>'Расчет сбытовых надбавок'!G3025+АТС!$B$37</f>
        <v>-4.0699999999999994</v>
      </c>
      <c r="S831" s="211"/>
      <c r="T831" s="109"/>
      <c r="U831" s="109"/>
      <c r="V831" s="109"/>
      <c r="W831" s="109"/>
      <c r="X831" s="109"/>
      <c r="Y831" s="109"/>
    </row>
    <row r="832" spans="1:25" ht="37.5" customHeight="1" x14ac:dyDescent="0.2">
      <c r="A832" s="212" t="s">
        <v>169</v>
      </c>
      <c r="B832" s="212"/>
      <c r="C832" s="212"/>
      <c r="D832" s="212"/>
      <c r="E832" s="212"/>
      <c r="F832" s="212"/>
      <c r="G832" s="212"/>
      <c r="H832" s="212"/>
      <c r="I832" s="212"/>
      <c r="J832" s="212"/>
      <c r="K832" s="212"/>
      <c r="L832" s="208">
        <f>'Расчет сбытовых надбавок'!D3026+АТС!$B$38</f>
        <v>189.39</v>
      </c>
      <c r="M832" s="208"/>
      <c r="N832" s="208">
        <f>'Расчет сбытовых надбавок'!E3026+АТС!$B$38</f>
        <v>186.54</v>
      </c>
      <c r="O832" s="208"/>
      <c r="P832" s="208">
        <f>'Расчет сбытовых надбавок'!F3026+АТС!$B$38</f>
        <v>176.26</v>
      </c>
      <c r="Q832" s="208"/>
      <c r="R832" s="208">
        <f>'Расчет сбытовых надбавок'!G3026+АТС!$B$38</f>
        <v>167.16</v>
      </c>
      <c r="S832" s="208"/>
      <c r="T832" s="109"/>
      <c r="U832" s="109"/>
      <c r="V832" s="109"/>
      <c r="W832" s="109"/>
      <c r="X832" s="109"/>
      <c r="Y832" s="109"/>
    </row>
    <row r="833" spans="1:25" x14ac:dyDescent="0.2">
      <c r="A833" s="94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</row>
    <row r="834" spans="1:25" x14ac:dyDescent="0.2">
      <c r="A834" s="94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</row>
    <row r="835" spans="1:25" ht="15" customHeight="1" x14ac:dyDescent="0.2">
      <c r="A835" s="167" t="s">
        <v>171</v>
      </c>
      <c r="B835" s="167"/>
      <c r="C835" s="167"/>
      <c r="D835" s="167"/>
      <c r="E835" s="167"/>
      <c r="F835" s="167"/>
      <c r="G835" s="167"/>
      <c r="H835" s="167"/>
      <c r="I835" s="167"/>
      <c r="J835" s="167"/>
      <c r="K835" s="167"/>
      <c r="L835" s="167" t="s">
        <v>5</v>
      </c>
      <c r="M835" s="167"/>
      <c r="N835" s="168" t="s">
        <v>162</v>
      </c>
      <c r="O835" s="168"/>
      <c r="P835" s="168" t="s">
        <v>163</v>
      </c>
      <c r="Q835" s="168"/>
      <c r="R835" s="168" t="s">
        <v>164</v>
      </c>
      <c r="S835" s="168"/>
      <c r="T835" s="209"/>
      <c r="U835" s="209"/>
      <c r="V835" s="109"/>
      <c r="W835" s="109"/>
      <c r="X835" s="109"/>
      <c r="Y835" s="109"/>
    </row>
    <row r="836" spans="1:25" s="99" customFormat="1" ht="59.25" customHeight="1" x14ac:dyDescent="0.25">
      <c r="A836" s="167"/>
      <c r="B836" s="167"/>
      <c r="C836" s="167"/>
      <c r="D836" s="167"/>
      <c r="E836" s="167"/>
      <c r="F836" s="167"/>
      <c r="G836" s="167"/>
      <c r="H836" s="167"/>
      <c r="I836" s="167"/>
      <c r="J836" s="167"/>
      <c r="K836" s="167"/>
      <c r="L836" s="167"/>
      <c r="M836" s="167"/>
      <c r="N836" s="168"/>
      <c r="O836" s="168"/>
      <c r="P836" s="168"/>
      <c r="Q836" s="168"/>
      <c r="R836" s="168"/>
      <c r="S836" s="168"/>
      <c r="T836" s="209"/>
      <c r="U836" s="209"/>
      <c r="V836" s="97"/>
      <c r="W836" s="97"/>
      <c r="X836" s="97"/>
      <c r="Y836" s="97"/>
    </row>
    <row r="837" spans="1:25" s="110" customFormat="1" ht="21.75" customHeight="1" x14ac:dyDescent="0.25">
      <c r="A837" s="167"/>
      <c r="B837" s="167"/>
      <c r="C837" s="167"/>
      <c r="D837" s="167"/>
      <c r="E837" s="167"/>
      <c r="F837" s="167"/>
      <c r="G837" s="167"/>
      <c r="H837" s="167"/>
      <c r="I837" s="167"/>
      <c r="J837" s="167"/>
      <c r="K837" s="167"/>
      <c r="L837" s="202">
        <f>'Расчет сбытовых надбавок'!D3034+АТС!$B$24</f>
        <v>336077.11</v>
      </c>
      <c r="M837" s="203"/>
      <c r="N837" s="202">
        <f>'Расчет сбытовых надбавок'!E3034+АТС!$B$24</f>
        <v>331020.3</v>
      </c>
      <c r="O837" s="203"/>
      <c r="P837" s="202">
        <f>'Расчет сбытовых надбавок'!F3034+АТС!$B$24</f>
        <v>312776.58</v>
      </c>
      <c r="Q837" s="203"/>
      <c r="R837" s="202">
        <f>'Расчет сбытовых надбавок'!G3034+АТС!$B$24</f>
        <v>296625.33</v>
      </c>
      <c r="S837" s="203"/>
      <c r="T837" s="206"/>
      <c r="U837" s="207"/>
      <c r="V837" s="111"/>
      <c r="W837" s="111"/>
      <c r="X837" s="111"/>
      <c r="Y837" s="111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5:A48"/>
    <mergeCell ref="B45:Y46"/>
    <mergeCell ref="B47:B48"/>
    <mergeCell ref="C47:C48"/>
    <mergeCell ref="D47:D48"/>
    <mergeCell ref="E47:E48"/>
    <mergeCell ref="F47:F48"/>
    <mergeCell ref="G47:G48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47:U48"/>
    <mergeCell ref="V47:V48"/>
    <mergeCell ref="W47:W48"/>
    <mergeCell ref="X47:X48"/>
    <mergeCell ref="Y47:Y48"/>
    <mergeCell ref="N47:N48"/>
    <mergeCell ref="O47:O48"/>
    <mergeCell ref="P47:P48"/>
    <mergeCell ref="Q47:Q48"/>
    <mergeCell ref="R47:R48"/>
    <mergeCell ref="S47:S48"/>
    <mergeCell ref="B81:B82"/>
    <mergeCell ref="C81:C82"/>
    <mergeCell ref="D81:D82"/>
    <mergeCell ref="E81:E82"/>
    <mergeCell ref="F81:F82"/>
    <mergeCell ref="G81:G82"/>
    <mergeCell ref="H81:H82"/>
    <mergeCell ref="I81:I82"/>
    <mergeCell ref="T47:T48"/>
    <mergeCell ref="H47:H48"/>
    <mergeCell ref="I47:I48"/>
    <mergeCell ref="J47:J48"/>
    <mergeCell ref="K47:K48"/>
    <mergeCell ref="L47:L48"/>
    <mergeCell ref="M47:M48"/>
    <mergeCell ref="V81:V82"/>
    <mergeCell ref="W81:W82"/>
    <mergeCell ref="X81:X82"/>
    <mergeCell ref="Y81:Y82"/>
    <mergeCell ref="A113:A116"/>
    <mergeCell ref="B113:Y114"/>
    <mergeCell ref="B115:B116"/>
    <mergeCell ref="C115:C116"/>
    <mergeCell ref="D115:D116"/>
    <mergeCell ref="E115:E116"/>
    <mergeCell ref="P81:P82"/>
    <mergeCell ref="Q81:Q82"/>
    <mergeCell ref="R81:R82"/>
    <mergeCell ref="S81:S82"/>
    <mergeCell ref="T81:T82"/>
    <mergeCell ref="U81:U82"/>
    <mergeCell ref="J81:J82"/>
    <mergeCell ref="K81:K82"/>
    <mergeCell ref="L81:L82"/>
    <mergeCell ref="M81:M82"/>
    <mergeCell ref="N81:N82"/>
    <mergeCell ref="O81:O82"/>
    <mergeCell ref="A79:A82"/>
    <mergeCell ref="B79:Y80"/>
    <mergeCell ref="N115:N116"/>
    <mergeCell ref="O115:O116"/>
    <mergeCell ref="P115:P116"/>
    <mergeCell ref="Q115:Q116"/>
    <mergeCell ref="F115:F116"/>
    <mergeCell ref="G115:G116"/>
    <mergeCell ref="H115:H116"/>
    <mergeCell ref="I115:I116"/>
    <mergeCell ref="J115:J116"/>
    <mergeCell ref="K115:K116"/>
    <mergeCell ref="H150:H151"/>
    <mergeCell ref="I150:I151"/>
    <mergeCell ref="J150:J151"/>
    <mergeCell ref="K150:K151"/>
    <mergeCell ref="L150:L151"/>
    <mergeCell ref="M150:M151"/>
    <mergeCell ref="X115:X116"/>
    <mergeCell ref="Y115:Y116"/>
    <mergeCell ref="A148:A151"/>
    <mergeCell ref="B148:Y149"/>
    <mergeCell ref="B150:B151"/>
    <mergeCell ref="C150:C151"/>
    <mergeCell ref="D150:D151"/>
    <mergeCell ref="E150:E151"/>
    <mergeCell ref="F150:F151"/>
    <mergeCell ref="G150:G151"/>
    <mergeCell ref="R115:R116"/>
    <mergeCell ref="S115:S116"/>
    <mergeCell ref="T115:T116"/>
    <mergeCell ref="U115:U116"/>
    <mergeCell ref="V115:V116"/>
    <mergeCell ref="W115:W116"/>
    <mergeCell ref="L115:L116"/>
    <mergeCell ref="M115:M116"/>
    <mergeCell ref="T150:T151"/>
    <mergeCell ref="U150:U151"/>
    <mergeCell ref="V150:V151"/>
    <mergeCell ref="W150:W151"/>
    <mergeCell ref="X150:X151"/>
    <mergeCell ref="Y150:Y151"/>
    <mergeCell ref="N150:N151"/>
    <mergeCell ref="O150:O151"/>
    <mergeCell ref="P150:P151"/>
    <mergeCell ref="Q150:Q151"/>
    <mergeCell ref="R150:R151"/>
    <mergeCell ref="S150:S151"/>
    <mergeCell ref="N184:N185"/>
    <mergeCell ref="O184:O185"/>
    <mergeCell ref="A182:A185"/>
    <mergeCell ref="B182:Y183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H218:H219"/>
    <mergeCell ref="I218:I219"/>
    <mergeCell ref="J218:J219"/>
    <mergeCell ref="K218:K219"/>
    <mergeCell ref="V184:V185"/>
    <mergeCell ref="W184:W185"/>
    <mergeCell ref="X184:X185"/>
    <mergeCell ref="Y184:Y185"/>
    <mergeCell ref="A216:A219"/>
    <mergeCell ref="B216:Y217"/>
    <mergeCell ref="B218:B219"/>
    <mergeCell ref="C218:C219"/>
    <mergeCell ref="D218:D219"/>
    <mergeCell ref="E218:E219"/>
    <mergeCell ref="P184:P185"/>
    <mergeCell ref="Q184:Q185"/>
    <mergeCell ref="R184:R185"/>
    <mergeCell ref="S184:S185"/>
    <mergeCell ref="T184:T185"/>
    <mergeCell ref="U184:U185"/>
    <mergeCell ref="J184:J185"/>
    <mergeCell ref="K184:K185"/>
    <mergeCell ref="L184:L185"/>
    <mergeCell ref="M184:M185"/>
    <mergeCell ref="X218:X219"/>
    <mergeCell ref="Y218:Y219"/>
    <mergeCell ref="A250:A253"/>
    <mergeCell ref="B250:Y251"/>
    <mergeCell ref="B252:B253"/>
    <mergeCell ref="C252:C253"/>
    <mergeCell ref="D252:D253"/>
    <mergeCell ref="E252:E253"/>
    <mergeCell ref="F252:F253"/>
    <mergeCell ref="G252:G253"/>
    <mergeCell ref="R218:R219"/>
    <mergeCell ref="S218:S219"/>
    <mergeCell ref="T218:T219"/>
    <mergeCell ref="U218:U219"/>
    <mergeCell ref="V218:V219"/>
    <mergeCell ref="W218:W219"/>
    <mergeCell ref="L218:L219"/>
    <mergeCell ref="M218:M219"/>
    <mergeCell ref="N218:N219"/>
    <mergeCell ref="O218:O219"/>
    <mergeCell ref="P218:P219"/>
    <mergeCell ref="Q218:Q219"/>
    <mergeCell ref="F218:F219"/>
    <mergeCell ref="G218:G219"/>
    <mergeCell ref="W252:W253"/>
    <mergeCell ref="X252:X253"/>
    <mergeCell ref="Y252:Y253"/>
    <mergeCell ref="N252:N253"/>
    <mergeCell ref="O252:O253"/>
    <mergeCell ref="P252:P253"/>
    <mergeCell ref="Q252:Q253"/>
    <mergeCell ref="R252:R253"/>
    <mergeCell ref="S252:S253"/>
    <mergeCell ref="G560:G561"/>
    <mergeCell ref="H560:H561"/>
    <mergeCell ref="L560:L561"/>
    <mergeCell ref="I560:I561"/>
    <mergeCell ref="J560:J561"/>
    <mergeCell ref="K560:K561"/>
    <mergeCell ref="T252:T253"/>
    <mergeCell ref="U252:U253"/>
    <mergeCell ref="V252:V253"/>
    <mergeCell ref="M560:M561"/>
    <mergeCell ref="N560:N561"/>
    <mergeCell ref="O560:O561"/>
    <mergeCell ref="P560:P561"/>
    <mergeCell ref="H252:H253"/>
    <mergeCell ref="I252:I253"/>
    <mergeCell ref="J252:J253"/>
    <mergeCell ref="K252:K253"/>
    <mergeCell ref="L252:L253"/>
    <mergeCell ref="M252:M253"/>
    <mergeCell ref="V287:V288"/>
    <mergeCell ref="O321:O322"/>
    <mergeCell ref="P321:P322"/>
    <mergeCell ref="Q321:Q322"/>
    <mergeCell ref="L355:L356"/>
    <mergeCell ref="L594:L595"/>
    <mergeCell ref="W560:W561"/>
    <mergeCell ref="X560:X561"/>
    <mergeCell ref="Y560:Y561"/>
    <mergeCell ref="A592:A595"/>
    <mergeCell ref="B592:Y593"/>
    <mergeCell ref="B594:B595"/>
    <mergeCell ref="C594:C595"/>
    <mergeCell ref="D594:D595"/>
    <mergeCell ref="E594:E595"/>
    <mergeCell ref="F594:F595"/>
    <mergeCell ref="Q560:Q561"/>
    <mergeCell ref="R560:R561"/>
    <mergeCell ref="S560:S561"/>
    <mergeCell ref="T560:T561"/>
    <mergeCell ref="U560:U561"/>
    <mergeCell ref="V560:V561"/>
    <mergeCell ref="A558:A561"/>
    <mergeCell ref="B558:Y559"/>
    <mergeCell ref="B560:B561"/>
    <mergeCell ref="C560:C561"/>
    <mergeCell ref="D560:D561"/>
    <mergeCell ref="E560:E561"/>
    <mergeCell ref="F560:F561"/>
    <mergeCell ref="Y594:Y595"/>
    <mergeCell ref="A626:A629"/>
    <mergeCell ref="B626:Y627"/>
    <mergeCell ref="B628:B629"/>
    <mergeCell ref="C628:C629"/>
    <mergeCell ref="D628:D629"/>
    <mergeCell ref="E628:E629"/>
    <mergeCell ref="F628:F629"/>
    <mergeCell ref="G628:G629"/>
    <mergeCell ref="H628:H629"/>
    <mergeCell ref="S594:S595"/>
    <mergeCell ref="T594:T595"/>
    <mergeCell ref="U594:U595"/>
    <mergeCell ref="V594:V595"/>
    <mergeCell ref="W594:W595"/>
    <mergeCell ref="X594:X595"/>
    <mergeCell ref="M594:M595"/>
    <mergeCell ref="N594:N595"/>
    <mergeCell ref="O594:O595"/>
    <mergeCell ref="P594:P595"/>
    <mergeCell ref="Q594:Q595"/>
    <mergeCell ref="R594:R595"/>
    <mergeCell ref="G594:G595"/>
    <mergeCell ref="H594:H595"/>
    <mergeCell ref="U628:U629"/>
    <mergeCell ref="V628:V629"/>
    <mergeCell ref="W628:W629"/>
    <mergeCell ref="X628:X629"/>
    <mergeCell ref="Y628:Y629"/>
    <mergeCell ref="A660:A663"/>
    <mergeCell ref="B660:Y661"/>
    <mergeCell ref="B662:B663"/>
    <mergeCell ref="C662:C663"/>
    <mergeCell ref="D662:D663"/>
    <mergeCell ref="O628:O629"/>
    <mergeCell ref="P628:P629"/>
    <mergeCell ref="Q628:Q629"/>
    <mergeCell ref="R628:R629"/>
    <mergeCell ref="S628:S629"/>
    <mergeCell ref="T628:T629"/>
    <mergeCell ref="I628:I629"/>
    <mergeCell ref="J628:J629"/>
    <mergeCell ref="K628:K629"/>
    <mergeCell ref="L628:L629"/>
    <mergeCell ref="M628:M629"/>
    <mergeCell ref="N628:N629"/>
    <mergeCell ref="W662:W663"/>
    <mergeCell ref="X662:X663"/>
    <mergeCell ref="Y662:Y663"/>
    <mergeCell ref="A694:A697"/>
    <mergeCell ref="B694:Y695"/>
    <mergeCell ref="B696:B697"/>
    <mergeCell ref="C696:C697"/>
    <mergeCell ref="D696:D697"/>
    <mergeCell ref="E696:E697"/>
    <mergeCell ref="F696:F697"/>
    <mergeCell ref="Q662:Q663"/>
    <mergeCell ref="R662:R663"/>
    <mergeCell ref="S662:S663"/>
    <mergeCell ref="T662:T663"/>
    <mergeCell ref="U662:U663"/>
    <mergeCell ref="V662:V663"/>
    <mergeCell ref="K662:K663"/>
    <mergeCell ref="L662:L663"/>
    <mergeCell ref="M662:M663"/>
    <mergeCell ref="N662:N663"/>
    <mergeCell ref="O662:O663"/>
    <mergeCell ref="P662:P663"/>
    <mergeCell ref="E662:E663"/>
    <mergeCell ref="F662:F663"/>
    <mergeCell ref="Y696:Y697"/>
    <mergeCell ref="S696:S697"/>
    <mergeCell ref="A728:A731"/>
    <mergeCell ref="B728:Y729"/>
    <mergeCell ref="B730:B731"/>
    <mergeCell ref="C730:C731"/>
    <mergeCell ref="D730:D731"/>
    <mergeCell ref="E730:E731"/>
    <mergeCell ref="F730:F731"/>
    <mergeCell ref="G730:G731"/>
    <mergeCell ref="H730:H731"/>
    <mergeCell ref="T696:T697"/>
    <mergeCell ref="U696:U697"/>
    <mergeCell ref="V696:V697"/>
    <mergeCell ref="W696:W697"/>
    <mergeCell ref="X696:X697"/>
    <mergeCell ref="M696:M697"/>
    <mergeCell ref="N696:N697"/>
    <mergeCell ref="O696:O697"/>
    <mergeCell ref="P696:P697"/>
    <mergeCell ref="Q696:Q697"/>
    <mergeCell ref="R696:R697"/>
    <mergeCell ref="G696:G697"/>
    <mergeCell ref="H696:H697"/>
    <mergeCell ref="U730:U731"/>
    <mergeCell ref="V730:V731"/>
    <mergeCell ref="W730:W731"/>
    <mergeCell ref="X730:X731"/>
    <mergeCell ref="Y730:Y731"/>
    <mergeCell ref="A762:A765"/>
    <mergeCell ref="B762:Y763"/>
    <mergeCell ref="B764:B765"/>
    <mergeCell ref="C764:C765"/>
    <mergeCell ref="D764:D765"/>
    <mergeCell ref="O730:O731"/>
    <mergeCell ref="P730:P731"/>
    <mergeCell ref="Q730:Q731"/>
    <mergeCell ref="R730:R731"/>
    <mergeCell ref="S730:S731"/>
    <mergeCell ref="T730:T731"/>
    <mergeCell ref="I730:I731"/>
    <mergeCell ref="J730:J731"/>
    <mergeCell ref="K730:K731"/>
    <mergeCell ref="L730:L731"/>
    <mergeCell ref="M730:M731"/>
    <mergeCell ref="N730:N731"/>
    <mergeCell ref="W764:W765"/>
    <mergeCell ref="X764:X765"/>
    <mergeCell ref="Y764:Y765"/>
    <mergeCell ref="A796:A799"/>
    <mergeCell ref="B796:Y797"/>
    <mergeCell ref="B798:B799"/>
    <mergeCell ref="C798:C799"/>
    <mergeCell ref="D798:D799"/>
    <mergeCell ref="E798:E799"/>
    <mergeCell ref="F798:F799"/>
    <mergeCell ref="Q764:Q765"/>
    <mergeCell ref="R764:R765"/>
    <mergeCell ref="S764:S765"/>
    <mergeCell ref="T764:T765"/>
    <mergeCell ref="U764:U765"/>
    <mergeCell ref="V764:V765"/>
    <mergeCell ref="K764:K765"/>
    <mergeCell ref="L764:L765"/>
    <mergeCell ref="M764:M765"/>
    <mergeCell ref="N764:N765"/>
    <mergeCell ref="O764:O765"/>
    <mergeCell ref="P764:P765"/>
    <mergeCell ref="E764:E765"/>
    <mergeCell ref="F764:F765"/>
    <mergeCell ref="V798:V799"/>
    <mergeCell ref="W798:W799"/>
    <mergeCell ref="X798:X799"/>
    <mergeCell ref="Y798:Y799"/>
    <mergeCell ref="N798:N799"/>
    <mergeCell ref="O798:O799"/>
    <mergeCell ref="P798:P799"/>
    <mergeCell ref="Q798:Q799"/>
    <mergeCell ref="R798:R799"/>
    <mergeCell ref="U798:U799"/>
    <mergeCell ref="S798:S799"/>
    <mergeCell ref="T798:T799"/>
    <mergeCell ref="M798:M799"/>
    <mergeCell ref="G798:G799"/>
    <mergeCell ref="H798:H799"/>
    <mergeCell ref="I798:I799"/>
    <mergeCell ref="J798:J799"/>
    <mergeCell ref="K798:K799"/>
    <mergeCell ref="L798:L799"/>
    <mergeCell ref="P837:Q837"/>
    <mergeCell ref="R837:S837"/>
    <mergeCell ref="P831:Q831"/>
    <mergeCell ref="R831:S831"/>
    <mergeCell ref="P832:Q832"/>
    <mergeCell ref="R832:S832"/>
    <mergeCell ref="A831:K831"/>
    <mergeCell ref="A829:K830"/>
    <mergeCell ref="A832:K832"/>
    <mergeCell ref="L831:M831"/>
    <mergeCell ref="N831:O831"/>
    <mergeCell ref="P829:Q830"/>
    <mergeCell ref="R829:S830"/>
    <mergeCell ref="T837:U837"/>
    <mergeCell ref="A835:K837"/>
    <mergeCell ref="L835:M836"/>
    <mergeCell ref="L837:M837"/>
    <mergeCell ref="N835:O836"/>
    <mergeCell ref="L829:M830"/>
    <mergeCell ref="N829:O830"/>
    <mergeCell ref="L832:M832"/>
    <mergeCell ref="N832:O832"/>
    <mergeCell ref="T835:U836"/>
    <mergeCell ref="P835:Q836"/>
    <mergeCell ref="R835:S836"/>
    <mergeCell ref="B287:B288"/>
    <mergeCell ref="C287:C288"/>
    <mergeCell ref="D287:D288"/>
    <mergeCell ref="E287:E288"/>
    <mergeCell ref="F287:F288"/>
    <mergeCell ref="G287:G288"/>
    <mergeCell ref="H287:H288"/>
    <mergeCell ref="I287:I288"/>
    <mergeCell ref="N837:O837"/>
    <mergeCell ref="G764:G765"/>
    <mergeCell ref="H764:H765"/>
    <mergeCell ref="I764:I765"/>
    <mergeCell ref="J764:J765"/>
    <mergeCell ref="I696:I697"/>
    <mergeCell ref="J696:J697"/>
    <mergeCell ref="K696:K697"/>
    <mergeCell ref="L696:L697"/>
    <mergeCell ref="G662:G663"/>
    <mergeCell ref="H662:H663"/>
    <mergeCell ref="I662:I663"/>
    <mergeCell ref="J662:J663"/>
    <mergeCell ref="I594:I595"/>
    <mergeCell ref="J594:J595"/>
    <mergeCell ref="K594:K595"/>
    <mergeCell ref="W287:W288"/>
    <mergeCell ref="X287:X288"/>
    <mergeCell ref="Y287:Y288"/>
    <mergeCell ref="A319:A322"/>
    <mergeCell ref="B319:Y320"/>
    <mergeCell ref="B321:B322"/>
    <mergeCell ref="C321:C322"/>
    <mergeCell ref="D321:D322"/>
    <mergeCell ref="E321:E322"/>
    <mergeCell ref="P287:P288"/>
    <mergeCell ref="Q287:Q288"/>
    <mergeCell ref="R287:R288"/>
    <mergeCell ref="S287:S288"/>
    <mergeCell ref="T287:T288"/>
    <mergeCell ref="U287:U288"/>
    <mergeCell ref="J287:J288"/>
    <mergeCell ref="K287:K288"/>
    <mergeCell ref="L287:L288"/>
    <mergeCell ref="M287:M288"/>
    <mergeCell ref="N287:N288"/>
    <mergeCell ref="O287:O288"/>
    <mergeCell ref="A285:A288"/>
    <mergeCell ref="B285:Y286"/>
    <mergeCell ref="N321:N322"/>
    <mergeCell ref="F321:F322"/>
    <mergeCell ref="G321:G322"/>
    <mergeCell ref="H321:H322"/>
    <mergeCell ref="I321:I322"/>
    <mergeCell ref="J321:J322"/>
    <mergeCell ref="K321:K322"/>
    <mergeCell ref="H355:H356"/>
    <mergeCell ref="I355:I356"/>
    <mergeCell ref="J355:J356"/>
    <mergeCell ref="K355:K356"/>
    <mergeCell ref="M355:M356"/>
    <mergeCell ref="X321:X322"/>
    <mergeCell ref="Y321:Y322"/>
    <mergeCell ref="A353:A356"/>
    <mergeCell ref="B353:Y354"/>
    <mergeCell ref="B355:B356"/>
    <mergeCell ref="C355:C356"/>
    <mergeCell ref="D355:D356"/>
    <mergeCell ref="E355:E356"/>
    <mergeCell ref="F355:F356"/>
    <mergeCell ref="G355:G356"/>
    <mergeCell ref="R321:R322"/>
    <mergeCell ref="S321:S322"/>
    <mergeCell ref="T321:T322"/>
    <mergeCell ref="U321:U322"/>
    <mergeCell ref="V321:V322"/>
    <mergeCell ref="W321:W322"/>
    <mergeCell ref="L321:L322"/>
    <mergeCell ref="M321:M322"/>
    <mergeCell ref="T355:T356"/>
    <mergeCell ref="U355:U356"/>
    <mergeCell ref="V355:V356"/>
    <mergeCell ref="W355:W356"/>
    <mergeCell ref="X355:X356"/>
    <mergeCell ref="Y355:Y356"/>
    <mergeCell ref="N355:N356"/>
    <mergeCell ref="O355:O356"/>
    <mergeCell ref="P355:P356"/>
    <mergeCell ref="Q355:Q356"/>
    <mergeCell ref="R355:R356"/>
    <mergeCell ref="S355:S356"/>
    <mergeCell ref="N389:N390"/>
    <mergeCell ref="O389:O390"/>
    <mergeCell ref="A387:A390"/>
    <mergeCell ref="B387:Y388"/>
    <mergeCell ref="B389:B390"/>
    <mergeCell ref="C389:C390"/>
    <mergeCell ref="D389:D390"/>
    <mergeCell ref="E389:E390"/>
    <mergeCell ref="F389:F390"/>
    <mergeCell ref="G389:G390"/>
    <mergeCell ref="H389:H390"/>
    <mergeCell ref="I389:I390"/>
    <mergeCell ref="H424:H425"/>
    <mergeCell ref="I424:I425"/>
    <mergeCell ref="J424:J425"/>
    <mergeCell ref="K424:K425"/>
    <mergeCell ref="V389:V390"/>
    <mergeCell ref="W389:W390"/>
    <mergeCell ref="X389:X390"/>
    <mergeCell ref="Y389:Y390"/>
    <mergeCell ref="A422:A425"/>
    <mergeCell ref="B422:Y423"/>
    <mergeCell ref="B424:B425"/>
    <mergeCell ref="C424:C425"/>
    <mergeCell ref="D424:D425"/>
    <mergeCell ref="E424:E425"/>
    <mergeCell ref="P389:P390"/>
    <mergeCell ref="Q389:Q390"/>
    <mergeCell ref="R389:R390"/>
    <mergeCell ref="S389:S390"/>
    <mergeCell ref="T389:T390"/>
    <mergeCell ref="U389:U390"/>
    <mergeCell ref="J389:J390"/>
    <mergeCell ref="K389:K390"/>
    <mergeCell ref="L389:L390"/>
    <mergeCell ref="M389:M390"/>
    <mergeCell ref="X424:X425"/>
    <mergeCell ref="Y424:Y425"/>
    <mergeCell ref="A456:A459"/>
    <mergeCell ref="B456:Y457"/>
    <mergeCell ref="B458:B459"/>
    <mergeCell ref="C458:C459"/>
    <mergeCell ref="D458:D459"/>
    <mergeCell ref="E458:E459"/>
    <mergeCell ref="F458:F459"/>
    <mergeCell ref="G458:G459"/>
    <mergeCell ref="R424:R425"/>
    <mergeCell ref="S424:S425"/>
    <mergeCell ref="T424:T425"/>
    <mergeCell ref="U424:U425"/>
    <mergeCell ref="V424:V425"/>
    <mergeCell ref="W424:W425"/>
    <mergeCell ref="L424:L425"/>
    <mergeCell ref="M424:M425"/>
    <mergeCell ref="N424:N425"/>
    <mergeCell ref="O424:O425"/>
    <mergeCell ref="P424:P425"/>
    <mergeCell ref="Q424:Q425"/>
    <mergeCell ref="F424:F425"/>
    <mergeCell ref="G424:G425"/>
    <mergeCell ref="X458:X459"/>
    <mergeCell ref="Y458:Y459"/>
    <mergeCell ref="N458:N459"/>
    <mergeCell ref="O458:O459"/>
    <mergeCell ref="P458:P459"/>
    <mergeCell ref="Q458:Q459"/>
    <mergeCell ref="R458:R459"/>
    <mergeCell ref="S458:S459"/>
    <mergeCell ref="H458:H459"/>
    <mergeCell ref="I458:I459"/>
    <mergeCell ref="J458:J459"/>
    <mergeCell ref="K458:K459"/>
    <mergeCell ref="L458:L459"/>
    <mergeCell ref="M458:M459"/>
    <mergeCell ref="E492:E493"/>
    <mergeCell ref="F492:F493"/>
    <mergeCell ref="G492:G493"/>
    <mergeCell ref="H492:H493"/>
    <mergeCell ref="I492:I493"/>
    <mergeCell ref="T458:T459"/>
    <mergeCell ref="U458:U459"/>
    <mergeCell ref="V458:V459"/>
    <mergeCell ref="W458:W459"/>
    <mergeCell ref="Y492:Y493"/>
    <mergeCell ref="A524:A527"/>
    <mergeCell ref="B524:Y525"/>
    <mergeCell ref="B526:B527"/>
    <mergeCell ref="C526:C527"/>
    <mergeCell ref="D526:D527"/>
    <mergeCell ref="E526:E527"/>
    <mergeCell ref="P492:P493"/>
    <mergeCell ref="Q492:Q493"/>
    <mergeCell ref="R492:R493"/>
    <mergeCell ref="S492:S493"/>
    <mergeCell ref="T492:T493"/>
    <mergeCell ref="U492:U493"/>
    <mergeCell ref="J492:J493"/>
    <mergeCell ref="K492:K493"/>
    <mergeCell ref="L492:L493"/>
    <mergeCell ref="M492:M493"/>
    <mergeCell ref="N492:N493"/>
    <mergeCell ref="O492:O493"/>
    <mergeCell ref="A490:A493"/>
    <mergeCell ref="B490:Y491"/>
    <mergeCell ref="B492:B493"/>
    <mergeCell ref="C492:C493"/>
    <mergeCell ref="D492:D493"/>
    <mergeCell ref="F526:F527"/>
    <mergeCell ref="G526:G527"/>
    <mergeCell ref="H526:H527"/>
    <mergeCell ref="I526:I527"/>
    <mergeCell ref="J526:J527"/>
    <mergeCell ref="K526:K527"/>
    <mergeCell ref="V492:V493"/>
    <mergeCell ref="W492:W493"/>
    <mergeCell ref="X492:X493"/>
    <mergeCell ref="X526:X527"/>
    <mergeCell ref="Y526:Y527"/>
    <mergeCell ref="R526:R527"/>
    <mergeCell ref="S526:S527"/>
    <mergeCell ref="T526:T527"/>
    <mergeCell ref="U526:U527"/>
    <mergeCell ref="V526:V527"/>
    <mergeCell ref="W526:W527"/>
    <mergeCell ref="L526:L527"/>
    <mergeCell ref="M526:M527"/>
    <mergeCell ref="N526:N527"/>
    <mergeCell ref="O526:O527"/>
    <mergeCell ref="P526:P527"/>
    <mergeCell ref="Q526:Q527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41"/>
  <sheetViews>
    <sheetView view="pageBreakPreview" zoomScaleSheetLayoutView="100" workbookViewId="0">
      <pane xSplit="1" ySplit="4" topLeftCell="B34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86" customWidth="1"/>
    <col min="2" max="5" width="12" style="86" customWidth="1"/>
    <col min="6" max="6" width="12.125" style="86" customWidth="1"/>
    <col min="7" max="7" width="12.625" style="86" customWidth="1"/>
    <col min="8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ht="41.25" customHeight="1" x14ac:dyDescent="0.2">
      <c r="A1" s="176" t="s">
        <v>172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феврале 2015 г.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170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55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9" t="s">
        <v>49</v>
      </c>
      <c r="B11" s="180" t="s">
        <v>128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4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88">
        <f>АТС!A41</f>
        <v>42036</v>
      </c>
      <c r="B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1853.93</v>
      </c>
      <c r="C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1884.7800000000002</v>
      </c>
      <c r="D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1919.17</v>
      </c>
      <c r="E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1927.43</v>
      </c>
      <c r="F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1923.3200000000002</v>
      </c>
      <c r="G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1919.5500000000002</v>
      </c>
      <c r="H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1895.8400000000001</v>
      </c>
      <c r="I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1888.8600000000001</v>
      </c>
      <c r="J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1854.04</v>
      </c>
      <c r="K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1960.79</v>
      </c>
      <c r="L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1889.5700000000002</v>
      </c>
      <c r="M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1869.01</v>
      </c>
      <c r="N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1865.35</v>
      </c>
      <c r="O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1872.0900000000001</v>
      </c>
      <c r="P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1878.89</v>
      </c>
      <c r="Q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1882.3600000000001</v>
      </c>
      <c r="R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1856.92</v>
      </c>
      <c r="S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2007.8000000000002</v>
      </c>
      <c r="T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2052.15</v>
      </c>
      <c r="U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2008.97</v>
      </c>
      <c r="V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1960.73</v>
      </c>
      <c r="W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1899.8899999999999</v>
      </c>
      <c r="X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1876.6200000000001</v>
      </c>
      <c r="Y15" s="116">
        <f>VLOOKUP($A15+ROUND((COLUMN()-2)/24,5),АТС!$A$41:$F$712,3)+VLOOKUP($A15+ROUND((COLUMN()-2)/24,5),'Расчет сбытовых надбавок'!$B$793:'Расчет сбытовых надбавок'!$G$1536,3)+'Иные услуги '!$C$5+'РСТ РСО-А'!$K$7</f>
        <v>1945.75</v>
      </c>
      <c r="AA15" s="89"/>
    </row>
    <row r="16" spans="1:27" x14ac:dyDescent="0.2">
      <c r="A16" s="88">
        <f>A15+1</f>
        <v>42037</v>
      </c>
      <c r="B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1852.0500000000002</v>
      </c>
      <c r="C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1884.7800000000002</v>
      </c>
      <c r="D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1902.2800000000002</v>
      </c>
      <c r="E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1906.03</v>
      </c>
      <c r="F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1917.2800000000002</v>
      </c>
      <c r="G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1899.08</v>
      </c>
      <c r="H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1868.65</v>
      </c>
      <c r="I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1947.8000000000002</v>
      </c>
      <c r="J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1942.96</v>
      </c>
      <c r="K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1868.54</v>
      </c>
      <c r="L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1902.8500000000001</v>
      </c>
      <c r="M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1882.2600000000002</v>
      </c>
      <c r="N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1882.95</v>
      </c>
      <c r="O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1883.8700000000001</v>
      </c>
      <c r="P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1882.94</v>
      </c>
      <c r="Q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1882.63</v>
      </c>
      <c r="R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1864.4900000000002</v>
      </c>
      <c r="S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1918.5</v>
      </c>
      <c r="T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1995.0300000000002</v>
      </c>
      <c r="U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1956.33</v>
      </c>
      <c r="V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1909.94</v>
      </c>
      <c r="W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1933.6</v>
      </c>
      <c r="X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2042.9</v>
      </c>
      <c r="Y16" s="116">
        <f>VLOOKUP($A16+ROUND((COLUMN()-2)/24,5),АТС!$A$41:$F$712,3)+VLOOKUP($A16+ROUND((COLUMN()-2)/24,5),'Расчет сбытовых надбавок'!$B$793:'Расчет сбытовых надбавок'!$G$1536,3)+'Иные услуги '!$C$5+'РСТ РСО-А'!$K$7</f>
        <v>1926.39</v>
      </c>
    </row>
    <row r="17" spans="1:25" x14ac:dyDescent="0.2">
      <c r="A17" s="88">
        <f t="shared" ref="A17:A42" si="0">A16+1</f>
        <v>42038</v>
      </c>
      <c r="B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1872.96</v>
      </c>
      <c r="C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1867.43</v>
      </c>
      <c r="D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1877.18</v>
      </c>
      <c r="E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1884.15</v>
      </c>
      <c r="F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1887.38</v>
      </c>
      <c r="G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1877.67</v>
      </c>
      <c r="H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1859.56</v>
      </c>
      <c r="I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1926.47</v>
      </c>
      <c r="J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1898.98</v>
      </c>
      <c r="K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1868.25</v>
      </c>
      <c r="L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1901.13</v>
      </c>
      <c r="M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1903.28</v>
      </c>
      <c r="N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1890.2800000000002</v>
      </c>
      <c r="O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1898.1100000000001</v>
      </c>
      <c r="P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1884.88</v>
      </c>
      <c r="Q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1903.56</v>
      </c>
      <c r="R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1893.95</v>
      </c>
      <c r="S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1915.08</v>
      </c>
      <c r="T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1992.8000000000002</v>
      </c>
      <c r="U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1947.46</v>
      </c>
      <c r="V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1905.94</v>
      </c>
      <c r="W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1926.14</v>
      </c>
      <c r="X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2044.89</v>
      </c>
      <c r="Y17" s="116">
        <f>VLOOKUP($A17+ROUND((COLUMN()-2)/24,5),АТС!$A$41:$F$712,3)+VLOOKUP($A17+ROUND((COLUMN()-2)/24,5),'Расчет сбытовых надбавок'!$B$793:'Расчет сбытовых надбавок'!$G$1536,3)+'Иные услуги '!$C$5+'РСТ РСО-А'!$K$7</f>
        <v>1926.13</v>
      </c>
    </row>
    <row r="18" spans="1:25" x14ac:dyDescent="0.2">
      <c r="A18" s="88">
        <f t="shared" si="0"/>
        <v>42039</v>
      </c>
      <c r="B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1867.79</v>
      </c>
      <c r="C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1873.75</v>
      </c>
      <c r="D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1887.28</v>
      </c>
      <c r="E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1894.1200000000001</v>
      </c>
      <c r="F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1894.41</v>
      </c>
      <c r="G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1883.96</v>
      </c>
      <c r="H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1851.72</v>
      </c>
      <c r="I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1934.77</v>
      </c>
      <c r="J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1924.63</v>
      </c>
      <c r="K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1873.0800000000002</v>
      </c>
      <c r="L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1855.18</v>
      </c>
      <c r="M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1892.1000000000001</v>
      </c>
      <c r="N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1869.38</v>
      </c>
      <c r="O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1861.31</v>
      </c>
      <c r="P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1853.72</v>
      </c>
      <c r="Q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1861.19</v>
      </c>
      <c r="R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1882.73</v>
      </c>
      <c r="S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1896.39</v>
      </c>
      <c r="T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1993.19</v>
      </c>
      <c r="U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1937.46</v>
      </c>
      <c r="V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1894.3400000000001</v>
      </c>
      <c r="W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1917.0700000000002</v>
      </c>
      <c r="X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2026.3500000000001</v>
      </c>
      <c r="Y18" s="116">
        <f>VLOOKUP($A18+ROUND((COLUMN()-2)/24,5),АТС!$A$41:$F$712,3)+VLOOKUP($A18+ROUND((COLUMN()-2)/24,5),'Расчет сбытовых надбавок'!$B$793:'Расчет сбытовых надбавок'!$G$1536,3)+'Иные услуги '!$C$5+'РСТ РСО-А'!$K$7</f>
        <v>1912.38</v>
      </c>
    </row>
    <row r="19" spans="1:25" x14ac:dyDescent="0.2">
      <c r="A19" s="88">
        <f t="shared" si="0"/>
        <v>42040</v>
      </c>
      <c r="B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1867.98</v>
      </c>
      <c r="C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1866.69</v>
      </c>
      <c r="D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1876.3000000000002</v>
      </c>
      <c r="E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1882.91</v>
      </c>
      <c r="F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1886.7200000000003</v>
      </c>
      <c r="G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1876.73</v>
      </c>
      <c r="H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1865.8400000000001</v>
      </c>
      <c r="I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1915.45</v>
      </c>
      <c r="J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1906.8600000000001</v>
      </c>
      <c r="K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1853.51</v>
      </c>
      <c r="L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1870.9</v>
      </c>
      <c r="M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1891.69</v>
      </c>
      <c r="N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1869.8700000000001</v>
      </c>
      <c r="O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1885.64</v>
      </c>
      <c r="P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1894.71</v>
      </c>
      <c r="Q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1879.21</v>
      </c>
      <c r="R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1883.1599999999999</v>
      </c>
      <c r="S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1899.5100000000002</v>
      </c>
      <c r="T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1981.27</v>
      </c>
      <c r="U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1937.7</v>
      </c>
      <c r="V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1892.6100000000001</v>
      </c>
      <c r="W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1915.21</v>
      </c>
      <c r="X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2014.39</v>
      </c>
      <c r="Y19" s="116">
        <f>VLOOKUP($A19+ROUND((COLUMN()-2)/24,5),АТС!$A$41:$F$712,3)+VLOOKUP($A19+ROUND((COLUMN()-2)/24,5),'Расчет сбытовых надбавок'!$B$793:'Расчет сбытовых надбавок'!$G$1536,3)+'Иные услуги '!$C$5+'РСТ РСО-А'!$K$7</f>
        <v>1909.85</v>
      </c>
    </row>
    <row r="20" spans="1:25" x14ac:dyDescent="0.2">
      <c r="A20" s="88">
        <f t="shared" si="0"/>
        <v>42041</v>
      </c>
      <c r="B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1860.02</v>
      </c>
      <c r="C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1893.94</v>
      </c>
      <c r="D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1901.08</v>
      </c>
      <c r="E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1907.5800000000002</v>
      </c>
      <c r="F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1911.47</v>
      </c>
      <c r="G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1893.3500000000001</v>
      </c>
      <c r="H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1857.0900000000001</v>
      </c>
      <c r="I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1933.5900000000001</v>
      </c>
      <c r="J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1949.3600000000001</v>
      </c>
      <c r="K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1868.1</v>
      </c>
      <c r="L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1873.0600000000002</v>
      </c>
      <c r="M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1896.93</v>
      </c>
      <c r="N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1871.39</v>
      </c>
      <c r="O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1890.2400000000002</v>
      </c>
      <c r="P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1898.0800000000002</v>
      </c>
      <c r="Q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1878.29</v>
      </c>
      <c r="R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1881.68</v>
      </c>
      <c r="S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1893.75</v>
      </c>
      <c r="T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1996.01</v>
      </c>
      <c r="U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1941.83</v>
      </c>
      <c r="V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1898.02</v>
      </c>
      <c r="W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1919.71</v>
      </c>
      <c r="X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2034.71</v>
      </c>
      <c r="Y20" s="116">
        <f>VLOOKUP($A20+ROUND((COLUMN()-2)/24,5),АТС!$A$41:$F$712,3)+VLOOKUP($A20+ROUND((COLUMN()-2)/24,5),'Расчет сбытовых надбавок'!$B$793:'Расчет сбытовых надбавок'!$G$1536,3)+'Иные услуги '!$C$5+'РСТ РСО-А'!$K$7</f>
        <v>1920.75</v>
      </c>
    </row>
    <row r="21" spans="1:25" x14ac:dyDescent="0.2">
      <c r="A21" s="88">
        <f t="shared" si="0"/>
        <v>42042</v>
      </c>
      <c r="B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1885.3200000000002</v>
      </c>
      <c r="C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1907.3000000000002</v>
      </c>
      <c r="D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1922.02</v>
      </c>
      <c r="E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1938.65</v>
      </c>
      <c r="F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1938.66</v>
      </c>
      <c r="G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1926.2</v>
      </c>
      <c r="H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1888.81</v>
      </c>
      <c r="I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1864.65</v>
      </c>
      <c r="J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1891.27</v>
      </c>
      <c r="K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1868.28</v>
      </c>
      <c r="L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1876.54</v>
      </c>
      <c r="M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1883.3200000000002</v>
      </c>
      <c r="N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1852.3400000000001</v>
      </c>
      <c r="O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1856.43</v>
      </c>
      <c r="P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1855.08</v>
      </c>
      <c r="Q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1851.7800000000002</v>
      </c>
      <c r="R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1875.5300000000002</v>
      </c>
      <c r="S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1893.81</v>
      </c>
      <c r="T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1910.48</v>
      </c>
      <c r="U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1883.93</v>
      </c>
      <c r="V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1898.6399999999999</v>
      </c>
      <c r="W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1879.0500000000002</v>
      </c>
      <c r="X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1902.6599999999999</v>
      </c>
      <c r="Y21" s="116">
        <f>VLOOKUP($A21+ROUND((COLUMN()-2)/24,5),АТС!$A$41:$F$712,3)+VLOOKUP($A21+ROUND((COLUMN()-2)/24,5),'Расчет сбытовых надбавок'!$B$793:'Расчет сбытовых надбавок'!$G$1536,3)+'Иные услуги '!$C$5+'РСТ РСО-А'!$K$7</f>
        <v>1878.16</v>
      </c>
    </row>
    <row r="22" spans="1:25" x14ac:dyDescent="0.2">
      <c r="A22" s="88">
        <f t="shared" si="0"/>
        <v>42043</v>
      </c>
      <c r="B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1872.5100000000002</v>
      </c>
      <c r="C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1855.8600000000001</v>
      </c>
      <c r="D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1883.3400000000001</v>
      </c>
      <c r="E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1913.7</v>
      </c>
      <c r="F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1913.7600000000002</v>
      </c>
      <c r="G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1925.8300000000002</v>
      </c>
      <c r="H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1873.2800000000002</v>
      </c>
      <c r="I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1870.02</v>
      </c>
      <c r="J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1877.3200000000002</v>
      </c>
      <c r="K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1919.22</v>
      </c>
      <c r="L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1875.8</v>
      </c>
      <c r="M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1865.72</v>
      </c>
      <c r="N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1882.52</v>
      </c>
      <c r="O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1879.06</v>
      </c>
      <c r="P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1882.42</v>
      </c>
      <c r="Q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1865.72</v>
      </c>
      <c r="R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1873.17</v>
      </c>
      <c r="S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1890.13</v>
      </c>
      <c r="T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1908.01</v>
      </c>
      <c r="U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1907.04</v>
      </c>
      <c r="V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1901.35</v>
      </c>
      <c r="W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1882.45</v>
      </c>
      <c r="X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1900.94</v>
      </c>
      <c r="Y22" s="116">
        <f>VLOOKUP($A22+ROUND((COLUMN()-2)/24,5),АТС!$A$41:$F$712,3)+VLOOKUP($A22+ROUND((COLUMN()-2)/24,5),'Расчет сбытовых надбавок'!$B$793:'Расчет сбытовых надбавок'!$G$1536,3)+'Иные услуги '!$C$5+'РСТ РСО-А'!$K$7</f>
        <v>1883.22</v>
      </c>
    </row>
    <row r="23" spans="1:25" x14ac:dyDescent="0.2">
      <c r="A23" s="88">
        <f t="shared" si="0"/>
        <v>42044</v>
      </c>
      <c r="B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1878.12</v>
      </c>
      <c r="C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1876.23</v>
      </c>
      <c r="D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1856.04</v>
      </c>
      <c r="E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1872.0500000000002</v>
      </c>
      <c r="F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1864.38</v>
      </c>
      <c r="G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1871.4</v>
      </c>
      <c r="H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1882.25</v>
      </c>
      <c r="I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1885.93</v>
      </c>
      <c r="J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1851.6200000000001</v>
      </c>
      <c r="K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1890.33</v>
      </c>
      <c r="L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1889.8899999999999</v>
      </c>
      <c r="M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1885.43</v>
      </c>
      <c r="N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1886.22</v>
      </c>
      <c r="O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1879.65</v>
      </c>
      <c r="P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1885.81</v>
      </c>
      <c r="Q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1873.62</v>
      </c>
      <c r="R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1878.3899999999999</v>
      </c>
      <c r="S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1894.62</v>
      </c>
      <c r="T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1887.89</v>
      </c>
      <c r="U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1897.54</v>
      </c>
      <c r="V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1894.3000000000002</v>
      </c>
      <c r="W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1884.19</v>
      </c>
      <c r="X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1983.2400000000002</v>
      </c>
      <c r="Y23" s="116">
        <f>VLOOKUP($A23+ROUND((COLUMN()-2)/24,5),АТС!$A$41:$F$712,3)+VLOOKUP($A23+ROUND((COLUMN()-2)/24,5),'Расчет сбытовых надбавок'!$B$793:'Расчет сбытовых надбавок'!$G$1536,3)+'Иные услуги '!$C$5+'РСТ РСО-А'!$K$7</f>
        <v>1879.23</v>
      </c>
    </row>
    <row r="24" spans="1:25" x14ac:dyDescent="0.2">
      <c r="A24" s="88">
        <f t="shared" si="0"/>
        <v>42045</v>
      </c>
      <c r="B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1876.85</v>
      </c>
      <c r="C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1874.47</v>
      </c>
      <c r="D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1855.18</v>
      </c>
      <c r="E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1870.48</v>
      </c>
      <c r="F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1863.25</v>
      </c>
      <c r="G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1871.1100000000001</v>
      </c>
      <c r="H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1889.71</v>
      </c>
      <c r="I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1888.0900000000001</v>
      </c>
      <c r="J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1851.43</v>
      </c>
      <c r="K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1896.0700000000002</v>
      </c>
      <c r="L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1897.6200000000001</v>
      </c>
      <c r="M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1893.43</v>
      </c>
      <c r="N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1891.7</v>
      </c>
      <c r="O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1886.33</v>
      </c>
      <c r="P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1894.72</v>
      </c>
      <c r="Q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1875.75</v>
      </c>
      <c r="R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1881.29</v>
      </c>
      <c r="S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1893.4700000000003</v>
      </c>
      <c r="T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1895.25</v>
      </c>
      <c r="U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1904.04</v>
      </c>
      <c r="V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1896.51</v>
      </c>
      <c r="W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1883.88</v>
      </c>
      <c r="X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1984.1</v>
      </c>
      <c r="Y24" s="116">
        <f>VLOOKUP($A24+ROUND((COLUMN()-2)/24,5),АТС!$A$41:$F$712,3)+VLOOKUP($A24+ROUND((COLUMN()-2)/24,5),'Расчет сбытовых надбавок'!$B$793:'Расчет сбытовых надбавок'!$G$1536,3)+'Иные услуги '!$C$5+'РСТ РСО-А'!$K$7</f>
        <v>1878.56</v>
      </c>
    </row>
    <row r="25" spans="1:25" x14ac:dyDescent="0.2">
      <c r="A25" s="88">
        <f t="shared" si="0"/>
        <v>42046</v>
      </c>
      <c r="B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1875.3400000000001</v>
      </c>
      <c r="C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1888.2</v>
      </c>
      <c r="D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1887.92</v>
      </c>
      <c r="E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1887.91</v>
      </c>
      <c r="F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1895.16</v>
      </c>
      <c r="G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1895.38</v>
      </c>
      <c r="H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1868.41</v>
      </c>
      <c r="I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1895.3600000000001</v>
      </c>
      <c r="J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1869.73</v>
      </c>
      <c r="K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1887.74</v>
      </c>
      <c r="L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1887.39</v>
      </c>
      <c r="M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1884.89</v>
      </c>
      <c r="N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1884.92</v>
      </c>
      <c r="O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1857.21</v>
      </c>
      <c r="P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1857.04</v>
      </c>
      <c r="Q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1856.77</v>
      </c>
      <c r="R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1857.91</v>
      </c>
      <c r="S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1892.37</v>
      </c>
      <c r="T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1967.5600000000002</v>
      </c>
      <c r="U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1912.3600000000001</v>
      </c>
      <c r="V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1897.7800000000002</v>
      </c>
      <c r="W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1883.92</v>
      </c>
      <c r="X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1989.8</v>
      </c>
      <c r="Y25" s="116">
        <f>VLOOKUP($A25+ROUND((COLUMN()-2)/24,5),АТС!$A$41:$F$712,3)+VLOOKUP($A25+ROUND((COLUMN()-2)/24,5),'Расчет сбытовых надбавок'!$B$793:'Расчет сбытовых надбавок'!$G$1536,3)+'Иные услуги '!$C$5+'РСТ РСО-А'!$K$7</f>
        <v>1932.94</v>
      </c>
    </row>
    <row r="26" spans="1:25" x14ac:dyDescent="0.2">
      <c r="A26" s="88">
        <f t="shared" si="0"/>
        <v>42047</v>
      </c>
      <c r="B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1865.45</v>
      </c>
      <c r="C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1888.51</v>
      </c>
      <c r="D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1888.3000000000002</v>
      </c>
      <c r="E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1906.2800000000002</v>
      </c>
      <c r="F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1917.5700000000002</v>
      </c>
      <c r="G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1895.65</v>
      </c>
      <c r="H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1868.6</v>
      </c>
      <c r="I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1924.5100000000002</v>
      </c>
      <c r="J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1909.02</v>
      </c>
      <c r="K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1888.77</v>
      </c>
      <c r="L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1888.17</v>
      </c>
      <c r="M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1885.63</v>
      </c>
      <c r="N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1886.42</v>
      </c>
      <c r="O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1879.2800000000002</v>
      </c>
      <c r="P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1885.8000000000002</v>
      </c>
      <c r="Q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1868.28</v>
      </c>
      <c r="R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1882.37</v>
      </c>
      <c r="S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1891.5700000000002</v>
      </c>
      <c r="T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1938.6200000000001</v>
      </c>
      <c r="U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1887.44</v>
      </c>
      <c r="V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1888.6100000000001</v>
      </c>
      <c r="W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1880.42</v>
      </c>
      <c r="X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1984.93</v>
      </c>
      <c r="Y26" s="116">
        <f>VLOOKUP($A26+ROUND((COLUMN()-2)/24,5),АТС!$A$41:$F$712,3)+VLOOKUP($A26+ROUND((COLUMN()-2)/24,5),'Расчет сбытовых надбавок'!$B$793:'Расчет сбытовых надбавок'!$G$1536,3)+'Иные услуги '!$C$5+'РСТ РСО-А'!$K$7</f>
        <v>1929.27</v>
      </c>
    </row>
    <row r="27" spans="1:25" x14ac:dyDescent="0.2">
      <c r="A27" s="88">
        <f t="shared" si="0"/>
        <v>42048</v>
      </c>
      <c r="B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1867.81</v>
      </c>
      <c r="C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1868.0500000000002</v>
      </c>
      <c r="D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1874.56</v>
      </c>
      <c r="E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1888.16</v>
      </c>
      <c r="F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1902.58</v>
      </c>
      <c r="G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1874.74</v>
      </c>
      <c r="H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1862.5900000000001</v>
      </c>
      <c r="I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1899.29</v>
      </c>
      <c r="J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1870</v>
      </c>
      <c r="K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1894.17</v>
      </c>
      <c r="L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1894</v>
      </c>
      <c r="M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1890.5</v>
      </c>
      <c r="N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1889.95</v>
      </c>
      <c r="O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1883.71</v>
      </c>
      <c r="P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1890.7</v>
      </c>
      <c r="Q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1871.93</v>
      </c>
      <c r="R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1886.95</v>
      </c>
      <c r="S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1900.69</v>
      </c>
      <c r="T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1957.5700000000002</v>
      </c>
      <c r="U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1927.9900000000002</v>
      </c>
      <c r="V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1894.17</v>
      </c>
      <c r="W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1884.1100000000001</v>
      </c>
      <c r="X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2014.8700000000001</v>
      </c>
      <c r="Y27" s="116">
        <f>VLOOKUP($A27+ROUND((COLUMN()-2)/24,5),АТС!$A$41:$F$712,3)+VLOOKUP($A27+ROUND((COLUMN()-2)/24,5),'Расчет сбытовых надбавок'!$B$793:'Расчет сбытовых надбавок'!$G$1536,3)+'Иные услуги '!$C$5+'РСТ РСО-А'!$K$7</f>
        <v>1968.69</v>
      </c>
    </row>
    <row r="28" spans="1:25" x14ac:dyDescent="0.2">
      <c r="A28" s="88">
        <f t="shared" si="0"/>
        <v>42049</v>
      </c>
      <c r="B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1865.79</v>
      </c>
      <c r="C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1877.38</v>
      </c>
      <c r="D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1899.6100000000001</v>
      </c>
      <c r="E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1915.1200000000001</v>
      </c>
      <c r="F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1915.3899999999999</v>
      </c>
      <c r="G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1899.7800000000002</v>
      </c>
      <c r="H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1867.5700000000002</v>
      </c>
      <c r="I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1894.16</v>
      </c>
      <c r="J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1962.42</v>
      </c>
      <c r="K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1883.92</v>
      </c>
      <c r="L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1885.3600000000001</v>
      </c>
      <c r="M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1885.79</v>
      </c>
      <c r="N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1878.66</v>
      </c>
      <c r="O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1885.76</v>
      </c>
      <c r="P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1902.2</v>
      </c>
      <c r="Q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1892.94</v>
      </c>
      <c r="R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1899.1</v>
      </c>
      <c r="S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1918.74</v>
      </c>
      <c r="T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1979.96</v>
      </c>
      <c r="U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1945.68</v>
      </c>
      <c r="V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1891.5100000000002</v>
      </c>
      <c r="W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1885.88</v>
      </c>
      <c r="X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1890.1200000000001</v>
      </c>
      <c r="Y28" s="116">
        <f>VLOOKUP($A28+ROUND((COLUMN()-2)/24,5),АТС!$A$41:$F$712,3)+VLOOKUP($A28+ROUND((COLUMN()-2)/24,5),'Расчет сбытовых надбавок'!$B$793:'Расчет сбытовых надбавок'!$G$1536,3)+'Иные услуги '!$C$5+'РСТ РСО-А'!$K$7</f>
        <v>1930.97</v>
      </c>
    </row>
    <row r="29" spans="1:25" x14ac:dyDescent="0.2">
      <c r="A29" s="88">
        <f t="shared" si="0"/>
        <v>42050</v>
      </c>
      <c r="B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1866.66</v>
      </c>
      <c r="C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1878.43</v>
      </c>
      <c r="D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1900.16</v>
      </c>
      <c r="E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1915.77</v>
      </c>
      <c r="F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1916.1399999999999</v>
      </c>
      <c r="G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1900.75</v>
      </c>
      <c r="H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1868.1399999999999</v>
      </c>
      <c r="I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1893.46</v>
      </c>
      <c r="J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1946.13</v>
      </c>
      <c r="K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1881.38</v>
      </c>
      <c r="L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1882.06</v>
      </c>
      <c r="M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1882.52</v>
      </c>
      <c r="N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1877.0700000000002</v>
      </c>
      <c r="O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1883.7</v>
      </c>
      <c r="P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1897.52</v>
      </c>
      <c r="Q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1889.75</v>
      </c>
      <c r="R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1893.4700000000003</v>
      </c>
      <c r="S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1929.71</v>
      </c>
      <c r="T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1977.51</v>
      </c>
      <c r="U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1960.58</v>
      </c>
      <c r="V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1930.35</v>
      </c>
      <c r="W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1884.17</v>
      </c>
      <c r="X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1888.06</v>
      </c>
      <c r="Y29" s="116">
        <f>VLOOKUP($A29+ROUND((COLUMN()-2)/24,5),АТС!$A$41:$F$712,3)+VLOOKUP($A29+ROUND((COLUMN()-2)/24,5),'Расчет сбытовых надбавок'!$B$793:'Расчет сбытовых надбавок'!$G$1536,3)+'Иные услуги '!$C$5+'РСТ РСО-А'!$K$7</f>
        <v>1928.85</v>
      </c>
    </row>
    <row r="30" spans="1:25" x14ac:dyDescent="0.2">
      <c r="A30" s="88">
        <f t="shared" si="0"/>
        <v>42051</v>
      </c>
      <c r="B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1864.81</v>
      </c>
      <c r="C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1854.6100000000001</v>
      </c>
      <c r="D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1877.6100000000001</v>
      </c>
      <c r="E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1864.0100000000002</v>
      </c>
      <c r="F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1887.89</v>
      </c>
      <c r="G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1874.43</v>
      </c>
      <c r="H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1868.3</v>
      </c>
      <c r="I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1909.2800000000002</v>
      </c>
      <c r="J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1869.8700000000001</v>
      </c>
      <c r="K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1931.68</v>
      </c>
      <c r="L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1886.96</v>
      </c>
      <c r="M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1950.05</v>
      </c>
      <c r="N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1943.83</v>
      </c>
      <c r="O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1950.76</v>
      </c>
      <c r="P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1957.51</v>
      </c>
      <c r="Q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2026.5300000000002</v>
      </c>
      <c r="R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2003.0700000000002</v>
      </c>
      <c r="S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1943.62</v>
      </c>
      <c r="T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2209.62</v>
      </c>
      <c r="U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2191.92</v>
      </c>
      <c r="V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1958.2400000000002</v>
      </c>
      <c r="W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1949.71</v>
      </c>
      <c r="X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2195.91</v>
      </c>
      <c r="Y30" s="116">
        <f>VLOOKUP($A30+ROUND((COLUMN()-2)/24,5),АТС!$A$41:$F$712,3)+VLOOKUP($A30+ROUND((COLUMN()-2)/24,5),'Расчет сбытовых надбавок'!$B$793:'Расчет сбытовых надбавок'!$G$1536,3)+'Иные услуги '!$C$5+'РСТ РСО-А'!$K$7</f>
        <v>1940.43</v>
      </c>
    </row>
    <row r="31" spans="1:25" x14ac:dyDescent="0.2">
      <c r="A31" s="88">
        <f t="shared" si="0"/>
        <v>42052</v>
      </c>
      <c r="B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1862.3</v>
      </c>
      <c r="C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1854.8700000000001</v>
      </c>
      <c r="D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1877.49</v>
      </c>
      <c r="E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1864.19</v>
      </c>
      <c r="F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1887.8400000000001</v>
      </c>
      <c r="G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1874.3200000000002</v>
      </c>
      <c r="H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1872.14</v>
      </c>
      <c r="I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1909.9</v>
      </c>
      <c r="J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1870.85</v>
      </c>
      <c r="K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1884.92</v>
      </c>
      <c r="L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1885.04</v>
      </c>
      <c r="M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1916.41</v>
      </c>
      <c r="N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1883.42</v>
      </c>
      <c r="O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1883.88</v>
      </c>
      <c r="P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1885.2</v>
      </c>
      <c r="Q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1893.85</v>
      </c>
      <c r="R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1890.06</v>
      </c>
      <c r="S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1893.5900000000001</v>
      </c>
      <c r="T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2204.4300000000003</v>
      </c>
      <c r="U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2114.2400000000002</v>
      </c>
      <c r="V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1978.46</v>
      </c>
      <c r="W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1967.65</v>
      </c>
      <c r="X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2131.54</v>
      </c>
      <c r="Y31" s="116">
        <f>VLOOKUP($A31+ROUND((COLUMN()-2)/24,5),АТС!$A$41:$F$712,3)+VLOOKUP($A31+ROUND((COLUMN()-2)/24,5),'Расчет сбытовых надбавок'!$B$793:'Расчет сбытовых надбавок'!$G$1536,3)+'Иные услуги '!$C$5+'РСТ РСО-А'!$K$7</f>
        <v>1940.02</v>
      </c>
    </row>
    <row r="32" spans="1:25" x14ac:dyDescent="0.2">
      <c r="A32" s="88">
        <f t="shared" si="0"/>
        <v>42053</v>
      </c>
      <c r="B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1878.26</v>
      </c>
      <c r="C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1854.8000000000002</v>
      </c>
      <c r="D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1877.5100000000002</v>
      </c>
      <c r="E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1864.17</v>
      </c>
      <c r="F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1887.89</v>
      </c>
      <c r="G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1874.37</v>
      </c>
      <c r="H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1873.3200000000002</v>
      </c>
      <c r="I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1909.31</v>
      </c>
      <c r="J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1869.8600000000001</v>
      </c>
      <c r="K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1888.5</v>
      </c>
      <c r="L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1890.18</v>
      </c>
      <c r="M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1963.83</v>
      </c>
      <c r="N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1948.47</v>
      </c>
      <c r="O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1972.73</v>
      </c>
      <c r="P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1999.68</v>
      </c>
      <c r="Q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2025.8000000000002</v>
      </c>
      <c r="R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2041.62</v>
      </c>
      <c r="S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1965.98</v>
      </c>
      <c r="T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2237.91</v>
      </c>
      <c r="U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2166.0500000000002</v>
      </c>
      <c r="V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2046.47</v>
      </c>
      <c r="W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2019.64</v>
      </c>
      <c r="X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2166.56</v>
      </c>
      <c r="Y32" s="116">
        <f>VLOOKUP($A32+ROUND((COLUMN()-2)/24,5),АТС!$A$41:$F$712,3)+VLOOKUP($A32+ROUND((COLUMN()-2)/24,5),'Расчет сбытовых надбавок'!$B$793:'Расчет сбытовых надбавок'!$G$1536,3)+'Иные услуги '!$C$5+'РСТ РСО-А'!$K$7</f>
        <v>2008.02</v>
      </c>
    </row>
    <row r="33" spans="1:25" x14ac:dyDescent="0.2">
      <c r="A33" s="88">
        <f t="shared" si="0"/>
        <v>42054</v>
      </c>
      <c r="B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1876.02</v>
      </c>
      <c r="C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1855.88</v>
      </c>
      <c r="D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1878.71</v>
      </c>
      <c r="E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1865.33</v>
      </c>
      <c r="F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1888.99</v>
      </c>
      <c r="G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1875.56</v>
      </c>
      <c r="H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1868.19</v>
      </c>
      <c r="I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1910.3200000000002</v>
      </c>
      <c r="J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1870.7800000000002</v>
      </c>
      <c r="K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1889.48</v>
      </c>
      <c r="L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1889.74</v>
      </c>
      <c r="M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1967.99</v>
      </c>
      <c r="N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1951.02</v>
      </c>
      <c r="O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1972.4700000000003</v>
      </c>
      <c r="P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1958.89</v>
      </c>
      <c r="Q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1985.96</v>
      </c>
      <c r="R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2031.2</v>
      </c>
      <c r="S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1972.83</v>
      </c>
      <c r="T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2086</v>
      </c>
      <c r="U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2151.04</v>
      </c>
      <c r="V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2090.41</v>
      </c>
      <c r="W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2006.21</v>
      </c>
      <c r="X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2156.6400000000003</v>
      </c>
      <c r="Y33" s="116">
        <f>VLOOKUP($A33+ROUND((COLUMN()-2)/24,5),АТС!$A$41:$F$712,3)+VLOOKUP($A33+ROUND((COLUMN()-2)/24,5),'Расчет сбытовых надбавок'!$B$793:'Расчет сбытовых надбавок'!$G$1536,3)+'Иные услуги '!$C$5+'РСТ РСО-А'!$K$7</f>
        <v>2012.19</v>
      </c>
    </row>
    <row r="34" spans="1:25" x14ac:dyDescent="0.2">
      <c r="A34" s="88">
        <f t="shared" si="0"/>
        <v>42055</v>
      </c>
      <c r="B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1877.39</v>
      </c>
      <c r="C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1868.98</v>
      </c>
      <c r="D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1892.88</v>
      </c>
      <c r="E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1915</v>
      </c>
      <c r="F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1911.14</v>
      </c>
      <c r="G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1896.65</v>
      </c>
      <c r="H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1859.75</v>
      </c>
      <c r="I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1948.01</v>
      </c>
      <c r="J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1904.77</v>
      </c>
      <c r="K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1888.3400000000001</v>
      </c>
      <c r="L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1888.88</v>
      </c>
      <c r="M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1958.95</v>
      </c>
      <c r="N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1945.4</v>
      </c>
      <c r="O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1919.15</v>
      </c>
      <c r="P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1950.2</v>
      </c>
      <c r="Q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1918.3700000000001</v>
      </c>
      <c r="R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1974.12</v>
      </c>
      <c r="S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1960.0900000000001</v>
      </c>
      <c r="T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2059.71</v>
      </c>
      <c r="U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2143.86</v>
      </c>
      <c r="V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2013.69</v>
      </c>
      <c r="W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1990.23</v>
      </c>
      <c r="X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2126.79</v>
      </c>
      <c r="Y34" s="116">
        <f>VLOOKUP($A34+ROUND((COLUMN()-2)/24,5),АТС!$A$41:$F$712,3)+VLOOKUP($A34+ROUND((COLUMN()-2)/24,5),'Расчет сбытовых надбавок'!$B$793:'Расчет сбытовых надбавок'!$G$1536,3)+'Иные услуги '!$C$5+'РСТ РСО-А'!$K$7</f>
        <v>2010.4</v>
      </c>
    </row>
    <row r="35" spans="1:25" x14ac:dyDescent="0.2">
      <c r="A35" s="88">
        <f t="shared" si="0"/>
        <v>42056</v>
      </c>
      <c r="B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1873.65</v>
      </c>
      <c r="C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1858.15</v>
      </c>
      <c r="D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1905.8400000000001</v>
      </c>
      <c r="E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1879.67</v>
      </c>
      <c r="F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1890.68</v>
      </c>
      <c r="G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1909.99</v>
      </c>
      <c r="H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1852.2800000000002</v>
      </c>
      <c r="I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1872.46</v>
      </c>
      <c r="J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1883</v>
      </c>
      <c r="K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1852.0300000000002</v>
      </c>
      <c r="L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1885.4900000000002</v>
      </c>
      <c r="M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1892.56</v>
      </c>
      <c r="N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1879.13</v>
      </c>
      <c r="O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1851.52</v>
      </c>
      <c r="P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1886.04</v>
      </c>
      <c r="Q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1851.7800000000002</v>
      </c>
      <c r="R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1898.58</v>
      </c>
      <c r="S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1885.64</v>
      </c>
      <c r="T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1980.75</v>
      </c>
      <c r="U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1951.2</v>
      </c>
      <c r="V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1918.41</v>
      </c>
      <c r="W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1890.01</v>
      </c>
      <c r="X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1890.2400000000002</v>
      </c>
      <c r="Y35" s="116">
        <f>VLOOKUP($A35+ROUND((COLUMN()-2)/24,5),АТС!$A$41:$F$712,3)+VLOOKUP($A35+ROUND((COLUMN()-2)/24,5),'Расчет сбытовых надбавок'!$B$793:'Расчет сбытовых надбавок'!$G$1536,3)+'Иные услуги '!$C$5+'РСТ РСО-А'!$K$7</f>
        <v>1958.2600000000002</v>
      </c>
    </row>
    <row r="36" spans="1:25" x14ac:dyDescent="0.2">
      <c r="A36" s="88">
        <f t="shared" si="0"/>
        <v>42057</v>
      </c>
      <c r="B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1870.65</v>
      </c>
      <c r="C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1865.72</v>
      </c>
      <c r="D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1909.77</v>
      </c>
      <c r="E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1905.6000000000001</v>
      </c>
      <c r="F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1905.94</v>
      </c>
      <c r="G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1909.72</v>
      </c>
      <c r="H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1868.43</v>
      </c>
      <c r="I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1867.83</v>
      </c>
      <c r="J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1887.66</v>
      </c>
      <c r="K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1870.68</v>
      </c>
      <c r="L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1872.43</v>
      </c>
      <c r="M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1892.75</v>
      </c>
      <c r="N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1879.43</v>
      </c>
      <c r="O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1851.54</v>
      </c>
      <c r="P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1865.44</v>
      </c>
      <c r="Q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1851.21</v>
      </c>
      <c r="R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1878.68</v>
      </c>
      <c r="S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1888.27</v>
      </c>
      <c r="T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1985.51</v>
      </c>
      <c r="U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1954.96</v>
      </c>
      <c r="V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1921.01</v>
      </c>
      <c r="W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1891.52</v>
      </c>
      <c r="X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1892.8200000000002</v>
      </c>
      <c r="Y36" s="116">
        <f>VLOOKUP($A36+ROUND((COLUMN()-2)/24,5),АТС!$A$41:$F$712,3)+VLOOKUP($A36+ROUND((COLUMN()-2)/24,5),'Расчет сбытовых надбавок'!$B$793:'Расчет сбытовых надбавок'!$G$1536,3)+'Иные услуги '!$C$5+'РСТ РСО-А'!$K$7</f>
        <v>1969.42</v>
      </c>
    </row>
    <row r="37" spans="1:25" x14ac:dyDescent="0.2">
      <c r="A37" s="88">
        <f t="shared" si="0"/>
        <v>42058</v>
      </c>
      <c r="B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1870.18</v>
      </c>
      <c r="C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1865.31</v>
      </c>
      <c r="D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1909.0100000000002</v>
      </c>
      <c r="E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1904.91</v>
      </c>
      <c r="F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1905.33</v>
      </c>
      <c r="G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1909.3600000000001</v>
      </c>
      <c r="H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1868.5100000000002</v>
      </c>
      <c r="I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1875.31</v>
      </c>
      <c r="J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1874.48</v>
      </c>
      <c r="K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1871.67</v>
      </c>
      <c r="L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1870.43</v>
      </c>
      <c r="M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1890.3000000000002</v>
      </c>
      <c r="N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1879.5500000000002</v>
      </c>
      <c r="O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1851.3000000000002</v>
      </c>
      <c r="P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1865.17</v>
      </c>
      <c r="Q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1851.47</v>
      </c>
      <c r="R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1875.97</v>
      </c>
      <c r="S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1886.15</v>
      </c>
      <c r="T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1982.7</v>
      </c>
      <c r="U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1953.3000000000002</v>
      </c>
      <c r="V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1912.13</v>
      </c>
      <c r="W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1884.2800000000002</v>
      </c>
      <c r="X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1885.0500000000002</v>
      </c>
      <c r="Y37" s="116">
        <f>VLOOKUP($A37+ROUND((COLUMN()-2)/24,5),АТС!$A$41:$F$712,3)+VLOOKUP($A37+ROUND((COLUMN()-2)/24,5),'Расчет сбытовых надбавок'!$B$793:'Расчет сбытовых надбавок'!$G$1536,3)+'Иные услуги '!$C$5+'РСТ РСО-А'!$K$7</f>
        <v>1925.39</v>
      </c>
    </row>
    <row r="38" spans="1:25" x14ac:dyDescent="0.2">
      <c r="A38" s="88">
        <f t="shared" si="0"/>
        <v>42059</v>
      </c>
      <c r="B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1868.42</v>
      </c>
      <c r="C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1865.13</v>
      </c>
      <c r="D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1892.43</v>
      </c>
      <c r="E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1903.17</v>
      </c>
      <c r="F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1888.6100000000001</v>
      </c>
      <c r="G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1895.96</v>
      </c>
      <c r="H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1859.3400000000001</v>
      </c>
      <c r="I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1902.74</v>
      </c>
      <c r="J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1869.8700000000001</v>
      </c>
      <c r="K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1894.05</v>
      </c>
      <c r="L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1893.75</v>
      </c>
      <c r="M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1973.21</v>
      </c>
      <c r="N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1959.26</v>
      </c>
      <c r="O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1930.1100000000001</v>
      </c>
      <c r="P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1967</v>
      </c>
      <c r="Q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1959.83</v>
      </c>
      <c r="R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1971.63</v>
      </c>
      <c r="S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1978.4</v>
      </c>
      <c r="T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2071.56</v>
      </c>
      <c r="U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2068.7600000000002</v>
      </c>
      <c r="V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2031.69</v>
      </c>
      <c r="W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2014.98</v>
      </c>
      <c r="X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2119.67</v>
      </c>
      <c r="Y38" s="116">
        <f>VLOOKUP($A38+ROUND((COLUMN()-2)/24,5),АТС!$A$41:$F$712,3)+VLOOKUP($A38+ROUND((COLUMN()-2)/24,5),'Расчет сбытовых надбавок'!$B$793:'Расчет сбытовых надбавок'!$G$1536,3)+'Иные услуги '!$C$5+'РСТ РСО-А'!$K$7</f>
        <v>1996.14</v>
      </c>
    </row>
    <row r="39" spans="1:25" x14ac:dyDescent="0.2">
      <c r="A39" s="88">
        <f t="shared" si="0"/>
        <v>42060</v>
      </c>
      <c r="B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1870.43</v>
      </c>
      <c r="C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1860.99</v>
      </c>
      <c r="D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1867.8200000000002</v>
      </c>
      <c r="E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1881.29</v>
      </c>
      <c r="F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1888.24</v>
      </c>
      <c r="G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1878.04</v>
      </c>
      <c r="H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1868.5100000000002</v>
      </c>
      <c r="I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1884.7400000000002</v>
      </c>
      <c r="J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1851.47</v>
      </c>
      <c r="K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1897.4</v>
      </c>
      <c r="L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1895.6100000000001</v>
      </c>
      <c r="M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1978.1100000000001</v>
      </c>
      <c r="N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1964.5100000000002</v>
      </c>
      <c r="O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1933.91</v>
      </c>
      <c r="P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1971.95</v>
      </c>
      <c r="Q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1964.5</v>
      </c>
      <c r="R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1978.5</v>
      </c>
      <c r="S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1983.14</v>
      </c>
      <c r="T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2064.92</v>
      </c>
      <c r="U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2068.19</v>
      </c>
      <c r="V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2027.04</v>
      </c>
      <c r="W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2014.2200000000003</v>
      </c>
      <c r="X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2120</v>
      </c>
      <c r="Y39" s="116">
        <f>VLOOKUP($A39+ROUND((COLUMN()-2)/24,5),АТС!$A$41:$F$712,3)+VLOOKUP($A39+ROUND((COLUMN()-2)/24,5),'Расчет сбытовых надбавок'!$B$793:'Расчет сбытовых надбавок'!$G$1536,3)+'Иные услуги '!$C$5+'РСТ РСО-А'!$K$7</f>
        <v>1998.51</v>
      </c>
    </row>
    <row r="40" spans="1:25" x14ac:dyDescent="0.2">
      <c r="A40" s="88">
        <f t="shared" si="0"/>
        <v>42061</v>
      </c>
      <c r="B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1875.35</v>
      </c>
      <c r="C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1854.56</v>
      </c>
      <c r="D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1877.5100000000002</v>
      </c>
      <c r="E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1880.67</v>
      </c>
      <c r="F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1887.54</v>
      </c>
      <c r="G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1877.2600000000002</v>
      </c>
      <c r="H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1871.48</v>
      </c>
      <c r="I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1915.33</v>
      </c>
      <c r="J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1907.4099999999999</v>
      </c>
      <c r="K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1898.9900000000002</v>
      </c>
      <c r="L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1894.1200000000001</v>
      </c>
      <c r="M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1892.4</v>
      </c>
      <c r="N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1893.4700000000003</v>
      </c>
      <c r="O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1893.67</v>
      </c>
      <c r="P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1893.72</v>
      </c>
      <c r="Q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1893.48</v>
      </c>
      <c r="R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1893.24</v>
      </c>
      <c r="S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1901.41</v>
      </c>
      <c r="T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1892.48</v>
      </c>
      <c r="U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1994.3400000000001</v>
      </c>
      <c r="V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1967.5900000000001</v>
      </c>
      <c r="W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1991.3600000000001</v>
      </c>
      <c r="X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2178.1400000000003</v>
      </c>
      <c r="Y40" s="116">
        <f>VLOOKUP($A40+ROUND((COLUMN()-2)/24,5),АТС!$A$41:$F$712,3)+VLOOKUP($A40+ROUND((COLUMN()-2)/24,5),'Расчет сбытовых надбавок'!$B$793:'Расчет сбытовых надбавок'!$G$1536,3)+'Иные услуги '!$C$5+'РСТ РСО-А'!$K$7</f>
        <v>1996.89</v>
      </c>
    </row>
    <row r="41" spans="1:25" x14ac:dyDescent="0.2">
      <c r="A41" s="88">
        <f t="shared" si="0"/>
        <v>42062</v>
      </c>
      <c r="B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1882.29</v>
      </c>
      <c r="C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1854.6100000000001</v>
      </c>
      <c r="D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1877.15</v>
      </c>
      <c r="E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1880.31</v>
      </c>
      <c r="F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1887.58</v>
      </c>
      <c r="G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1877.44</v>
      </c>
      <c r="H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1867.89</v>
      </c>
      <c r="I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1934.98</v>
      </c>
      <c r="J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1920.3400000000001</v>
      </c>
      <c r="K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1895.38</v>
      </c>
      <c r="L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1895.6100000000001</v>
      </c>
      <c r="M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1894.2800000000002</v>
      </c>
      <c r="N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1892.3200000000002</v>
      </c>
      <c r="O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1895.3500000000001</v>
      </c>
      <c r="P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1895.24</v>
      </c>
      <c r="Q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1892.72</v>
      </c>
      <c r="R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1890.95</v>
      </c>
      <c r="S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1903.67</v>
      </c>
      <c r="T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1896.45</v>
      </c>
      <c r="U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1999.08</v>
      </c>
      <c r="V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1969.96</v>
      </c>
      <c r="W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1968.28</v>
      </c>
      <c r="X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2078.87</v>
      </c>
      <c r="Y41" s="116">
        <f>VLOOKUP($A41+ROUND((COLUMN()-2)/24,5),АТС!$A$41:$F$712,3)+VLOOKUP($A41+ROUND((COLUMN()-2)/24,5),'Расчет сбытовых надбавок'!$B$793:'Расчет сбытовых надбавок'!$G$1536,3)+'Иные услуги '!$C$5+'РСТ РСО-А'!$K$7</f>
        <v>1944.75</v>
      </c>
    </row>
    <row r="42" spans="1:25" x14ac:dyDescent="0.2">
      <c r="A42" s="88">
        <f t="shared" si="0"/>
        <v>42063</v>
      </c>
      <c r="B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1863.01</v>
      </c>
      <c r="C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1864.97</v>
      </c>
      <c r="D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1869.92</v>
      </c>
      <c r="E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1876.73</v>
      </c>
      <c r="F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1883.72</v>
      </c>
      <c r="G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1877.04</v>
      </c>
      <c r="H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1852.53</v>
      </c>
      <c r="I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1875.23</v>
      </c>
      <c r="J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1884.73</v>
      </c>
      <c r="K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1897.83</v>
      </c>
      <c r="L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1853.2400000000002</v>
      </c>
      <c r="M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1860.56</v>
      </c>
      <c r="N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1856.5900000000001</v>
      </c>
      <c r="O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1866.28</v>
      </c>
      <c r="P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1879.7</v>
      </c>
      <c r="Q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1890.35</v>
      </c>
      <c r="R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1886.73</v>
      </c>
      <c r="S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1869.79</v>
      </c>
      <c r="T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1925.95</v>
      </c>
      <c r="U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1991.06</v>
      </c>
      <c r="V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1966.5900000000001</v>
      </c>
      <c r="W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1907.7800000000002</v>
      </c>
      <c r="X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1876.7800000000002</v>
      </c>
      <c r="Y42" s="116">
        <f>VLOOKUP($A42+ROUND((COLUMN()-2)/24,5),АТС!$A$41:$F$712,3)+VLOOKUP($A42+ROUND((COLUMN()-2)/24,5),'Расчет сбытовых надбавок'!$B$793:'Расчет сбытовых надбавок'!$G$1536,3)+'Иные услуги '!$C$5+'РСТ РСО-А'!$K$7</f>
        <v>1947.45</v>
      </c>
    </row>
    <row r="44" spans="1:25" x14ac:dyDescent="0.25">
      <c r="A44" s="96" t="s">
        <v>157</v>
      </c>
    </row>
    <row r="45" spans="1:25" ht="12.75" x14ac:dyDescent="0.2">
      <c r="A45" s="169" t="s">
        <v>49</v>
      </c>
      <c r="B45" s="180" t="s">
        <v>128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2"/>
    </row>
    <row r="46" spans="1:25" ht="12.75" x14ac:dyDescent="0.2">
      <c r="A46" s="170"/>
      <c r="B46" s="183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5"/>
    </row>
    <row r="47" spans="1:25" ht="12.75" customHeight="1" x14ac:dyDescent="0.2">
      <c r="A47" s="170"/>
      <c r="B47" s="172" t="s">
        <v>129</v>
      </c>
      <c r="C47" s="163" t="s">
        <v>130</v>
      </c>
      <c r="D47" s="163" t="s">
        <v>131</v>
      </c>
      <c r="E47" s="163" t="s">
        <v>132</v>
      </c>
      <c r="F47" s="163" t="s">
        <v>133</v>
      </c>
      <c r="G47" s="163" t="s">
        <v>134</v>
      </c>
      <c r="H47" s="163" t="s">
        <v>135</v>
      </c>
      <c r="I47" s="163" t="s">
        <v>136</v>
      </c>
      <c r="J47" s="163" t="s">
        <v>137</v>
      </c>
      <c r="K47" s="163" t="s">
        <v>138</v>
      </c>
      <c r="L47" s="163" t="s">
        <v>139</v>
      </c>
      <c r="M47" s="163" t="s">
        <v>140</v>
      </c>
      <c r="N47" s="174" t="s">
        <v>141</v>
      </c>
      <c r="O47" s="163" t="s">
        <v>142</v>
      </c>
      <c r="P47" s="163" t="s">
        <v>143</v>
      </c>
      <c r="Q47" s="163" t="s">
        <v>144</v>
      </c>
      <c r="R47" s="163" t="s">
        <v>145</v>
      </c>
      <c r="S47" s="163" t="s">
        <v>146</v>
      </c>
      <c r="T47" s="163" t="s">
        <v>147</v>
      </c>
      <c r="U47" s="163" t="s">
        <v>148</v>
      </c>
      <c r="V47" s="163" t="s">
        <v>149</v>
      </c>
      <c r="W47" s="163" t="s">
        <v>150</v>
      </c>
      <c r="X47" s="163" t="s">
        <v>151</v>
      </c>
      <c r="Y47" s="163" t="s">
        <v>152</v>
      </c>
    </row>
    <row r="48" spans="1:25" ht="11.25" customHeight="1" x14ac:dyDescent="0.2">
      <c r="A48" s="171"/>
      <c r="B48" s="173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75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</row>
    <row r="49" spans="1:27" ht="18.75" customHeight="1" x14ac:dyDescent="0.2">
      <c r="A49" s="88">
        <f>A15</f>
        <v>42036</v>
      </c>
      <c r="B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1844.5900000000001</v>
      </c>
      <c r="C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1874.98</v>
      </c>
      <c r="D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1908.8600000000001</v>
      </c>
      <c r="E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1916.99</v>
      </c>
      <c r="F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1912.94</v>
      </c>
      <c r="G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1909.23</v>
      </c>
      <c r="H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1885.88</v>
      </c>
      <c r="I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1879</v>
      </c>
      <c r="J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1844.7</v>
      </c>
      <c r="K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1949.85</v>
      </c>
      <c r="L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1879.7</v>
      </c>
      <c r="M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1859.45</v>
      </c>
      <c r="N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1855.85</v>
      </c>
      <c r="O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1862.48</v>
      </c>
      <c r="P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1869.18</v>
      </c>
      <c r="Q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1872.6</v>
      </c>
      <c r="R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1847.54</v>
      </c>
      <c r="S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1996.15</v>
      </c>
      <c r="T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2039.8400000000001</v>
      </c>
      <c r="U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1997.31</v>
      </c>
      <c r="V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1949.79</v>
      </c>
      <c r="W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1889.8600000000001</v>
      </c>
      <c r="X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1866.94</v>
      </c>
      <c r="Y49" s="116">
        <f>VLOOKUP($A49+ROUND((COLUMN()-2)/24,5),АТС!$A$41:$F$712,3)+VLOOKUP($A49+ROUND((COLUMN()-2)/24,5),'Расчет сбытовых надбавок'!$B$793:'Расчет сбытовых надбавок'!$G$1536,4)+'Иные услуги '!$C$5+'РСТ РСО-А'!$K$7</f>
        <v>1935.04</v>
      </c>
      <c r="AA49" s="89"/>
    </row>
    <row r="50" spans="1:27" x14ac:dyDescent="0.2">
      <c r="A50" s="88">
        <f>A16</f>
        <v>42037</v>
      </c>
      <c r="B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1842.74</v>
      </c>
      <c r="C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1874.98</v>
      </c>
      <c r="D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1892.22</v>
      </c>
      <c r="E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1895.9099999999999</v>
      </c>
      <c r="F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1906.9900000000002</v>
      </c>
      <c r="G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1889.0700000000002</v>
      </c>
      <c r="H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1859.1000000000001</v>
      </c>
      <c r="I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1937.06</v>
      </c>
      <c r="J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1932.2800000000002</v>
      </c>
      <c r="K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1858.99</v>
      </c>
      <c r="L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1892.7800000000002</v>
      </c>
      <c r="M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1872.5100000000002</v>
      </c>
      <c r="N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1873.18</v>
      </c>
      <c r="O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1874.0900000000001</v>
      </c>
      <c r="P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1873.17</v>
      </c>
      <c r="Q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1872.8700000000001</v>
      </c>
      <c r="R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1855</v>
      </c>
      <c r="S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1908.19</v>
      </c>
      <c r="T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1983.5800000000002</v>
      </c>
      <c r="U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1945.46</v>
      </c>
      <c r="V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1899.77</v>
      </c>
      <c r="W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1923.0700000000002</v>
      </c>
      <c r="X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2030.7200000000003</v>
      </c>
      <c r="Y50" s="116">
        <f>VLOOKUP($A50+ROUND((COLUMN()-2)/24,5),АТС!$A$41:$F$712,3)+VLOOKUP($A50+ROUND((COLUMN()-2)/24,5),'Расчет сбытовых надбавок'!$B$793:'Расчет сбытовых надбавок'!$G$1536,4)+'Иные услуги '!$C$5+'РСТ РСО-А'!$K$7</f>
        <v>1915.96</v>
      </c>
    </row>
    <row r="51" spans="1:27" x14ac:dyDescent="0.2">
      <c r="A51" s="88">
        <f>A17</f>
        <v>42038</v>
      </c>
      <c r="B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1863.3400000000001</v>
      </c>
      <c r="C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1857.89</v>
      </c>
      <c r="D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1867.5</v>
      </c>
      <c r="E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1874.3700000000001</v>
      </c>
      <c r="F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1877.5500000000002</v>
      </c>
      <c r="G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1867.98</v>
      </c>
      <c r="H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1850.14</v>
      </c>
      <c r="I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1916.0500000000002</v>
      </c>
      <c r="J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1888.97</v>
      </c>
      <c r="K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1858.7</v>
      </c>
      <c r="L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1891.0900000000001</v>
      </c>
      <c r="M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1893.2</v>
      </c>
      <c r="N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1880.4</v>
      </c>
      <c r="O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1888.1100000000001</v>
      </c>
      <c r="P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1875.0800000000002</v>
      </c>
      <c r="Q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1893.48</v>
      </c>
      <c r="R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1884.0100000000002</v>
      </c>
      <c r="S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1904.83</v>
      </c>
      <c r="T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1981.38</v>
      </c>
      <c r="U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1936.72</v>
      </c>
      <c r="V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1895.8200000000002</v>
      </c>
      <c r="W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1915.7200000000003</v>
      </c>
      <c r="X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2032.68</v>
      </c>
      <c r="Y51" s="116">
        <f>VLOOKUP($A51+ROUND((COLUMN()-2)/24,5),АТС!$A$41:$F$712,3)+VLOOKUP($A51+ROUND((COLUMN()-2)/24,5),'Расчет сбытовых надбавок'!$B$793:'Расчет сбытовых надбавок'!$G$1536,4)+'Иные услуги '!$C$5+'РСТ РСО-А'!$K$7</f>
        <v>1915.71</v>
      </c>
    </row>
    <row r="52" spans="1:27" x14ac:dyDescent="0.2">
      <c r="A52" s="88">
        <f>A18</f>
        <v>42039</v>
      </c>
      <c r="B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1858.25</v>
      </c>
      <c r="C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1864.1200000000001</v>
      </c>
      <c r="D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1877.45</v>
      </c>
      <c r="E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1884.18</v>
      </c>
      <c r="F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1884.47</v>
      </c>
      <c r="G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1874.17</v>
      </c>
      <c r="H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1842.42</v>
      </c>
      <c r="I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1924.22</v>
      </c>
      <c r="J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1914.2400000000002</v>
      </c>
      <c r="K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1863.46</v>
      </c>
      <c r="L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1845.83</v>
      </c>
      <c r="M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1882.19</v>
      </c>
      <c r="N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1859.8100000000002</v>
      </c>
      <c r="O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1851.8700000000001</v>
      </c>
      <c r="P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1844.39</v>
      </c>
      <c r="Q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1851.75</v>
      </c>
      <c r="R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1872.96</v>
      </c>
      <c r="S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1886.42</v>
      </c>
      <c r="T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1981.7600000000002</v>
      </c>
      <c r="U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1926.87</v>
      </c>
      <c r="V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1884.4</v>
      </c>
      <c r="W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1906.79</v>
      </c>
      <c r="X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2014.43</v>
      </c>
      <c r="Y52" s="116">
        <f>VLOOKUP($A52+ROUND((COLUMN()-2)/24,5),АТС!$A$41:$F$712,3)+VLOOKUP($A52+ROUND((COLUMN()-2)/24,5),'Расчет сбытовых надбавок'!$B$793:'Расчет сбытовых надбавок'!$G$1536,4)+'Иные услуги '!$C$5+'РСТ РСО-А'!$K$7</f>
        <v>1902.17</v>
      </c>
    </row>
    <row r="53" spans="1:27" x14ac:dyDescent="0.2">
      <c r="A53" s="88">
        <f>A19</f>
        <v>42040</v>
      </c>
      <c r="B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1858.43</v>
      </c>
      <c r="C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1857.16</v>
      </c>
      <c r="D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1866.63</v>
      </c>
      <c r="E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1873.15</v>
      </c>
      <c r="F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1876.89</v>
      </c>
      <c r="G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1867.05</v>
      </c>
      <c r="H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1856.33</v>
      </c>
      <c r="I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1905.19</v>
      </c>
      <c r="J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1896.73</v>
      </c>
      <c r="K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1844.18</v>
      </c>
      <c r="L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1861.31</v>
      </c>
      <c r="M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1881.79</v>
      </c>
      <c r="N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1860.3000000000002</v>
      </c>
      <c r="O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1875.8300000000002</v>
      </c>
      <c r="P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1884.7600000000002</v>
      </c>
      <c r="Q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1869.5</v>
      </c>
      <c r="R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1873.3899999999999</v>
      </c>
      <c r="S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1889.49</v>
      </c>
      <c r="T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1970.0300000000002</v>
      </c>
      <c r="U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1927.1100000000001</v>
      </c>
      <c r="V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1882.7</v>
      </c>
      <c r="W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1904.95</v>
      </c>
      <c r="X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2002.64</v>
      </c>
      <c r="Y53" s="116">
        <f>VLOOKUP($A53+ROUND((COLUMN()-2)/24,5),АТС!$A$41:$F$712,3)+VLOOKUP($A53+ROUND((COLUMN()-2)/24,5),'Расчет сбытовых надбавок'!$B$793:'Расчет сбытовых надбавок'!$G$1536,4)+'Иные услуги '!$C$5+'РСТ РСО-А'!$K$7</f>
        <v>1899.68</v>
      </c>
    </row>
    <row r="54" spans="1:27" x14ac:dyDescent="0.2">
      <c r="A54" s="88">
        <f>A20</f>
        <v>42041</v>
      </c>
      <c r="B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1850.6</v>
      </c>
      <c r="C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1884</v>
      </c>
      <c r="D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1891.04</v>
      </c>
      <c r="E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1897.44</v>
      </c>
      <c r="F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1901.2800000000002</v>
      </c>
      <c r="G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1883.42</v>
      </c>
      <c r="H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1847.71</v>
      </c>
      <c r="I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1923.06</v>
      </c>
      <c r="J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1938.5900000000001</v>
      </c>
      <c r="K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1858.56</v>
      </c>
      <c r="L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1863.44</v>
      </c>
      <c r="M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1886.95</v>
      </c>
      <c r="N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1861.79</v>
      </c>
      <c r="O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1880.3600000000001</v>
      </c>
      <c r="P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1888.0900000000001</v>
      </c>
      <c r="Q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1868.5900000000001</v>
      </c>
      <c r="R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1871.93</v>
      </c>
      <c r="S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1883.8200000000002</v>
      </c>
      <c r="T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1984.54</v>
      </c>
      <c r="U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1931.17</v>
      </c>
      <c r="V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1888.03</v>
      </c>
      <c r="W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1909.39</v>
      </c>
      <c r="X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2022.66</v>
      </c>
      <c r="Y54" s="116">
        <f>VLOOKUP($A54+ROUND((COLUMN()-2)/24,5),АТС!$A$41:$F$712,3)+VLOOKUP($A54+ROUND((COLUMN()-2)/24,5),'Расчет сбытовых надбавок'!$B$793:'Расчет сбытовых надбавок'!$G$1536,4)+'Иные услуги '!$C$5+'РСТ РСО-А'!$K$7</f>
        <v>1910.42</v>
      </c>
    </row>
    <row r="55" spans="1:27" x14ac:dyDescent="0.2">
      <c r="A55" s="88">
        <f>A21</f>
        <v>42042</v>
      </c>
      <c r="B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1875.52</v>
      </c>
      <c r="C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1897.17</v>
      </c>
      <c r="D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1911.66</v>
      </c>
      <c r="E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1928.04</v>
      </c>
      <c r="F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1928.0500000000002</v>
      </c>
      <c r="G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1915.7800000000002</v>
      </c>
      <c r="H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1878.95</v>
      </c>
      <c r="I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1855.16</v>
      </c>
      <c r="J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1881.38</v>
      </c>
      <c r="K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1858.74</v>
      </c>
      <c r="L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1866.87</v>
      </c>
      <c r="M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1873.55</v>
      </c>
      <c r="N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1843.0300000000002</v>
      </c>
      <c r="O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1847.06</v>
      </c>
      <c r="P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1845.73</v>
      </c>
      <c r="Q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1842.48</v>
      </c>
      <c r="R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1865.8700000000001</v>
      </c>
      <c r="S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1883.88</v>
      </c>
      <c r="T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1900.3</v>
      </c>
      <c r="U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1874.15</v>
      </c>
      <c r="V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1888.63</v>
      </c>
      <c r="W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1869.3400000000001</v>
      </c>
      <c r="X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1892.6</v>
      </c>
      <c r="Y55" s="116">
        <f>VLOOKUP($A55+ROUND((COLUMN()-2)/24,5),АТС!$A$41:$F$712,3)+VLOOKUP($A55+ROUND((COLUMN()-2)/24,5),'Расчет сбытовых надбавок'!$B$793:'Расчет сбытовых надбавок'!$G$1536,4)+'Иные услуги '!$C$5+'РСТ РСО-А'!$K$7</f>
        <v>1868.47</v>
      </c>
    </row>
    <row r="56" spans="1:27" x14ac:dyDescent="0.2">
      <c r="A56" s="88">
        <f>A22</f>
        <v>42043</v>
      </c>
      <c r="B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1862.89</v>
      </c>
      <c r="C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1846.5</v>
      </c>
      <c r="D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1873.5700000000002</v>
      </c>
      <c r="E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1903.46</v>
      </c>
      <c r="F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1903.5300000000002</v>
      </c>
      <c r="G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1915.42</v>
      </c>
      <c r="H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1863.66</v>
      </c>
      <c r="I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1860.44</v>
      </c>
      <c r="J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1867.63</v>
      </c>
      <c r="K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1908.9</v>
      </c>
      <c r="L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1866.13</v>
      </c>
      <c r="M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1856.21</v>
      </c>
      <c r="N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1872.76</v>
      </c>
      <c r="O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1869.3500000000001</v>
      </c>
      <c r="P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1872.66</v>
      </c>
      <c r="Q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1856.21</v>
      </c>
      <c r="R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1863.5500000000002</v>
      </c>
      <c r="S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1880.25</v>
      </c>
      <c r="T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1897.87</v>
      </c>
      <c r="U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1896.91</v>
      </c>
      <c r="V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1891.3000000000002</v>
      </c>
      <c r="W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1872.69</v>
      </c>
      <c r="X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1890.9</v>
      </c>
      <c r="Y56" s="116">
        <f>VLOOKUP($A56+ROUND((COLUMN()-2)/24,5),АТС!$A$41:$F$712,3)+VLOOKUP($A56+ROUND((COLUMN()-2)/24,5),'Расчет сбытовых надбавок'!$B$793:'Расчет сбытовых надбавок'!$G$1536,4)+'Иные услуги '!$C$5+'РСТ РСО-А'!$K$7</f>
        <v>1873.45</v>
      </c>
    </row>
    <row r="57" spans="1:27" x14ac:dyDescent="0.2">
      <c r="A57" s="88">
        <f>A23</f>
        <v>42044</v>
      </c>
      <c r="B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1868.42</v>
      </c>
      <c r="C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1866.56</v>
      </c>
      <c r="D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1846.67</v>
      </c>
      <c r="E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1862.45</v>
      </c>
      <c r="F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1854.89</v>
      </c>
      <c r="G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1861.81</v>
      </c>
      <c r="H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1872.49</v>
      </c>
      <c r="I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1876.12</v>
      </c>
      <c r="J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1842.3200000000002</v>
      </c>
      <c r="K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1880.45</v>
      </c>
      <c r="L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1880.01</v>
      </c>
      <c r="M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1875.62</v>
      </c>
      <c r="N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1876.4</v>
      </c>
      <c r="O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1869.93</v>
      </c>
      <c r="P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1876</v>
      </c>
      <c r="Q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1864</v>
      </c>
      <c r="R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1868.69</v>
      </c>
      <c r="S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1884.68</v>
      </c>
      <c r="T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1878.04</v>
      </c>
      <c r="U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1887.56</v>
      </c>
      <c r="V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1884.3600000000001</v>
      </c>
      <c r="W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1874.4</v>
      </c>
      <c r="X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1971.96</v>
      </c>
      <c r="Y57" s="116">
        <f>VLOOKUP($A57+ROUND((COLUMN()-2)/24,5),АТС!$A$41:$F$712,3)+VLOOKUP($A57+ROUND((COLUMN()-2)/24,5),'Расчет сбытовых надбавок'!$B$793:'Расчет сбытовых надбавок'!$G$1536,4)+'Иные услуги '!$C$5+'РСТ РСО-А'!$K$7</f>
        <v>1869.52</v>
      </c>
    </row>
    <row r="58" spans="1:27" x14ac:dyDescent="0.2">
      <c r="A58" s="88">
        <f>A24</f>
        <v>42045</v>
      </c>
      <c r="B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1867.17</v>
      </c>
      <c r="C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1864.83</v>
      </c>
      <c r="D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1845.83</v>
      </c>
      <c r="E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1860.9</v>
      </c>
      <c r="F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1853.7800000000002</v>
      </c>
      <c r="G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1861.52</v>
      </c>
      <c r="H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1879.8400000000001</v>
      </c>
      <c r="I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1878.25</v>
      </c>
      <c r="J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1842.14</v>
      </c>
      <c r="K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1886.1100000000001</v>
      </c>
      <c r="L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1887.63</v>
      </c>
      <c r="M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1883.51</v>
      </c>
      <c r="N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1881.8000000000002</v>
      </c>
      <c r="O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1876.51</v>
      </c>
      <c r="P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1884.7800000000002</v>
      </c>
      <c r="Q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1866.0900000000001</v>
      </c>
      <c r="R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1871.5500000000002</v>
      </c>
      <c r="S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1883.54</v>
      </c>
      <c r="T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1885.3000000000002</v>
      </c>
      <c r="U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1893.95</v>
      </c>
      <c r="V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1886.54</v>
      </c>
      <c r="W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1874.1</v>
      </c>
      <c r="X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1972.81</v>
      </c>
      <c r="Y58" s="116">
        <f>VLOOKUP($A58+ROUND((COLUMN()-2)/24,5),АТС!$A$41:$F$712,3)+VLOOKUP($A58+ROUND((COLUMN()-2)/24,5),'Расчет сбытовых надбавок'!$B$793:'Расчет сбытовых надбавок'!$G$1536,4)+'Иные услуги '!$C$5+'РСТ РСО-А'!$K$7</f>
        <v>1868.85</v>
      </c>
    </row>
    <row r="59" spans="1:27" x14ac:dyDescent="0.2">
      <c r="A59" s="88">
        <f>A25</f>
        <v>42046</v>
      </c>
      <c r="B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1865.69</v>
      </c>
      <c r="C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1878.3600000000001</v>
      </c>
      <c r="D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1878.08</v>
      </c>
      <c r="E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1878.0700000000002</v>
      </c>
      <c r="F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1885.21</v>
      </c>
      <c r="G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1885.43</v>
      </c>
      <c r="H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1858.8600000000001</v>
      </c>
      <c r="I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1885.4</v>
      </c>
      <c r="J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1860.16</v>
      </c>
      <c r="K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1877.9</v>
      </c>
      <c r="L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1877.56</v>
      </c>
      <c r="M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1875.0900000000001</v>
      </c>
      <c r="N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1875.1200000000001</v>
      </c>
      <c r="O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1847.83</v>
      </c>
      <c r="P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1847.66</v>
      </c>
      <c r="Q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1847.4</v>
      </c>
      <c r="R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1848.52</v>
      </c>
      <c r="S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1882.45</v>
      </c>
      <c r="T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1956.52</v>
      </c>
      <c r="U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1902.15</v>
      </c>
      <c r="V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1887.79</v>
      </c>
      <c r="W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1874.1399999999999</v>
      </c>
      <c r="X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1978.43</v>
      </c>
      <c r="Y59" s="116">
        <f>VLOOKUP($A59+ROUND((COLUMN()-2)/24,5),АТС!$A$41:$F$712,3)+VLOOKUP($A59+ROUND((COLUMN()-2)/24,5),'Расчет сбытовых надбавок'!$B$793:'Расчет сбытовых надбавок'!$G$1536,4)+'Иные услуги '!$C$5+'РСТ РСО-А'!$K$7</f>
        <v>1922.42</v>
      </c>
    </row>
    <row r="60" spans="1:27" x14ac:dyDescent="0.2">
      <c r="A60" s="88">
        <f>A26</f>
        <v>42047</v>
      </c>
      <c r="B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1855.94</v>
      </c>
      <c r="C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1878.66</v>
      </c>
      <c r="D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1878.45</v>
      </c>
      <c r="E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1896.16</v>
      </c>
      <c r="F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1907.2800000000002</v>
      </c>
      <c r="G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1885.69</v>
      </c>
      <c r="H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1859.05</v>
      </c>
      <c r="I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1914.1100000000001</v>
      </c>
      <c r="J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1898.8600000000001</v>
      </c>
      <c r="K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1878.91</v>
      </c>
      <c r="L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1878.3200000000002</v>
      </c>
      <c r="M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1875.8200000000002</v>
      </c>
      <c r="N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1876.6000000000001</v>
      </c>
      <c r="O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1869.5700000000002</v>
      </c>
      <c r="P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1875.9900000000002</v>
      </c>
      <c r="Q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1858.74</v>
      </c>
      <c r="R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1872.6100000000001</v>
      </c>
      <c r="S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1881.67</v>
      </c>
      <c r="T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1928.02</v>
      </c>
      <c r="U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1877.6100000000001</v>
      </c>
      <c r="V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1878.7600000000002</v>
      </c>
      <c r="W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1870.69</v>
      </c>
      <c r="X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1973.63</v>
      </c>
      <c r="Y60" s="116">
        <f>VLOOKUP($A60+ROUND((COLUMN()-2)/24,5),АТС!$A$41:$F$712,3)+VLOOKUP($A60+ROUND((COLUMN()-2)/24,5),'Расчет сбытовых надбавок'!$B$793:'Расчет сбытовых надбавок'!$G$1536,4)+'Иные услуги '!$C$5+'РСТ РСО-А'!$K$7</f>
        <v>1918.81</v>
      </c>
    </row>
    <row r="61" spans="1:27" x14ac:dyDescent="0.2">
      <c r="A61" s="88">
        <f>A27</f>
        <v>42048</v>
      </c>
      <c r="B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1858.26</v>
      </c>
      <c r="C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1858.5100000000002</v>
      </c>
      <c r="D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1864.91</v>
      </c>
      <c r="E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1878.31</v>
      </c>
      <c r="F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1892.5100000000002</v>
      </c>
      <c r="G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1865.1</v>
      </c>
      <c r="H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1853.13</v>
      </c>
      <c r="I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1889.27</v>
      </c>
      <c r="J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1860.43</v>
      </c>
      <c r="K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1884.23</v>
      </c>
      <c r="L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1884.06</v>
      </c>
      <c r="M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1880.62</v>
      </c>
      <c r="N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1880.0700000000002</v>
      </c>
      <c r="O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1873.93</v>
      </c>
      <c r="P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1880.81</v>
      </c>
      <c r="Q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1862.33</v>
      </c>
      <c r="R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1877.12</v>
      </c>
      <c r="S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1890.65</v>
      </c>
      <c r="T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1946.68</v>
      </c>
      <c r="U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1917.5500000000002</v>
      </c>
      <c r="V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1884.23</v>
      </c>
      <c r="W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1874.3200000000002</v>
      </c>
      <c r="X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2003.1100000000001</v>
      </c>
      <c r="Y61" s="116">
        <f>VLOOKUP($A61+ROUND((COLUMN()-2)/24,5),АТС!$A$41:$F$712,3)+VLOOKUP($A61+ROUND((COLUMN()-2)/24,5),'Расчет сбытовых надбавок'!$B$793:'Расчет сбытовых надбавок'!$G$1536,4)+'Иные услуги '!$C$5+'РСТ РСО-А'!$K$7</f>
        <v>1957.63</v>
      </c>
    </row>
    <row r="62" spans="1:27" x14ac:dyDescent="0.2">
      <c r="A62" s="88">
        <f>A28</f>
        <v>42049</v>
      </c>
      <c r="B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1856.28</v>
      </c>
      <c r="C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1867.69</v>
      </c>
      <c r="D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1889.5900000000001</v>
      </c>
      <c r="E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1904.8700000000001</v>
      </c>
      <c r="F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1905.13</v>
      </c>
      <c r="G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1889.7600000000002</v>
      </c>
      <c r="H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1858.04</v>
      </c>
      <c r="I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1884.22</v>
      </c>
      <c r="J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1951.46</v>
      </c>
      <c r="K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1874.1399999999999</v>
      </c>
      <c r="L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1875.5500000000002</v>
      </c>
      <c r="M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1875.97</v>
      </c>
      <c r="N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1868.95</v>
      </c>
      <c r="O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1875.95</v>
      </c>
      <c r="P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1892.1399999999999</v>
      </c>
      <c r="Q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1883.02</v>
      </c>
      <c r="R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1889.0900000000001</v>
      </c>
      <c r="S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1908.43</v>
      </c>
      <c r="T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1968.73</v>
      </c>
      <c r="U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1934.97</v>
      </c>
      <c r="V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1881.6100000000001</v>
      </c>
      <c r="W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1876.0700000000002</v>
      </c>
      <c r="X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1880.2400000000002</v>
      </c>
      <c r="Y62" s="116">
        <f>VLOOKUP($A62+ROUND((COLUMN()-2)/24,5),АТС!$A$41:$F$712,3)+VLOOKUP($A62+ROUND((COLUMN()-2)/24,5),'Расчет сбытовых надбавок'!$B$793:'Расчет сбытовых надбавок'!$G$1536,4)+'Иные услуги '!$C$5+'РСТ РСО-А'!$K$7</f>
        <v>1920.47</v>
      </c>
    </row>
    <row r="63" spans="1:27" x14ac:dyDescent="0.2">
      <c r="A63" s="88">
        <f>A29</f>
        <v>42050</v>
      </c>
      <c r="B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1857.14</v>
      </c>
      <c r="C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1868.73</v>
      </c>
      <c r="D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1890.13</v>
      </c>
      <c r="E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1905.5100000000002</v>
      </c>
      <c r="F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1905.87</v>
      </c>
      <c r="G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1890.71</v>
      </c>
      <c r="H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1858.5900000000001</v>
      </c>
      <c r="I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1883.53</v>
      </c>
      <c r="J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1935.42</v>
      </c>
      <c r="K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1871.64</v>
      </c>
      <c r="L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1872.3000000000002</v>
      </c>
      <c r="M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1872.76</v>
      </c>
      <c r="N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1867.39</v>
      </c>
      <c r="O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1873.92</v>
      </c>
      <c r="P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1887.5300000000002</v>
      </c>
      <c r="Q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1879.88</v>
      </c>
      <c r="R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1883.54</v>
      </c>
      <c r="S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1919.2400000000002</v>
      </c>
      <c r="T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1966.31</v>
      </c>
      <c r="U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1949.64</v>
      </c>
      <c r="V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1919.8700000000001</v>
      </c>
      <c r="W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1874.38</v>
      </c>
      <c r="X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1878.21</v>
      </c>
      <c r="Y63" s="116">
        <f>VLOOKUP($A63+ROUND((COLUMN()-2)/24,5),АТС!$A$41:$F$712,3)+VLOOKUP($A63+ROUND((COLUMN()-2)/24,5),'Расчет сбытовых надбавок'!$B$793:'Расчет сбытовых надбавок'!$G$1536,4)+'Иные услуги '!$C$5+'РСТ РСО-А'!$K$7</f>
        <v>1918.3899999999999</v>
      </c>
    </row>
    <row r="64" spans="1:27" x14ac:dyDescent="0.2">
      <c r="A64" s="88">
        <f>A30</f>
        <v>42051</v>
      </c>
      <c r="B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1855.3200000000002</v>
      </c>
      <c r="C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1845.27</v>
      </c>
      <c r="D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1867.92</v>
      </c>
      <c r="E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1854.5300000000002</v>
      </c>
      <c r="F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1878.04</v>
      </c>
      <c r="G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1864.79</v>
      </c>
      <c r="H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1858.75</v>
      </c>
      <c r="I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1899.1100000000001</v>
      </c>
      <c r="J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1860.3000000000002</v>
      </c>
      <c r="K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1921.17</v>
      </c>
      <c r="L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1877.14</v>
      </c>
      <c r="M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1939.27</v>
      </c>
      <c r="N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1933.14</v>
      </c>
      <c r="O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1939.97</v>
      </c>
      <c r="P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1946.6200000000001</v>
      </c>
      <c r="Q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2014.6000000000001</v>
      </c>
      <c r="R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1991.49</v>
      </c>
      <c r="S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1932.94</v>
      </c>
      <c r="T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2194.94</v>
      </c>
      <c r="U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2177.5</v>
      </c>
      <c r="V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1947.33</v>
      </c>
      <c r="W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1938.93</v>
      </c>
      <c r="X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2181.4300000000003</v>
      </c>
      <c r="Y64" s="116">
        <f>VLOOKUP($A64+ROUND((COLUMN()-2)/24,5),АТС!$A$41:$F$712,3)+VLOOKUP($A64+ROUND((COLUMN()-2)/24,5),'Расчет сбытовых надбавок'!$B$793:'Расчет сбытовых надбавок'!$G$1536,4)+'Иные услуги '!$C$5+'РСТ РСО-А'!$K$7</f>
        <v>1929.79</v>
      </c>
    </row>
    <row r="65" spans="1:25" x14ac:dyDescent="0.2">
      <c r="A65" s="88">
        <f>A31</f>
        <v>42052</v>
      </c>
      <c r="B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1852.8400000000001</v>
      </c>
      <c r="C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1845.52</v>
      </c>
      <c r="D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1867.8</v>
      </c>
      <c r="E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1854.7</v>
      </c>
      <c r="F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1877.99</v>
      </c>
      <c r="G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1864.68</v>
      </c>
      <c r="H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1862.5300000000002</v>
      </c>
      <c r="I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1899.73</v>
      </c>
      <c r="J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1861.26</v>
      </c>
      <c r="K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1875.1200000000001</v>
      </c>
      <c r="L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1875.2400000000002</v>
      </c>
      <c r="M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1906.14</v>
      </c>
      <c r="N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1873.64</v>
      </c>
      <c r="O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1874.1</v>
      </c>
      <c r="P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1875.39</v>
      </c>
      <c r="Q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1883.92</v>
      </c>
      <c r="R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1880.18</v>
      </c>
      <c r="S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1883.6599999999999</v>
      </c>
      <c r="T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2189.8199999999997</v>
      </c>
      <c r="U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2100.9900000000002</v>
      </c>
      <c r="V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1967.2600000000002</v>
      </c>
      <c r="W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1956.6100000000001</v>
      </c>
      <c r="X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2118.0299999999997</v>
      </c>
      <c r="Y65" s="116">
        <f>VLOOKUP($A65+ROUND((COLUMN()-2)/24,5),АТС!$A$41:$F$712,3)+VLOOKUP($A65+ROUND((COLUMN()-2)/24,5),'Расчет сбытовых надбавок'!$B$793:'Расчет сбытовых надбавок'!$G$1536,4)+'Иные услуги '!$C$5+'РСТ РСО-А'!$K$7</f>
        <v>1929.39</v>
      </c>
    </row>
    <row r="66" spans="1:25" x14ac:dyDescent="0.2">
      <c r="A66" s="88">
        <f>A32</f>
        <v>42053</v>
      </c>
      <c r="B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1868.56</v>
      </c>
      <c r="C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1845.45</v>
      </c>
      <c r="D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1867.8300000000002</v>
      </c>
      <c r="E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1854.69</v>
      </c>
      <c r="F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1878.04</v>
      </c>
      <c r="G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1864.73</v>
      </c>
      <c r="H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1863.69</v>
      </c>
      <c r="I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1899.15</v>
      </c>
      <c r="J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1860.2800000000002</v>
      </c>
      <c r="K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1878.65</v>
      </c>
      <c r="L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1880.3000000000002</v>
      </c>
      <c r="M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1952.85</v>
      </c>
      <c r="N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1937.71</v>
      </c>
      <c r="O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1961.6100000000001</v>
      </c>
      <c r="P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1988.16</v>
      </c>
      <c r="Q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2013.88</v>
      </c>
      <c r="R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2029.47</v>
      </c>
      <c r="S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1954.96</v>
      </c>
      <c r="T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2222.8000000000002</v>
      </c>
      <c r="U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2152.02</v>
      </c>
      <c r="V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2034.24</v>
      </c>
      <c r="W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2007.81</v>
      </c>
      <c r="X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2152.5300000000002</v>
      </c>
      <c r="Y66" s="116">
        <f>VLOOKUP($A66+ROUND((COLUMN()-2)/24,5),АТС!$A$41:$F$712,3)+VLOOKUP($A66+ROUND((COLUMN()-2)/24,5),'Расчет сбытовых надбавок'!$B$793:'Расчет сбытовых надбавок'!$G$1536,4)+'Иные услуги '!$C$5+'РСТ РСО-А'!$K$7</f>
        <v>1996.37</v>
      </c>
    </row>
    <row r="67" spans="1:25" x14ac:dyDescent="0.2">
      <c r="A67" s="88">
        <f>A33</f>
        <v>42054</v>
      </c>
      <c r="B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1866.3500000000001</v>
      </c>
      <c r="C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1846.51</v>
      </c>
      <c r="D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1869</v>
      </c>
      <c r="E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1855.8200000000002</v>
      </c>
      <c r="F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1879.13</v>
      </c>
      <c r="G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1865.91</v>
      </c>
      <c r="H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1858.64</v>
      </c>
      <c r="I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1900.1399999999999</v>
      </c>
      <c r="J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1861.19</v>
      </c>
      <c r="K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1879.6100000000001</v>
      </c>
      <c r="L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1879.87</v>
      </c>
      <c r="M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1956.95</v>
      </c>
      <c r="N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1940.23</v>
      </c>
      <c r="O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1961.3600000000001</v>
      </c>
      <c r="P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1947.98</v>
      </c>
      <c r="Q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1974.6399999999999</v>
      </c>
      <c r="R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2019.2</v>
      </c>
      <c r="S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1961.71</v>
      </c>
      <c r="T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2073.1800000000003</v>
      </c>
      <c r="U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2137.2399999999998</v>
      </c>
      <c r="V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2077.52</v>
      </c>
      <c r="W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1994.5900000000001</v>
      </c>
      <c r="X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2142.75</v>
      </c>
      <c r="Y67" s="116">
        <f>VLOOKUP($A67+ROUND((COLUMN()-2)/24,5),АТС!$A$41:$F$712,3)+VLOOKUP($A67+ROUND((COLUMN()-2)/24,5),'Расчет сбытовых надбавок'!$B$793:'Расчет сбытовых надбавок'!$G$1536,4)+'Иные услуги '!$C$5+'РСТ РСО-А'!$K$7</f>
        <v>2000.48</v>
      </c>
    </row>
    <row r="68" spans="1:25" x14ac:dyDescent="0.2">
      <c r="A68" s="88">
        <f>A34</f>
        <v>42055</v>
      </c>
      <c r="B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1867.71</v>
      </c>
      <c r="C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1859.43</v>
      </c>
      <c r="D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1882.96</v>
      </c>
      <c r="E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1904.75</v>
      </c>
      <c r="F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1900.95</v>
      </c>
      <c r="G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1886.67</v>
      </c>
      <c r="H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1850.33</v>
      </c>
      <c r="I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1937.26</v>
      </c>
      <c r="J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1894.68</v>
      </c>
      <c r="K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1878.49</v>
      </c>
      <c r="L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1879.02</v>
      </c>
      <c r="M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1948.04</v>
      </c>
      <c r="N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1934.69</v>
      </c>
      <c r="O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1908.83</v>
      </c>
      <c r="P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1939.42</v>
      </c>
      <c r="Q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1908.0700000000002</v>
      </c>
      <c r="R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1962.98</v>
      </c>
      <c r="S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1949.16</v>
      </c>
      <c r="T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2047.28</v>
      </c>
      <c r="U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2130.16</v>
      </c>
      <c r="V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2001.95</v>
      </c>
      <c r="W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1978.85</v>
      </c>
      <c r="X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2113.35</v>
      </c>
      <c r="Y68" s="116">
        <f>VLOOKUP($A68+ROUND((COLUMN()-2)/24,5),АТС!$A$41:$F$712,3)+VLOOKUP($A68+ROUND((COLUMN()-2)/24,5),'Расчет сбытовых надбавок'!$B$793:'Расчет сбытовых надбавок'!$G$1536,4)+'Иные услуги '!$C$5+'РСТ РСО-А'!$K$7</f>
        <v>1998.71</v>
      </c>
    </row>
    <row r="69" spans="1:25" x14ac:dyDescent="0.2">
      <c r="A69" s="88">
        <f>A35</f>
        <v>42056</v>
      </c>
      <c r="B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1864.02</v>
      </c>
      <c r="C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1848.75</v>
      </c>
      <c r="D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1895.73</v>
      </c>
      <c r="E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1869.95</v>
      </c>
      <c r="F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1880.8</v>
      </c>
      <c r="G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1899.81</v>
      </c>
      <c r="H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1842.97</v>
      </c>
      <c r="I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1862.8500000000001</v>
      </c>
      <c r="J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1873.23</v>
      </c>
      <c r="K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1842.73</v>
      </c>
      <c r="L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1875.68</v>
      </c>
      <c r="M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1882.65</v>
      </c>
      <c r="N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1869.42</v>
      </c>
      <c r="O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1842.22</v>
      </c>
      <c r="P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1876.23</v>
      </c>
      <c r="Q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1842.48</v>
      </c>
      <c r="R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1888.5700000000002</v>
      </c>
      <c r="S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1875.8300000000002</v>
      </c>
      <c r="T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1969.51</v>
      </c>
      <c r="U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1940.41</v>
      </c>
      <c r="V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1908.1100000000001</v>
      </c>
      <c r="W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1880.13</v>
      </c>
      <c r="X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1880.3600000000001</v>
      </c>
      <c r="Y69" s="116">
        <f>VLOOKUP($A69+ROUND((COLUMN()-2)/24,5),АТС!$A$41:$F$712,3)+VLOOKUP($A69+ROUND((COLUMN()-2)/24,5),'Расчет сбытовых надбавок'!$B$793:'Расчет сбытовых надбавок'!$G$1536,4)+'Иные услуги '!$C$5+'РСТ РСО-А'!$K$7</f>
        <v>1947.3600000000001</v>
      </c>
    </row>
    <row r="70" spans="1:25" x14ac:dyDescent="0.2">
      <c r="A70" s="88">
        <f>A36</f>
        <v>42057</v>
      </c>
      <c r="B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1861.0700000000002</v>
      </c>
      <c r="C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1856.21</v>
      </c>
      <c r="D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1899.6000000000001</v>
      </c>
      <c r="E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1895.4900000000002</v>
      </c>
      <c r="F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1895.8200000000002</v>
      </c>
      <c r="G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1899.55</v>
      </c>
      <c r="H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1858.88</v>
      </c>
      <c r="I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1858.29</v>
      </c>
      <c r="J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1877.8200000000002</v>
      </c>
      <c r="K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1861.0900000000001</v>
      </c>
      <c r="L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1862.8200000000002</v>
      </c>
      <c r="M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1882.83</v>
      </c>
      <c r="N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1869.71</v>
      </c>
      <c r="O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1842.25</v>
      </c>
      <c r="P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1855.93</v>
      </c>
      <c r="Q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1841.92</v>
      </c>
      <c r="R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1868.98</v>
      </c>
      <c r="S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1878.42</v>
      </c>
      <c r="T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1974.2</v>
      </c>
      <c r="U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1944.1100000000001</v>
      </c>
      <c r="V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1910.67</v>
      </c>
      <c r="W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1881.6200000000001</v>
      </c>
      <c r="X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1882.9</v>
      </c>
      <c r="Y70" s="116">
        <f>VLOOKUP($A70+ROUND((COLUMN()-2)/24,5),АТС!$A$41:$F$712,3)+VLOOKUP($A70+ROUND((COLUMN()-2)/24,5),'Расчет сбытовых надбавок'!$B$793:'Расчет сбытовых надбавок'!$G$1536,4)+'Иные услуги '!$C$5+'РСТ РСО-А'!$K$7</f>
        <v>1958.3500000000001</v>
      </c>
    </row>
    <row r="71" spans="1:25" x14ac:dyDescent="0.2">
      <c r="A71" s="88">
        <f>A37</f>
        <v>42058</v>
      </c>
      <c r="B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1860.6000000000001</v>
      </c>
      <c r="C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1855.81</v>
      </c>
      <c r="D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1898.8500000000001</v>
      </c>
      <c r="E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1894.81</v>
      </c>
      <c r="F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1895.22</v>
      </c>
      <c r="G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1899.2</v>
      </c>
      <c r="H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1858.95</v>
      </c>
      <c r="I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1865.65</v>
      </c>
      <c r="J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1864.8400000000001</v>
      </c>
      <c r="K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1862.07</v>
      </c>
      <c r="L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1860.85</v>
      </c>
      <c r="M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1880.42</v>
      </c>
      <c r="N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1869.83</v>
      </c>
      <c r="O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1842.01</v>
      </c>
      <c r="P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1855.67</v>
      </c>
      <c r="Q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1842.17</v>
      </c>
      <c r="R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1866.3</v>
      </c>
      <c r="S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1876.3400000000001</v>
      </c>
      <c r="T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1971.43</v>
      </c>
      <c r="U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1942.4700000000003</v>
      </c>
      <c r="V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1901.92</v>
      </c>
      <c r="W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1874.4900000000002</v>
      </c>
      <c r="X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1875.25</v>
      </c>
      <c r="Y71" s="116">
        <f>VLOOKUP($A71+ROUND((COLUMN()-2)/24,5),АТС!$A$41:$F$712,3)+VLOOKUP($A71+ROUND((COLUMN()-2)/24,5),'Расчет сбытовых надбавок'!$B$793:'Расчет сбытовых надбавок'!$G$1536,4)+'Иные услуги '!$C$5+'РСТ РСО-А'!$K$7</f>
        <v>1914.9900000000002</v>
      </c>
    </row>
    <row r="72" spans="1:25" x14ac:dyDescent="0.2">
      <c r="A72" s="88">
        <f>A38</f>
        <v>42059</v>
      </c>
      <c r="B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1858.87</v>
      </c>
      <c r="C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1855.63</v>
      </c>
      <c r="D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1882.5100000000002</v>
      </c>
      <c r="E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1893.0900000000001</v>
      </c>
      <c r="F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1878.7600000000002</v>
      </c>
      <c r="G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1886</v>
      </c>
      <c r="H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1849.92</v>
      </c>
      <c r="I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1892.67</v>
      </c>
      <c r="J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1860.3000000000002</v>
      </c>
      <c r="K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1884.1100000000001</v>
      </c>
      <c r="L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1883.8200000000002</v>
      </c>
      <c r="M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1962.08</v>
      </c>
      <c r="N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1948.3400000000001</v>
      </c>
      <c r="O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1919.63</v>
      </c>
      <c r="P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1955.97</v>
      </c>
      <c r="Q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1948.91</v>
      </c>
      <c r="R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1960.52</v>
      </c>
      <c r="S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1967.2</v>
      </c>
      <c r="T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2058.9499999999998</v>
      </c>
      <c r="U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2056.19</v>
      </c>
      <c r="V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2019.69</v>
      </c>
      <c r="W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2003.2200000000003</v>
      </c>
      <c r="X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2106.34</v>
      </c>
      <c r="Y72" s="116">
        <f>VLOOKUP($A72+ROUND((COLUMN()-2)/24,5),АТС!$A$41:$F$712,3)+VLOOKUP($A72+ROUND((COLUMN()-2)/24,5),'Расчет сбытовых надбавок'!$B$793:'Расчет сбытовых надбавок'!$G$1536,4)+'Иные услуги '!$C$5+'РСТ РСО-А'!$K$7</f>
        <v>1984.66</v>
      </c>
    </row>
    <row r="73" spans="1:25" x14ac:dyDescent="0.2">
      <c r="A73" s="88">
        <f>A39</f>
        <v>42060</v>
      </c>
      <c r="B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1860.85</v>
      </c>
      <c r="C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1851.56</v>
      </c>
      <c r="D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1858.28</v>
      </c>
      <c r="E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1871.5500000000002</v>
      </c>
      <c r="F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1878.3899999999999</v>
      </c>
      <c r="G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1868.35</v>
      </c>
      <c r="H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1858.95</v>
      </c>
      <c r="I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1874.95</v>
      </c>
      <c r="J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1842.17</v>
      </c>
      <c r="K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1887.41</v>
      </c>
      <c r="L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1885.65</v>
      </c>
      <c r="M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1966.91</v>
      </c>
      <c r="N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1953.5100000000002</v>
      </c>
      <c r="O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1923.37</v>
      </c>
      <c r="P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1960.8400000000001</v>
      </c>
      <c r="Q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1953.5</v>
      </c>
      <c r="R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1967.29</v>
      </c>
      <c r="S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1971.8600000000001</v>
      </c>
      <c r="T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2052.41</v>
      </c>
      <c r="U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2055.64</v>
      </c>
      <c r="V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2015.1</v>
      </c>
      <c r="W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2002.4700000000003</v>
      </c>
      <c r="X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2106.66</v>
      </c>
      <c r="Y73" s="116">
        <f>VLOOKUP($A73+ROUND((COLUMN()-2)/24,5),АТС!$A$41:$F$712,3)+VLOOKUP($A73+ROUND((COLUMN()-2)/24,5),'Расчет сбытовых надбавок'!$B$793:'Расчет сбытовых надбавок'!$G$1536,4)+'Иные услуги '!$C$5+'РСТ РСО-А'!$K$7</f>
        <v>1987</v>
      </c>
    </row>
    <row r="74" spans="1:25" x14ac:dyDescent="0.2">
      <c r="A74" s="88">
        <f t="shared" ref="A74:A76" si="1">A40</f>
        <v>42061</v>
      </c>
      <c r="B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1865.7</v>
      </c>
      <c r="C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1845.22</v>
      </c>
      <c r="D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1867.8300000000002</v>
      </c>
      <c r="E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1870.93</v>
      </c>
      <c r="F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1877.7</v>
      </c>
      <c r="G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1867.5700000000002</v>
      </c>
      <c r="H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1861.88</v>
      </c>
      <c r="I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1905.0700000000002</v>
      </c>
      <c r="J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1897.28</v>
      </c>
      <c r="K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1888.98</v>
      </c>
      <c r="L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1884.18</v>
      </c>
      <c r="M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1882.4900000000002</v>
      </c>
      <c r="N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1883.54</v>
      </c>
      <c r="O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1883.74</v>
      </c>
      <c r="P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1883.78</v>
      </c>
      <c r="Q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1883.5500000000002</v>
      </c>
      <c r="R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1883.31</v>
      </c>
      <c r="S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1891.3600000000001</v>
      </c>
      <c r="T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1882.56</v>
      </c>
      <c r="U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1982.9</v>
      </c>
      <c r="V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1956.5500000000002</v>
      </c>
      <c r="W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1979.96</v>
      </c>
      <c r="X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2163.9300000000003</v>
      </c>
      <c r="Y74" s="116">
        <f>VLOOKUP($A74+ROUND((COLUMN()-2)/24,5),АТС!$A$41:$F$712,3)+VLOOKUP($A74+ROUND((COLUMN()-2)/24,5),'Расчет сбытовых надбавок'!$B$793:'Расчет сбытовых надбавок'!$G$1536,4)+'Иные услуги '!$C$5+'РСТ РСО-А'!$K$7</f>
        <v>1985.4</v>
      </c>
    </row>
    <row r="75" spans="1:25" x14ac:dyDescent="0.2">
      <c r="A75" s="88">
        <f t="shared" si="1"/>
        <v>42062</v>
      </c>
      <c r="B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1872.5300000000002</v>
      </c>
      <c r="C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1845.27</v>
      </c>
      <c r="D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1867.46</v>
      </c>
      <c r="E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1870.58</v>
      </c>
      <c r="F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1877.74</v>
      </c>
      <c r="G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1867.75</v>
      </c>
      <c r="H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1858.3500000000001</v>
      </c>
      <c r="I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1924.43</v>
      </c>
      <c r="J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1910</v>
      </c>
      <c r="K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1885.43</v>
      </c>
      <c r="L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1885.65</v>
      </c>
      <c r="M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1884.3400000000001</v>
      </c>
      <c r="N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1882.41</v>
      </c>
      <c r="O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1885.39</v>
      </c>
      <c r="P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1885.2800000000002</v>
      </c>
      <c r="Q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1882.81</v>
      </c>
      <c r="R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1881.06</v>
      </c>
      <c r="S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1893.5900000000001</v>
      </c>
      <c r="T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1886.48</v>
      </c>
      <c r="U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1987.5700000000002</v>
      </c>
      <c r="V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1958.88</v>
      </c>
      <c r="W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1957.22</v>
      </c>
      <c r="X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2066.15</v>
      </c>
      <c r="Y75" s="116">
        <f>VLOOKUP($A75+ROUND((COLUMN()-2)/24,5),АТС!$A$41:$F$712,3)+VLOOKUP($A75+ROUND((COLUMN()-2)/24,5),'Расчет сбытовых надбавок'!$B$793:'Расчет сбытовых надбавок'!$G$1536,4)+'Иные услуги '!$C$5+'РСТ РСО-А'!$K$7</f>
        <v>1934.0500000000002</v>
      </c>
    </row>
    <row r="76" spans="1:25" x14ac:dyDescent="0.2">
      <c r="A76" s="88">
        <f t="shared" si="1"/>
        <v>42063</v>
      </c>
      <c r="B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1853.54</v>
      </c>
      <c r="C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1855.47</v>
      </c>
      <c r="D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1860.3400000000001</v>
      </c>
      <c r="E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1867.05</v>
      </c>
      <c r="F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1873.94</v>
      </c>
      <c r="G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1867.3600000000001</v>
      </c>
      <c r="H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1843.21</v>
      </c>
      <c r="I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1865.5800000000002</v>
      </c>
      <c r="J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1874.94</v>
      </c>
      <c r="K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1887.83</v>
      </c>
      <c r="L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1843.92</v>
      </c>
      <c r="M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1851.13</v>
      </c>
      <c r="N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1847.22</v>
      </c>
      <c r="O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1856.77</v>
      </c>
      <c r="P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1869.98</v>
      </c>
      <c r="Q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1880.47</v>
      </c>
      <c r="R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1876.91</v>
      </c>
      <c r="S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1860.22</v>
      </c>
      <c r="T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1915.53</v>
      </c>
      <c r="U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1979.66</v>
      </c>
      <c r="V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1955.5700000000002</v>
      </c>
      <c r="W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1897.64</v>
      </c>
      <c r="X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1867.1000000000001</v>
      </c>
      <c r="Y76" s="116">
        <f>VLOOKUP($A76+ROUND((COLUMN()-2)/24,5),АТС!$A$41:$F$712,3)+VLOOKUP($A76+ROUND((COLUMN()-2)/24,5),'Расчет сбытовых надбавок'!$B$793:'Расчет сбытовых надбавок'!$G$1536,4)+'Иные услуги '!$C$5+'РСТ РСО-А'!$K$7</f>
        <v>1936.71</v>
      </c>
    </row>
    <row r="77" spans="1:25" x14ac:dyDescent="0.2">
      <c r="A77" s="94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</row>
    <row r="78" spans="1:25" x14ac:dyDescent="0.25">
      <c r="A78" s="96" t="s">
        <v>158</v>
      </c>
    </row>
    <row r="79" spans="1:25" ht="12.75" x14ac:dyDescent="0.2">
      <c r="A79" s="169" t="s">
        <v>49</v>
      </c>
      <c r="B79" s="180" t="s">
        <v>128</v>
      </c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2"/>
    </row>
    <row r="80" spans="1:25" ht="12.75" x14ac:dyDescent="0.2">
      <c r="A80" s="170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5"/>
    </row>
    <row r="81" spans="1:27" ht="12.75" customHeight="1" x14ac:dyDescent="0.2">
      <c r="A81" s="170"/>
      <c r="B81" s="172" t="s">
        <v>129</v>
      </c>
      <c r="C81" s="163" t="s">
        <v>130</v>
      </c>
      <c r="D81" s="163" t="s">
        <v>131</v>
      </c>
      <c r="E81" s="163" t="s">
        <v>132</v>
      </c>
      <c r="F81" s="163" t="s">
        <v>133</v>
      </c>
      <c r="G81" s="163" t="s">
        <v>134</v>
      </c>
      <c r="H81" s="163" t="s">
        <v>135</v>
      </c>
      <c r="I81" s="163" t="s">
        <v>136</v>
      </c>
      <c r="J81" s="163" t="s">
        <v>137</v>
      </c>
      <c r="K81" s="163" t="s">
        <v>138</v>
      </c>
      <c r="L81" s="163" t="s">
        <v>139</v>
      </c>
      <c r="M81" s="163" t="s">
        <v>140</v>
      </c>
      <c r="N81" s="174" t="s">
        <v>141</v>
      </c>
      <c r="O81" s="163" t="s">
        <v>142</v>
      </c>
      <c r="P81" s="163" t="s">
        <v>143</v>
      </c>
      <c r="Q81" s="163" t="s">
        <v>144</v>
      </c>
      <c r="R81" s="163" t="s">
        <v>145</v>
      </c>
      <c r="S81" s="163" t="s">
        <v>146</v>
      </c>
      <c r="T81" s="163" t="s">
        <v>147</v>
      </c>
      <c r="U81" s="163" t="s">
        <v>148</v>
      </c>
      <c r="V81" s="163" t="s">
        <v>149</v>
      </c>
      <c r="W81" s="163" t="s">
        <v>150</v>
      </c>
      <c r="X81" s="163" t="s">
        <v>151</v>
      </c>
      <c r="Y81" s="163" t="s">
        <v>152</v>
      </c>
    </row>
    <row r="82" spans="1:27" ht="11.25" customHeight="1" x14ac:dyDescent="0.2">
      <c r="A82" s="171"/>
      <c r="B82" s="17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75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</row>
    <row r="83" spans="1:27" ht="16.5" customHeight="1" x14ac:dyDescent="0.2">
      <c r="A83" s="88">
        <f>A49</f>
        <v>42036</v>
      </c>
      <c r="B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1810.92</v>
      </c>
      <c r="C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1839.64</v>
      </c>
      <c r="D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1871.65</v>
      </c>
      <c r="E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1879.33</v>
      </c>
      <c r="F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1875.51</v>
      </c>
      <c r="G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1872</v>
      </c>
      <c r="H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1849.93</v>
      </c>
      <c r="I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1843.43</v>
      </c>
      <c r="J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1811.0300000000002</v>
      </c>
      <c r="K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1910.38</v>
      </c>
      <c r="L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1844.0900000000001</v>
      </c>
      <c r="M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1824.96</v>
      </c>
      <c r="N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1821.56</v>
      </c>
      <c r="O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1827.83</v>
      </c>
      <c r="P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1834.16</v>
      </c>
      <c r="Q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1837.39</v>
      </c>
      <c r="R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1813.71</v>
      </c>
      <c r="S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1954.13</v>
      </c>
      <c r="T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1995.41</v>
      </c>
      <c r="U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1955.22</v>
      </c>
      <c r="V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1910.3200000000002</v>
      </c>
      <c r="W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1853.7</v>
      </c>
      <c r="X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1832.04</v>
      </c>
      <c r="Y83" s="116">
        <f>VLOOKUP($A83+ROUND((COLUMN()-2)/24,5),АТС!$A$41:$F$712,3)+VLOOKUP($A83+ROUND((COLUMN()-2)/24,5),'Расчет сбытовых надбавок'!$B$793:'Расчет сбытовых надбавок'!$G$1536,5)+'Иные услуги '!$C$5+'РСТ РСО-А'!$K$7</f>
        <v>1896.3899999999999</v>
      </c>
      <c r="AA83" s="89"/>
    </row>
    <row r="84" spans="1:27" x14ac:dyDescent="0.2">
      <c r="A84" s="88">
        <f t="shared" ref="A84:A110" si="2">A50</f>
        <v>42037</v>
      </c>
      <c r="B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1809.18</v>
      </c>
      <c r="C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1839.64</v>
      </c>
      <c r="D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1855.93</v>
      </c>
      <c r="E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1859.4099999999999</v>
      </c>
      <c r="F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1869.89</v>
      </c>
      <c r="G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1852.95</v>
      </c>
      <c r="H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1824.63</v>
      </c>
      <c r="I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1898.29</v>
      </c>
      <c r="J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1893.7800000000002</v>
      </c>
      <c r="K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1824.5300000000002</v>
      </c>
      <c r="L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1856.45</v>
      </c>
      <c r="M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1837.3000000000002</v>
      </c>
      <c r="N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1837.94</v>
      </c>
      <c r="O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1838.79</v>
      </c>
      <c r="P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1837.93</v>
      </c>
      <c r="Q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1837.64</v>
      </c>
      <c r="R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1820.7600000000002</v>
      </c>
      <c r="S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1871.02</v>
      </c>
      <c r="T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1942.25</v>
      </c>
      <c r="U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1906.23</v>
      </c>
      <c r="V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1863.06</v>
      </c>
      <c r="W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1885.08</v>
      </c>
      <c r="X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1986.8000000000002</v>
      </c>
      <c r="Y84" s="116">
        <f>VLOOKUP($A84+ROUND((COLUMN()-2)/24,5),АТС!$A$41:$F$712,3)+VLOOKUP($A84+ROUND((COLUMN()-2)/24,5),'Расчет сбытовых надбавок'!$B$793:'Расчет сбытовых надбавок'!$G$1536,5)+'Иные услуги '!$C$5+'РСТ РСО-А'!$K$7</f>
        <v>1878.3600000000001</v>
      </c>
    </row>
    <row r="85" spans="1:27" x14ac:dyDescent="0.2">
      <c r="A85" s="88">
        <f t="shared" si="2"/>
        <v>42038</v>
      </c>
      <c r="B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1828.64</v>
      </c>
      <c r="C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1823.4900000000002</v>
      </c>
      <c r="D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1832.5700000000002</v>
      </c>
      <c r="E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1839.06</v>
      </c>
      <c r="F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1842.06</v>
      </c>
      <c r="G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1833.0300000000002</v>
      </c>
      <c r="H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1816.17</v>
      </c>
      <c r="I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1878.44</v>
      </c>
      <c r="J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1852.8600000000001</v>
      </c>
      <c r="K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1824.25</v>
      </c>
      <c r="L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1854.85</v>
      </c>
      <c r="M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1856.85</v>
      </c>
      <c r="N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1844.7600000000002</v>
      </c>
      <c r="O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1852.04</v>
      </c>
      <c r="P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1839.73</v>
      </c>
      <c r="Q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1857.12</v>
      </c>
      <c r="R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1848.17</v>
      </c>
      <c r="S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1867.8400000000001</v>
      </c>
      <c r="T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1940.17</v>
      </c>
      <c r="U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1897.97</v>
      </c>
      <c r="V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1859.33</v>
      </c>
      <c r="W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1878.13</v>
      </c>
      <c r="X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1988.65</v>
      </c>
      <c r="Y85" s="116">
        <f>VLOOKUP($A85+ROUND((COLUMN()-2)/24,5),АТС!$A$41:$F$712,3)+VLOOKUP($A85+ROUND((COLUMN()-2)/24,5),'Расчет сбытовых надбавок'!$B$793:'Расчет сбытовых надбавок'!$G$1536,5)+'Иные услуги '!$C$5+'РСТ РСО-А'!$K$7</f>
        <v>1878.12</v>
      </c>
    </row>
    <row r="86" spans="1:27" x14ac:dyDescent="0.2">
      <c r="A86" s="88">
        <f t="shared" si="2"/>
        <v>42039</v>
      </c>
      <c r="B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1823.83</v>
      </c>
      <c r="C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1829.3700000000001</v>
      </c>
      <c r="D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1841.97</v>
      </c>
      <c r="E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1848.33</v>
      </c>
      <c r="F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1848.6100000000001</v>
      </c>
      <c r="G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1838.8700000000001</v>
      </c>
      <c r="H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1808.8700000000001</v>
      </c>
      <c r="I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1886.16</v>
      </c>
      <c r="J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1876.73</v>
      </c>
      <c r="K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1828.75</v>
      </c>
      <c r="L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1812.0900000000001</v>
      </c>
      <c r="M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1846.45</v>
      </c>
      <c r="N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1825.3000000000002</v>
      </c>
      <c r="O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1817.8000000000002</v>
      </c>
      <c r="P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1810.73</v>
      </c>
      <c r="Q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1817.69</v>
      </c>
      <c r="R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1837.73</v>
      </c>
      <c r="S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1850.45</v>
      </c>
      <c r="T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1940.5300000000002</v>
      </c>
      <c r="U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1888.66</v>
      </c>
      <c r="V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1848.54</v>
      </c>
      <c r="W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1869.69</v>
      </c>
      <c r="X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1971.4</v>
      </c>
      <c r="Y86" s="116">
        <f>VLOOKUP($A86+ROUND((COLUMN()-2)/24,5),АТС!$A$41:$F$712,3)+VLOOKUP($A86+ROUND((COLUMN()-2)/24,5),'Расчет сбытовых надбавок'!$B$793:'Расчет сбытовых надбавок'!$G$1536,5)+'Иные услуги '!$C$5+'РСТ РСО-А'!$K$7</f>
        <v>1865.33</v>
      </c>
    </row>
    <row r="87" spans="1:27" x14ac:dyDescent="0.2">
      <c r="A87" s="88">
        <f t="shared" si="2"/>
        <v>42040</v>
      </c>
      <c r="B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1824</v>
      </c>
      <c r="C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1822.8000000000002</v>
      </c>
      <c r="D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1831.75</v>
      </c>
      <c r="E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1837.9</v>
      </c>
      <c r="F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1841.44</v>
      </c>
      <c r="G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1832.15</v>
      </c>
      <c r="H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1822.01</v>
      </c>
      <c r="I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1868.18</v>
      </c>
      <c r="J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1860.19</v>
      </c>
      <c r="K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1810.54</v>
      </c>
      <c r="L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1826.72</v>
      </c>
      <c r="M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1846.0700000000002</v>
      </c>
      <c r="N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1825.7600000000002</v>
      </c>
      <c r="O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1840.44</v>
      </c>
      <c r="P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1848.88</v>
      </c>
      <c r="Q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1834.45</v>
      </c>
      <c r="R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1838.13</v>
      </c>
      <c r="S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1853.35</v>
      </c>
      <c r="T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1929.44</v>
      </c>
      <c r="U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1888.89</v>
      </c>
      <c r="V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1846.93</v>
      </c>
      <c r="W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1867.96</v>
      </c>
      <c r="X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1960.2600000000002</v>
      </c>
      <c r="Y87" s="116">
        <f>VLOOKUP($A87+ROUND((COLUMN()-2)/24,5),АТС!$A$41:$F$712,3)+VLOOKUP($A87+ROUND((COLUMN()-2)/24,5),'Расчет сбытовых надбавок'!$B$793:'Расчет сбытовых надбавок'!$G$1536,5)+'Иные услуги '!$C$5+'РСТ РСО-А'!$K$7</f>
        <v>1862.98</v>
      </c>
    </row>
    <row r="88" spans="1:27" x14ac:dyDescent="0.2">
      <c r="A88" s="88">
        <f t="shared" si="2"/>
        <v>42041</v>
      </c>
      <c r="B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1816.6</v>
      </c>
      <c r="C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1848.16</v>
      </c>
      <c r="D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1854.81</v>
      </c>
      <c r="E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1860.8600000000001</v>
      </c>
      <c r="F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1864.48</v>
      </c>
      <c r="G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1847.6100000000001</v>
      </c>
      <c r="H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1813.8700000000001</v>
      </c>
      <c r="I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1885.0700000000002</v>
      </c>
      <c r="J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1899.74</v>
      </c>
      <c r="K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1824.12</v>
      </c>
      <c r="L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1828.73</v>
      </c>
      <c r="M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1850.95</v>
      </c>
      <c r="N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1827.18</v>
      </c>
      <c r="O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1844.7200000000003</v>
      </c>
      <c r="P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1852.02</v>
      </c>
      <c r="Q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1833.6000000000001</v>
      </c>
      <c r="R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1836.75</v>
      </c>
      <c r="S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1847.99</v>
      </c>
      <c r="T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1943.16</v>
      </c>
      <c r="U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1892.73</v>
      </c>
      <c r="V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1851.96</v>
      </c>
      <c r="W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1872.15</v>
      </c>
      <c r="X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1979.18</v>
      </c>
      <c r="Y88" s="116">
        <f>VLOOKUP($A88+ROUND((COLUMN()-2)/24,5),АТС!$A$41:$F$712,3)+VLOOKUP($A88+ROUND((COLUMN()-2)/24,5),'Расчет сбытовых надбавок'!$B$793:'Расчет сбытовых надбавок'!$G$1536,5)+'Иные услуги '!$C$5+'РСТ РСО-А'!$K$7</f>
        <v>1873.12</v>
      </c>
    </row>
    <row r="89" spans="1:27" x14ac:dyDescent="0.2">
      <c r="A89" s="88">
        <f t="shared" si="2"/>
        <v>42042</v>
      </c>
      <c r="B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1840.1399999999999</v>
      </c>
      <c r="C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1860.6000000000001</v>
      </c>
      <c r="D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1874.3000000000002</v>
      </c>
      <c r="E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1889.77</v>
      </c>
      <c r="F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1889.7800000000002</v>
      </c>
      <c r="G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1878.19</v>
      </c>
      <c r="H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1843.39</v>
      </c>
      <c r="I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1820.91</v>
      </c>
      <c r="J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1845.68</v>
      </c>
      <c r="K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1824.29</v>
      </c>
      <c r="L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1831.98</v>
      </c>
      <c r="M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1838.28</v>
      </c>
      <c r="N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1809.45</v>
      </c>
      <c r="O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1813.25</v>
      </c>
      <c r="P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1812</v>
      </c>
      <c r="Q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1808.92</v>
      </c>
      <c r="R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1831.0300000000002</v>
      </c>
      <c r="S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1848.0500000000002</v>
      </c>
      <c r="T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1863.56</v>
      </c>
      <c r="U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1838.85</v>
      </c>
      <c r="V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1852.54</v>
      </c>
      <c r="W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1834.31</v>
      </c>
      <c r="X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1856.28</v>
      </c>
      <c r="Y89" s="116">
        <f>VLOOKUP($A89+ROUND((COLUMN()-2)/24,5),АТС!$A$41:$F$712,3)+VLOOKUP($A89+ROUND((COLUMN()-2)/24,5),'Расчет сбытовых надбавок'!$B$793:'Расчет сбытовых надбавок'!$G$1536,5)+'Иные услуги '!$C$5+'РСТ РСО-А'!$K$7</f>
        <v>1833.48</v>
      </c>
    </row>
    <row r="90" spans="1:27" x14ac:dyDescent="0.2">
      <c r="A90" s="88">
        <f t="shared" si="2"/>
        <v>42043</v>
      </c>
      <c r="B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1828.22</v>
      </c>
      <c r="C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1812.73</v>
      </c>
      <c r="D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1838.3000000000002</v>
      </c>
      <c r="E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1866.55</v>
      </c>
      <c r="F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1866.6100000000001</v>
      </c>
      <c r="G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1877.8500000000001</v>
      </c>
      <c r="H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1828.94</v>
      </c>
      <c r="I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1825.9</v>
      </c>
      <c r="J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1832.69</v>
      </c>
      <c r="K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1871.69</v>
      </c>
      <c r="L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1831.28</v>
      </c>
      <c r="M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1821.9</v>
      </c>
      <c r="N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1837.54</v>
      </c>
      <c r="O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1834.3200000000002</v>
      </c>
      <c r="P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1837.45</v>
      </c>
      <c r="Q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1821.9</v>
      </c>
      <c r="R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1828.83</v>
      </c>
      <c r="S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1844.6200000000001</v>
      </c>
      <c r="T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1861.26</v>
      </c>
      <c r="U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1860.3600000000001</v>
      </c>
      <c r="V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1855.06</v>
      </c>
      <c r="W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1837.47</v>
      </c>
      <c r="X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1854.68</v>
      </c>
      <c r="Y90" s="116">
        <f>VLOOKUP($A90+ROUND((COLUMN()-2)/24,5),АТС!$A$41:$F$712,3)+VLOOKUP($A90+ROUND((COLUMN()-2)/24,5),'Расчет сбытовых надбавок'!$B$793:'Расчет сбытовых надбавок'!$G$1536,5)+'Иные услуги '!$C$5+'РСТ РСО-А'!$K$7</f>
        <v>1838.19</v>
      </c>
    </row>
    <row r="91" spans="1:27" x14ac:dyDescent="0.2">
      <c r="A91" s="88">
        <f t="shared" si="2"/>
        <v>42044</v>
      </c>
      <c r="B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1833.44</v>
      </c>
      <c r="C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1831.68</v>
      </c>
      <c r="D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1812.89</v>
      </c>
      <c r="E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1827.79</v>
      </c>
      <c r="F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1820.66</v>
      </c>
      <c r="G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1827.19</v>
      </c>
      <c r="H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1837.29</v>
      </c>
      <c r="I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1840.71</v>
      </c>
      <c r="J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1808.7800000000002</v>
      </c>
      <c r="K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1844.8000000000002</v>
      </c>
      <c r="L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1844.3899999999999</v>
      </c>
      <c r="M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1840.25</v>
      </c>
      <c r="N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1840.98</v>
      </c>
      <c r="O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1834.87</v>
      </c>
      <c r="P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1840.6000000000001</v>
      </c>
      <c r="Q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1829.26</v>
      </c>
      <c r="R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1833.69</v>
      </c>
      <c r="S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1848.8000000000002</v>
      </c>
      <c r="T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1842.53</v>
      </c>
      <c r="U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1851.52</v>
      </c>
      <c r="V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1848.5</v>
      </c>
      <c r="W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1839.0900000000001</v>
      </c>
      <c r="X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1931.27</v>
      </c>
      <c r="Y91" s="116">
        <f>VLOOKUP($A91+ROUND((COLUMN()-2)/24,5),АТС!$A$41:$F$712,3)+VLOOKUP($A91+ROUND((COLUMN()-2)/24,5),'Расчет сбытовых надбавок'!$B$793:'Расчет сбытовых надбавок'!$G$1536,5)+'Иные услуги '!$C$5+'РСТ РСО-А'!$K$7</f>
        <v>1834.48</v>
      </c>
    </row>
    <row r="92" spans="1:27" x14ac:dyDescent="0.2">
      <c r="A92" s="88">
        <f t="shared" si="2"/>
        <v>42045</v>
      </c>
      <c r="B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1832.26</v>
      </c>
      <c r="C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1830.04</v>
      </c>
      <c r="D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1812.0900000000001</v>
      </c>
      <c r="E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1826.33</v>
      </c>
      <c r="F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1819.6000000000001</v>
      </c>
      <c r="G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1826.92</v>
      </c>
      <c r="H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1844.23</v>
      </c>
      <c r="I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1842.7200000000003</v>
      </c>
      <c r="J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1808.6</v>
      </c>
      <c r="K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1850.15</v>
      </c>
      <c r="L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1851.5900000000001</v>
      </c>
      <c r="M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1847.69</v>
      </c>
      <c r="N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1846.08</v>
      </c>
      <c r="O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1841.08</v>
      </c>
      <c r="P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1848.89</v>
      </c>
      <c r="Q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1831.23</v>
      </c>
      <c r="R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1836.4</v>
      </c>
      <c r="S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1847.73</v>
      </c>
      <c r="T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1849.38</v>
      </c>
      <c r="U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1857.56</v>
      </c>
      <c r="V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1850.56</v>
      </c>
      <c r="W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1838.81</v>
      </c>
      <c r="X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1932.0700000000002</v>
      </c>
      <c r="Y92" s="116">
        <f>VLOOKUP($A92+ROUND((COLUMN()-2)/24,5),АТС!$A$41:$F$712,3)+VLOOKUP($A92+ROUND((COLUMN()-2)/24,5),'Расчет сбытовых надбавок'!$B$793:'Расчет сбытовых надбавок'!$G$1536,5)+'Иные услуги '!$C$5+'РСТ РСО-А'!$K$7</f>
        <v>1833.85</v>
      </c>
    </row>
    <row r="93" spans="1:27" x14ac:dyDescent="0.2">
      <c r="A93" s="88">
        <f t="shared" si="2"/>
        <v>42046</v>
      </c>
      <c r="B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1830.8600000000001</v>
      </c>
      <c r="C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1842.83</v>
      </c>
      <c r="D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1842.56</v>
      </c>
      <c r="E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1842.55</v>
      </c>
      <c r="F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1849.3000000000002</v>
      </c>
      <c r="G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1849.51</v>
      </c>
      <c r="H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1824.4</v>
      </c>
      <c r="I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1849.49</v>
      </c>
      <c r="J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1825.64</v>
      </c>
      <c r="K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1842.3899999999999</v>
      </c>
      <c r="L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1842.0700000000002</v>
      </c>
      <c r="M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1839.7400000000002</v>
      </c>
      <c r="N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1839.77</v>
      </c>
      <c r="O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1813.98</v>
      </c>
      <c r="P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1813.8200000000002</v>
      </c>
      <c r="Q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1813.5700000000002</v>
      </c>
      <c r="R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1814.64</v>
      </c>
      <c r="S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1846.7</v>
      </c>
      <c r="T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1916.68</v>
      </c>
      <c r="U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1865.31</v>
      </c>
      <c r="V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1851.7400000000002</v>
      </c>
      <c r="W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1838.8400000000001</v>
      </c>
      <c r="X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1937.38</v>
      </c>
      <c r="Y93" s="116">
        <f>VLOOKUP($A93+ROUND((COLUMN()-2)/24,5),АТС!$A$41:$F$712,3)+VLOOKUP($A93+ROUND((COLUMN()-2)/24,5),'Расчет сбытовых надбавок'!$B$793:'Расчет сбытовых надбавок'!$G$1536,5)+'Иные услуги '!$C$5+'РСТ РСО-А'!$K$7</f>
        <v>1884.46</v>
      </c>
    </row>
    <row r="94" spans="1:27" x14ac:dyDescent="0.2">
      <c r="A94" s="88">
        <f t="shared" si="2"/>
        <v>42047</v>
      </c>
      <c r="B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1821.65</v>
      </c>
      <c r="C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1843.1100000000001</v>
      </c>
      <c r="D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1842.92</v>
      </c>
      <c r="E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1859.65</v>
      </c>
      <c r="F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1870.16</v>
      </c>
      <c r="G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1849.7600000000002</v>
      </c>
      <c r="H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1824.58</v>
      </c>
      <c r="I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1876.6100000000001</v>
      </c>
      <c r="J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1862.2</v>
      </c>
      <c r="K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1843.35</v>
      </c>
      <c r="L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1842.79</v>
      </c>
      <c r="M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1840.43</v>
      </c>
      <c r="N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1841.17</v>
      </c>
      <c r="O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1834.52</v>
      </c>
      <c r="P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1840.5900000000001</v>
      </c>
      <c r="Q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1824.29</v>
      </c>
      <c r="R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1837.4</v>
      </c>
      <c r="S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1845.96</v>
      </c>
      <c r="T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1889.75</v>
      </c>
      <c r="U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1842.12</v>
      </c>
      <c r="V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1843.2</v>
      </c>
      <c r="W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1835.5800000000002</v>
      </c>
      <c r="X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1932.8500000000001</v>
      </c>
      <c r="Y94" s="116">
        <f>VLOOKUP($A94+ROUND((COLUMN()-2)/24,5),АТС!$A$41:$F$712,3)+VLOOKUP($A94+ROUND((COLUMN()-2)/24,5),'Расчет сбытовых надбавок'!$B$793:'Расчет сбытовых надбавок'!$G$1536,5)+'Иные услуги '!$C$5+'РСТ РСО-А'!$K$7</f>
        <v>1881.0500000000002</v>
      </c>
    </row>
    <row r="95" spans="1:27" x14ac:dyDescent="0.2">
      <c r="A95" s="88">
        <f t="shared" si="2"/>
        <v>42048</v>
      </c>
      <c r="B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1823.8400000000001</v>
      </c>
      <c r="C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1824.0700000000002</v>
      </c>
      <c r="D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1830.12</v>
      </c>
      <c r="E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1842.7800000000002</v>
      </c>
      <c r="F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1856.2</v>
      </c>
      <c r="G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1830.3</v>
      </c>
      <c r="H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1818.99</v>
      </c>
      <c r="I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1853.1399999999999</v>
      </c>
      <c r="J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1825.89</v>
      </c>
      <c r="K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1848.38</v>
      </c>
      <c r="L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1848.22</v>
      </c>
      <c r="M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1844.96</v>
      </c>
      <c r="N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1844.45</v>
      </c>
      <c r="O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1838.65</v>
      </c>
      <c r="P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1845.15</v>
      </c>
      <c r="Q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1827.68</v>
      </c>
      <c r="R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1841.66</v>
      </c>
      <c r="S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1854.44</v>
      </c>
      <c r="T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1907.3899999999999</v>
      </c>
      <c r="U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1879.8600000000001</v>
      </c>
      <c r="V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1848.38</v>
      </c>
      <c r="W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1839.0100000000002</v>
      </c>
      <c r="X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1960.71</v>
      </c>
      <c r="Y95" s="116">
        <f>VLOOKUP($A95+ROUND((COLUMN()-2)/24,5),АТС!$A$41:$F$712,3)+VLOOKUP($A95+ROUND((COLUMN()-2)/24,5),'Расчет сбытовых надбавок'!$B$793:'Расчет сбытовых надбавок'!$G$1536,5)+'Иные услуги '!$C$5+'РСТ РСО-А'!$K$7</f>
        <v>1917.73</v>
      </c>
    </row>
    <row r="96" spans="1:27" x14ac:dyDescent="0.2">
      <c r="A96" s="88">
        <f t="shared" si="2"/>
        <v>42049</v>
      </c>
      <c r="B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1821.97</v>
      </c>
      <c r="C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1832.75</v>
      </c>
      <c r="D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1853.44</v>
      </c>
      <c r="E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1867.88</v>
      </c>
      <c r="F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1868.13</v>
      </c>
      <c r="G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1853.6000000000001</v>
      </c>
      <c r="H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1823.63</v>
      </c>
      <c r="I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1848.37</v>
      </c>
      <c r="J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1911.9</v>
      </c>
      <c r="K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1838.8400000000001</v>
      </c>
      <c r="L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1840.18</v>
      </c>
      <c r="M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1840.58</v>
      </c>
      <c r="N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1833.94</v>
      </c>
      <c r="O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1840.55</v>
      </c>
      <c r="P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1855.85</v>
      </c>
      <c r="Q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1847.24</v>
      </c>
      <c r="R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1852.97</v>
      </c>
      <c r="S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1871.25</v>
      </c>
      <c r="T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1928.22</v>
      </c>
      <c r="U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1896.3200000000002</v>
      </c>
      <c r="V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1845.9</v>
      </c>
      <c r="W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1840.67</v>
      </c>
      <c r="X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1844.6100000000001</v>
      </c>
      <c r="Y96" s="116">
        <f>VLOOKUP($A96+ROUND((COLUMN()-2)/24,5),АТС!$A$41:$F$712,3)+VLOOKUP($A96+ROUND((COLUMN()-2)/24,5),'Расчет сбытовых надбавок'!$B$793:'Расчет сбытовых надбавок'!$G$1536,5)+'Иные услуги '!$C$5+'РСТ РСО-А'!$K$7</f>
        <v>1882.6200000000001</v>
      </c>
    </row>
    <row r="97" spans="1:25" x14ac:dyDescent="0.2">
      <c r="A97" s="88">
        <f t="shared" si="2"/>
        <v>42050</v>
      </c>
      <c r="B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1822.7800000000002</v>
      </c>
      <c r="C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1833.73</v>
      </c>
      <c r="D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1853.95</v>
      </c>
      <c r="E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1868.48</v>
      </c>
      <c r="F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1868.8200000000002</v>
      </c>
      <c r="G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1854.5</v>
      </c>
      <c r="H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1824.15</v>
      </c>
      <c r="I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1847.72</v>
      </c>
      <c r="J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1896.74</v>
      </c>
      <c r="K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1836.48</v>
      </c>
      <c r="L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1837.1</v>
      </c>
      <c r="M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1837.54</v>
      </c>
      <c r="N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1832.47</v>
      </c>
      <c r="O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1838.63</v>
      </c>
      <c r="P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1851.5</v>
      </c>
      <c r="Q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1844.27</v>
      </c>
      <c r="R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1847.73</v>
      </c>
      <c r="S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1881.46</v>
      </c>
      <c r="T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1925.94</v>
      </c>
      <c r="U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1910.18</v>
      </c>
      <c r="V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1882.0500000000002</v>
      </c>
      <c r="W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1839.0700000000002</v>
      </c>
      <c r="X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1842.69</v>
      </c>
      <c r="Y97" s="116">
        <f>VLOOKUP($A97+ROUND((COLUMN()-2)/24,5),АТС!$A$41:$F$712,3)+VLOOKUP($A97+ROUND((COLUMN()-2)/24,5),'Расчет сбытовых надбавок'!$B$793:'Расчет сбытовых надбавок'!$G$1536,5)+'Иные услуги '!$C$5+'РСТ РСО-А'!$K$7</f>
        <v>1880.66</v>
      </c>
    </row>
    <row r="98" spans="1:25" x14ac:dyDescent="0.2">
      <c r="A98" s="88">
        <f t="shared" si="2"/>
        <v>42051</v>
      </c>
      <c r="B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1821.06</v>
      </c>
      <c r="C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1811.56</v>
      </c>
      <c r="D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1832.97</v>
      </c>
      <c r="E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1820.31</v>
      </c>
      <c r="F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1842.53</v>
      </c>
      <c r="G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1830.01</v>
      </c>
      <c r="H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1824.3</v>
      </c>
      <c r="I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1862.44</v>
      </c>
      <c r="J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1825.7600000000002</v>
      </c>
      <c r="K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1883.2800000000002</v>
      </c>
      <c r="L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1841.67</v>
      </c>
      <c r="M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1900.38</v>
      </c>
      <c r="N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1894.5900000000001</v>
      </c>
      <c r="O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1901.0500000000002</v>
      </c>
      <c r="P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1907.33</v>
      </c>
      <c r="Q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1971.56</v>
      </c>
      <c r="R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1949.73</v>
      </c>
      <c r="S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1894.4</v>
      </c>
      <c r="T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2141.96</v>
      </c>
      <c r="U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2125.4899999999998</v>
      </c>
      <c r="V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1908</v>
      </c>
      <c r="W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1900.06</v>
      </c>
      <c r="X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2129.1999999999998</v>
      </c>
      <c r="Y98" s="116">
        <f>VLOOKUP($A98+ROUND((COLUMN()-2)/24,5),АТС!$A$41:$F$712,3)+VLOOKUP($A98+ROUND((COLUMN()-2)/24,5),'Расчет сбытовых надбавок'!$B$793:'Расчет сбытовых надбавок'!$G$1536,5)+'Иные услуги '!$C$5+'РСТ РСО-А'!$K$7</f>
        <v>1891.43</v>
      </c>
    </row>
    <row r="99" spans="1:25" x14ac:dyDescent="0.2">
      <c r="A99" s="88">
        <f t="shared" si="2"/>
        <v>42052</v>
      </c>
      <c r="B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1818.71</v>
      </c>
      <c r="C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1811.8000000000002</v>
      </c>
      <c r="D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1832.85</v>
      </c>
      <c r="E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1820.47</v>
      </c>
      <c r="F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1842.48</v>
      </c>
      <c r="G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1829.91</v>
      </c>
      <c r="H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1827.8700000000001</v>
      </c>
      <c r="I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1863.02</v>
      </c>
      <c r="J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1826.68</v>
      </c>
      <c r="K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1839.77</v>
      </c>
      <c r="L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1839.88</v>
      </c>
      <c r="M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1869.08</v>
      </c>
      <c r="N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1838.37</v>
      </c>
      <c r="O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1838.81</v>
      </c>
      <c r="P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1840.0300000000002</v>
      </c>
      <c r="Q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1848.08</v>
      </c>
      <c r="R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1844.55</v>
      </c>
      <c r="S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1847.8400000000001</v>
      </c>
      <c r="T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2137.13</v>
      </c>
      <c r="U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2053.19</v>
      </c>
      <c r="V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1926.8300000000002</v>
      </c>
      <c r="W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1916.76</v>
      </c>
      <c r="X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2069.29</v>
      </c>
      <c r="Y99" s="116">
        <f>VLOOKUP($A99+ROUND((COLUMN()-2)/24,5),АТС!$A$41:$F$712,3)+VLOOKUP($A99+ROUND((COLUMN()-2)/24,5),'Расчет сбытовых надбавок'!$B$793:'Расчет сбытовых надбавок'!$G$1536,5)+'Иные услуги '!$C$5+'РСТ РСО-А'!$K$7</f>
        <v>1891.0500000000002</v>
      </c>
    </row>
    <row r="100" spans="1:25" x14ac:dyDescent="0.2">
      <c r="A100" s="88">
        <f t="shared" si="2"/>
        <v>42053</v>
      </c>
      <c r="B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1833.5700000000002</v>
      </c>
      <c r="C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1811.73</v>
      </c>
      <c r="D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1832.88</v>
      </c>
      <c r="E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1820.46</v>
      </c>
      <c r="F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1842.53</v>
      </c>
      <c r="G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1829.95</v>
      </c>
      <c r="H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1828.97</v>
      </c>
      <c r="I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1862.47</v>
      </c>
      <c r="J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1825.75</v>
      </c>
      <c r="K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1843.1</v>
      </c>
      <c r="L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1844.67</v>
      </c>
      <c r="M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1913.21</v>
      </c>
      <c r="N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1898.91</v>
      </c>
      <c r="O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1921.49</v>
      </c>
      <c r="P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1946.58</v>
      </c>
      <c r="Q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1970.88</v>
      </c>
      <c r="R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1985.6100000000001</v>
      </c>
      <c r="S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1915.21</v>
      </c>
      <c r="T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2168.29</v>
      </c>
      <c r="U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2101.41</v>
      </c>
      <c r="V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1990.1200000000001</v>
      </c>
      <c r="W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1965.15</v>
      </c>
      <c r="X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2101.8900000000003</v>
      </c>
      <c r="Y100" s="116">
        <f>VLOOKUP($A100+ROUND((COLUMN()-2)/24,5),АТС!$A$41:$F$712,3)+VLOOKUP($A100+ROUND((COLUMN()-2)/24,5),'Расчет сбытовых надбавок'!$B$793:'Расчет сбытовых надбавок'!$G$1536,5)+'Иные услуги '!$C$5+'РСТ РСО-А'!$K$7</f>
        <v>1954.33</v>
      </c>
    </row>
    <row r="101" spans="1:25" x14ac:dyDescent="0.2">
      <c r="A101" s="88">
        <f t="shared" si="2"/>
        <v>42054</v>
      </c>
      <c r="B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1831.48</v>
      </c>
      <c r="C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1812.74</v>
      </c>
      <c r="D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1833.99</v>
      </c>
      <c r="E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1821.54</v>
      </c>
      <c r="F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1843.56</v>
      </c>
      <c r="G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1831.06</v>
      </c>
      <c r="H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1824.2</v>
      </c>
      <c r="I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1863.4099999999999</v>
      </c>
      <c r="J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1826.6100000000001</v>
      </c>
      <c r="K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1844.0100000000002</v>
      </c>
      <c r="L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1844.25</v>
      </c>
      <c r="M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1917.08</v>
      </c>
      <c r="N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1901.29</v>
      </c>
      <c r="O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1921.25</v>
      </c>
      <c r="P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1908.6100000000001</v>
      </c>
      <c r="Q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1933.81</v>
      </c>
      <c r="R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1975.91</v>
      </c>
      <c r="S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1921.58</v>
      </c>
      <c r="T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2026.91</v>
      </c>
      <c r="U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2087.44</v>
      </c>
      <c r="V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2031.01</v>
      </c>
      <c r="W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1952.65</v>
      </c>
      <c r="X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2092.65</v>
      </c>
      <c r="Y101" s="116">
        <f>VLOOKUP($A101+ROUND((COLUMN()-2)/24,5),АТС!$A$41:$F$712,3)+VLOOKUP($A101+ROUND((COLUMN()-2)/24,5),'Расчет сбытовых надбавок'!$B$793:'Расчет сбытовых надбавок'!$G$1536,5)+'Иные услуги '!$C$5+'РСТ РСО-А'!$K$7</f>
        <v>1958.22</v>
      </c>
    </row>
    <row r="102" spans="1:25" x14ac:dyDescent="0.2">
      <c r="A102" s="88">
        <f t="shared" si="2"/>
        <v>42055</v>
      </c>
      <c r="B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1832.7600000000002</v>
      </c>
      <c r="C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1824.94</v>
      </c>
      <c r="D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1847.18</v>
      </c>
      <c r="E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1867.7600000000002</v>
      </c>
      <c r="F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1864.18</v>
      </c>
      <c r="G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1850.69</v>
      </c>
      <c r="H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1816.3500000000001</v>
      </c>
      <c r="I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1898.49</v>
      </c>
      <c r="J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1858.25</v>
      </c>
      <c r="K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1842.95</v>
      </c>
      <c r="L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1843.45</v>
      </c>
      <c r="M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1908.67</v>
      </c>
      <c r="N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1896.06</v>
      </c>
      <c r="O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1871.6200000000001</v>
      </c>
      <c r="P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1900.52</v>
      </c>
      <c r="Q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1870.9</v>
      </c>
      <c r="R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1922.78</v>
      </c>
      <c r="S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1909.73</v>
      </c>
      <c r="T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2002.44</v>
      </c>
      <c r="U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2080.7600000000002</v>
      </c>
      <c r="V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1959.6100000000001</v>
      </c>
      <c r="W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1937.78</v>
      </c>
      <c r="X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2064.87</v>
      </c>
      <c r="Y102" s="116">
        <f>VLOOKUP($A102+ROUND((COLUMN()-2)/24,5),АТС!$A$41:$F$712,3)+VLOOKUP($A102+ROUND((COLUMN()-2)/24,5),'Расчет сбытовых надбавок'!$B$793:'Расчет сбытовых надбавок'!$G$1536,5)+'Иные услуги '!$C$5+'РСТ РСО-А'!$K$7</f>
        <v>1956.5500000000002</v>
      </c>
    </row>
    <row r="103" spans="1:25" x14ac:dyDescent="0.2">
      <c r="A103" s="88">
        <f t="shared" si="2"/>
        <v>42056</v>
      </c>
      <c r="B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1829.28</v>
      </c>
      <c r="C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1814.8500000000001</v>
      </c>
      <c r="D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1859.24</v>
      </c>
      <c r="E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1834.89</v>
      </c>
      <c r="F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1845.13</v>
      </c>
      <c r="G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1863.1</v>
      </c>
      <c r="H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1809.39</v>
      </c>
      <c r="I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1828.17</v>
      </c>
      <c r="J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1837.98</v>
      </c>
      <c r="K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1809.16</v>
      </c>
      <c r="L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1840.3000000000002</v>
      </c>
      <c r="M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1846.88</v>
      </c>
      <c r="N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1834.39</v>
      </c>
      <c r="O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1808.68</v>
      </c>
      <c r="P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1840.8200000000002</v>
      </c>
      <c r="Q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1808.92</v>
      </c>
      <c r="R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1852.48</v>
      </c>
      <c r="S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1840.44</v>
      </c>
      <c r="T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1928.95</v>
      </c>
      <c r="U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1901.46</v>
      </c>
      <c r="V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1870.94</v>
      </c>
      <c r="W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1844.51</v>
      </c>
      <c r="X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1844.7200000000003</v>
      </c>
      <c r="Y103" s="116">
        <f>VLOOKUP($A103+ROUND((COLUMN()-2)/24,5),АТС!$A$41:$F$712,3)+VLOOKUP($A103+ROUND((COLUMN()-2)/24,5),'Расчет сбытовых надбавок'!$B$793:'Расчет сбытовых надбавок'!$G$1536,5)+'Иные услуги '!$C$5+'РСТ РСО-А'!$K$7</f>
        <v>1908.0300000000002</v>
      </c>
    </row>
    <row r="104" spans="1:25" x14ac:dyDescent="0.2">
      <c r="A104" s="88">
        <f t="shared" si="2"/>
        <v>42057</v>
      </c>
      <c r="B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1826.49</v>
      </c>
      <c r="C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1821.9</v>
      </c>
      <c r="D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1862.9</v>
      </c>
      <c r="E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1859.0100000000002</v>
      </c>
      <c r="F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1859.33</v>
      </c>
      <c r="G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1862.85</v>
      </c>
      <c r="H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1824.42</v>
      </c>
      <c r="I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1823.87</v>
      </c>
      <c r="J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1842.3200000000002</v>
      </c>
      <c r="K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1826.52</v>
      </c>
      <c r="L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1828.15</v>
      </c>
      <c r="M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1847.0500000000002</v>
      </c>
      <c r="N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1834.66</v>
      </c>
      <c r="O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1808.71</v>
      </c>
      <c r="P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1821.64</v>
      </c>
      <c r="Q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1808.4</v>
      </c>
      <c r="R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1833.96</v>
      </c>
      <c r="S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1842.88</v>
      </c>
      <c r="T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1933.38</v>
      </c>
      <c r="U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1904.95</v>
      </c>
      <c r="V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1873.3600000000001</v>
      </c>
      <c r="W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1845.91</v>
      </c>
      <c r="X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1847.12</v>
      </c>
      <c r="Y104" s="116">
        <f>VLOOKUP($A104+ROUND((COLUMN()-2)/24,5),АТС!$A$41:$F$712,3)+VLOOKUP($A104+ROUND((COLUMN()-2)/24,5),'Расчет сбытовых надбавок'!$B$793:'Расчет сбытовых надбавок'!$G$1536,5)+'Иные услуги '!$C$5+'РСТ РСО-А'!$K$7</f>
        <v>1918.41</v>
      </c>
    </row>
    <row r="105" spans="1:25" x14ac:dyDescent="0.2">
      <c r="A105" s="88">
        <f t="shared" si="2"/>
        <v>42058</v>
      </c>
      <c r="B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1826.0500000000002</v>
      </c>
      <c r="C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1821.52</v>
      </c>
      <c r="D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1862.19</v>
      </c>
      <c r="E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1858.37</v>
      </c>
      <c r="F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1858.7600000000002</v>
      </c>
      <c r="G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1862.52</v>
      </c>
      <c r="H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1824.49</v>
      </c>
      <c r="I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1830.8200000000002</v>
      </c>
      <c r="J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1830.06</v>
      </c>
      <c r="K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1827.44</v>
      </c>
      <c r="L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1826.29</v>
      </c>
      <c r="M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1844.7800000000002</v>
      </c>
      <c r="N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1834.77</v>
      </c>
      <c r="O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1808.48</v>
      </c>
      <c r="P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1821.39</v>
      </c>
      <c r="Q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1808.64</v>
      </c>
      <c r="R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1831.44</v>
      </c>
      <c r="S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1840.92</v>
      </c>
      <c r="T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1930.77</v>
      </c>
      <c r="U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1903.41</v>
      </c>
      <c r="V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1865.0900000000001</v>
      </c>
      <c r="W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1839.17</v>
      </c>
      <c r="X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1839.89</v>
      </c>
      <c r="Y105" s="116">
        <f>VLOOKUP($A105+ROUND((COLUMN()-2)/24,5),АТС!$A$41:$F$712,3)+VLOOKUP($A105+ROUND((COLUMN()-2)/24,5),'Расчет сбытовых надбавок'!$B$793:'Расчет сбытовых надбавок'!$G$1536,5)+'Иные услуги '!$C$5+'РСТ РСО-А'!$K$7</f>
        <v>1877.44</v>
      </c>
    </row>
    <row r="106" spans="1:25" x14ac:dyDescent="0.2">
      <c r="A106" s="88">
        <f t="shared" si="2"/>
        <v>42059</v>
      </c>
      <c r="B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1824.41</v>
      </c>
      <c r="C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1821.3500000000001</v>
      </c>
      <c r="D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1846.7600000000002</v>
      </c>
      <c r="E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1856.75</v>
      </c>
      <c r="F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1843.2</v>
      </c>
      <c r="G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1850.0500000000002</v>
      </c>
      <c r="H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1815.96</v>
      </c>
      <c r="I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1856.35</v>
      </c>
      <c r="J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1825.7600000000002</v>
      </c>
      <c r="K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1848.26</v>
      </c>
      <c r="L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1847.99</v>
      </c>
      <c r="M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1921.94</v>
      </c>
      <c r="N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1908.95</v>
      </c>
      <c r="O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1881.8200000000002</v>
      </c>
      <c r="P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1916.16</v>
      </c>
      <c r="Q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1909.49</v>
      </c>
      <c r="R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1920.46</v>
      </c>
      <c r="S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1926.77</v>
      </c>
      <c r="T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2013.47</v>
      </c>
      <c r="U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2010.8600000000001</v>
      </c>
      <c r="V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1976.3700000000001</v>
      </c>
      <c r="W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1960.81</v>
      </c>
      <c r="X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2058.2399999999998</v>
      </c>
      <c r="Y106" s="116">
        <f>VLOOKUP($A106+ROUND((COLUMN()-2)/24,5),АТС!$A$41:$F$712,3)+VLOOKUP($A106+ROUND((COLUMN()-2)/24,5),'Расчет сбытовых надбавок'!$B$793:'Расчет сбытовых надбавок'!$G$1536,5)+'Иные услуги '!$C$5+'РСТ РСО-А'!$K$7</f>
        <v>1943.2800000000002</v>
      </c>
    </row>
    <row r="107" spans="1:25" x14ac:dyDescent="0.2">
      <c r="A107" s="88">
        <f t="shared" si="2"/>
        <v>42060</v>
      </c>
      <c r="B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1826.29</v>
      </c>
      <c r="C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1817.5</v>
      </c>
      <c r="D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1823.85</v>
      </c>
      <c r="E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1836.4</v>
      </c>
      <c r="F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1842.8600000000001</v>
      </c>
      <c r="G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1833.3700000000001</v>
      </c>
      <c r="H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1824.49</v>
      </c>
      <c r="I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1839.6100000000001</v>
      </c>
      <c r="J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1808.64</v>
      </c>
      <c r="K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1851.38</v>
      </c>
      <c r="L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1849.71</v>
      </c>
      <c r="M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1926.5</v>
      </c>
      <c r="N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1913.8400000000001</v>
      </c>
      <c r="O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1885.3600000000001</v>
      </c>
      <c r="P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1920.76</v>
      </c>
      <c r="Q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1913.8300000000002</v>
      </c>
      <c r="R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1926.8600000000001</v>
      </c>
      <c r="S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1931.18</v>
      </c>
      <c r="T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2007.29</v>
      </c>
      <c r="U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2010.3400000000001</v>
      </c>
      <c r="V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1972.04</v>
      </c>
      <c r="W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1960.1000000000001</v>
      </c>
      <c r="X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2058.5500000000002</v>
      </c>
      <c r="Y107" s="116">
        <f>VLOOKUP($A107+ROUND((COLUMN()-2)/24,5),АТС!$A$41:$F$712,3)+VLOOKUP($A107+ROUND((COLUMN()-2)/24,5),'Расчет сбытовых надбавок'!$B$793:'Расчет сбытовых надбавок'!$G$1536,5)+'Иные услуги '!$C$5+'РСТ РСО-А'!$K$7</f>
        <v>1945.48</v>
      </c>
    </row>
    <row r="108" spans="1:25" x14ac:dyDescent="0.2">
      <c r="A108" s="88">
        <f t="shared" si="2"/>
        <v>42061</v>
      </c>
      <c r="B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1830.87</v>
      </c>
      <c r="C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1811.52</v>
      </c>
      <c r="D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1832.88</v>
      </c>
      <c r="E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1835.81</v>
      </c>
      <c r="F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1842.21</v>
      </c>
      <c r="G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1832.64</v>
      </c>
      <c r="H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1827.26</v>
      </c>
      <c r="I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1868.0700000000002</v>
      </c>
      <c r="J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1860.7</v>
      </c>
      <c r="K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1852.8700000000001</v>
      </c>
      <c r="L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1848.33</v>
      </c>
      <c r="M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1846.73</v>
      </c>
      <c r="N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1847.73</v>
      </c>
      <c r="O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1847.91</v>
      </c>
      <c r="P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1847.96</v>
      </c>
      <c r="Q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1847.7400000000002</v>
      </c>
      <c r="R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1847.51</v>
      </c>
      <c r="S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1855.12</v>
      </c>
      <c r="T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1846.8000000000002</v>
      </c>
      <c r="U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1941.6100000000001</v>
      </c>
      <c r="V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1916.71</v>
      </c>
      <c r="W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1938.8300000000002</v>
      </c>
      <c r="X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2112.66</v>
      </c>
      <c r="Y108" s="116">
        <f>VLOOKUP($A108+ROUND((COLUMN()-2)/24,5),АТС!$A$41:$F$712,3)+VLOOKUP($A108+ROUND((COLUMN()-2)/24,5),'Расчет сбытовых надбавок'!$B$793:'Расчет сбытовых надбавок'!$G$1536,5)+'Иные услуги '!$C$5+'РСТ РСО-А'!$K$7</f>
        <v>1943.9700000000003</v>
      </c>
    </row>
    <row r="109" spans="1:25" x14ac:dyDescent="0.2">
      <c r="A109" s="88">
        <f t="shared" si="2"/>
        <v>42062</v>
      </c>
      <c r="B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1837.3200000000002</v>
      </c>
      <c r="C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1811.56</v>
      </c>
      <c r="D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1832.53</v>
      </c>
      <c r="E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1835.48</v>
      </c>
      <c r="F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1842.24</v>
      </c>
      <c r="G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1832.81</v>
      </c>
      <c r="H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1823.92</v>
      </c>
      <c r="I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1886.3600000000001</v>
      </c>
      <c r="J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1872.73</v>
      </c>
      <c r="K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1849.51</v>
      </c>
      <c r="L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1849.71</v>
      </c>
      <c r="M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1848.48</v>
      </c>
      <c r="N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1846.65</v>
      </c>
      <c r="O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1849.47</v>
      </c>
      <c r="P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1849.37</v>
      </c>
      <c r="Q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1847.0300000000002</v>
      </c>
      <c r="R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1845.39</v>
      </c>
      <c r="S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1857.22</v>
      </c>
      <c r="T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1850.5</v>
      </c>
      <c r="U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1946.02</v>
      </c>
      <c r="V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1918.91</v>
      </c>
      <c r="W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1917.35</v>
      </c>
      <c r="X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2020.27</v>
      </c>
      <c r="Y109" s="116">
        <f>VLOOKUP($A109+ROUND((COLUMN()-2)/24,5),АТС!$A$41:$F$712,3)+VLOOKUP($A109+ROUND((COLUMN()-2)/24,5),'Расчет сбытовых надбавок'!$B$793:'Расчет сбытовых надбавок'!$G$1536,5)+'Иные услуги '!$C$5+'РСТ РСО-А'!$K$7</f>
        <v>1895.45</v>
      </c>
    </row>
    <row r="110" spans="1:25" x14ac:dyDescent="0.2">
      <c r="A110" s="88">
        <f t="shared" si="2"/>
        <v>42063</v>
      </c>
      <c r="B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1819.38</v>
      </c>
      <c r="C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1821.2</v>
      </c>
      <c r="D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1825.81</v>
      </c>
      <c r="E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1832.15</v>
      </c>
      <c r="F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1838.66</v>
      </c>
      <c r="G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1832.43</v>
      </c>
      <c r="H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1809.62</v>
      </c>
      <c r="I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1830.75</v>
      </c>
      <c r="J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1839.5900000000001</v>
      </c>
      <c r="K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1851.7800000000002</v>
      </c>
      <c r="L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1810.2800000000002</v>
      </c>
      <c r="M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1817.1</v>
      </c>
      <c r="N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1813.4</v>
      </c>
      <c r="O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1822.43</v>
      </c>
      <c r="P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1834.91</v>
      </c>
      <c r="Q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1844.83</v>
      </c>
      <c r="R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1841.46</v>
      </c>
      <c r="S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1825.69</v>
      </c>
      <c r="T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1877.95</v>
      </c>
      <c r="U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1938.5500000000002</v>
      </c>
      <c r="V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1915.78</v>
      </c>
      <c r="W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1861.0500000000002</v>
      </c>
      <c r="X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1832.19</v>
      </c>
      <c r="Y110" s="116">
        <f>VLOOKUP($A110+ROUND((COLUMN()-2)/24,5),АТС!$A$41:$F$712,3)+VLOOKUP($A110+ROUND((COLUMN()-2)/24,5),'Расчет сбытовых надбавок'!$B$793:'Расчет сбытовых надбавок'!$G$1536,5)+'Иные услуги '!$C$5+'РСТ РСО-А'!$K$7</f>
        <v>1897.96</v>
      </c>
    </row>
    <row r="111" spans="1:25" x14ac:dyDescent="0.2">
      <c r="A111" s="94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</row>
    <row r="112" spans="1:25" x14ac:dyDescent="0.25">
      <c r="A112" s="96" t="s">
        <v>159</v>
      </c>
    </row>
    <row r="113" spans="1:27" ht="12.75" x14ac:dyDescent="0.2">
      <c r="A113" s="169" t="s">
        <v>49</v>
      </c>
      <c r="B113" s="180" t="s">
        <v>128</v>
      </c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2"/>
    </row>
    <row r="114" spans="1:27" ht="12.75" x14ac:dyDescent="0.2">
      <c r="A114" s="170"/>
      <c r="B114" s="183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5"/>
    </row>
    <row r="115" spans="1:27" ht="12.75" customHeight="1" x14ac:dyDescent="0.2">
      <c r="A115" s="170"/>
      <c r="B115" s="172" t="s">
        <v>129</v>
      </c>
      <c r="C115" s="163" t="s">
        <v>130</v>
      </c>
      <c r="D115" s="163" t="s">
        <v>131</v>
      </c>
      <c r="E115" s="163" t="s">
        <v>132</v>
      </c>
      <c r="F115" s="163" t="s">
        <v>133</v>
      </c>
      <c r="G115" s="163" t="s">
        <v>134</v>
      </c>
      <c r="H115" s="163" t="s">
        <v>135</v>
      </c>
      <c r="I115" s="163" t="s">
        <v>136</v>
      </c>
      <c r="J115" s="163" t="s">
        <v>137</v>
      </c>
      <c r="K115" s="163" t="s">
        <v>138</v>
      </c>
      <c r="L115" s="163" t="s">
        <v>139</v>
      </c>
      <c r="M115" s="163" t="s">
        <v>140</v>
      </c>
      <c r="N115" s="174" t="s">
        <v>141</v>
      </c>
      <c r="O115" s="163" t="s">
        <v>142</v>
      </c>
      <c r="P115" s="163" t="s">
        <v>143</v>
      </c>
      <c r="Q115" s="163" t="s">
        <v>144</v>
      </c>
      <c r="R115" s="163" t="s">
        <v>145</v>
      </c>
      <c r="S115" s="163" t="s">
        <v>146</v>
      </c>
      <c r="T115" s="163" t="s">
        <v>147</v>
      </c>
      <c r="U115" s="163" t="s">
        <v>148</v>
      </c>
      <c r="V115" s="163" t="s">
        <v>149</v>
      </c>
      <c r="W115" s="163" t="s">
        <v>150</v>
      </c>
      <c r="X115" s="163" t="s">
        <v>151</v>
      </c>
      <c r="Y115" s="163" t="s">
        <v>152</v>
      </c>
    </row>
    <row r="116" spans="1:27" ht="11.25" customHeight="1" x14ac:dyDescent="0.2">
      <c r="A116" s="171"/>
      <c r="B116" s="173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75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</row>
    <row r="117" spans="1:27" ht="15.75" customHeight="1" x14ac:dyDescent="0.2">
      <c r="A117" s="88">
        <f>A83</f>
        <v>42036</v>
      </c>
      <c r="B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1781.1200000000001</v>
      </c>
      <c r="C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1808.35</v>
      </c>
      <c r="D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1838.7</v>
      </c>
      <c r="E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1845.99</v>
      </c>
      <c r="F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1842.3600000000001</v>
      </c>
      <c r="G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1839.04</v>
      </c>
      <c r="H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1818.1100000000001</v>
      </c>
      <c r="I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1811.95</v>
      </c>
      <c r="J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1781.21</v>
      </c>
      <c r="K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1875.44</v>
      </c>
      <c r="L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1812.5700000000002</v>
      </c>
      <c r="M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1794.43</v>
      </c>
      <c r="N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1791.2</v>
      </c>
      <c r="O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1797.15</v>
      </c>
      <c r="P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1803.15</v>
      </c>
      <c r="Q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1806.22</v>
      </c>
      <c r="R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1783.7600000000002</v>
      </c>
      <c r="S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1916.92</v>
      </c>
      <c r="T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1956.0700000000002</v>
      </c>
      <c r="U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1917.96</v>
      </c>
      <c r="V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1875.38</v>
      </c>
      <c r="W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1821.68</v>
      </c>
      <c r="X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1801.15</v>
      </c>
      <c r="Y117" s="116">
        <f>VLOOKUP($A117+ROUND((COLUMN()-2)/24,5),АТС!$A$41:$F$712,3)+VLOOKUP($A117+ROUND((COLUMN()-2)/24,5),'Расчет сбытовых надбавок'!$B$793:'Расчет сбытовых надбавок'!$G$1536,6)+'Иные услуги '!$C$5+'РСТ РСО-А'!$K$7</f>
        <v>1862.17</v>
      </c>
      <c r="AA117" s="89"/>
    </row>
    <row r="118" spans="1:27" x14ac:dyDescent="0.2">
      <c r="A118" s="88">
        <f t="shared" ref="A118:A144" si="3">A84</f>
        <v>42037</v>
      </c>
      <c r="B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1779.46</v>
      </c>
      <c r="C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1808.35</v>
      </c>
      <c r="D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1823.8000000000002</v>
      </c>
      <c r="E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1827.1</v>
      </c>
      <c r="F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1837.0300000000002</v>
      </c>
      <c r="G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1820.97</v>
      </c>
      <c r="H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1794.1200000000001</v>
      </c>
      <c r="I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1863.97</v>
      </c>
      <c r="J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1859.7</v>
      </c>
      <c r="K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1794.02</v>
      </c>
      <c r="L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1824.3000000000002</v>
      </c>
      <c r="M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1806.13</v>
      </c>
      <c r="N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1806.74</v>
      </c>
      <c r="O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1807.5500000000002</v>
      </c>
      <c r="P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1806.72</v>
      </c>
      <c r="Q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1806.45</v>
      </c>
      <c r="R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1790.44</v>
      </c>
      <c r="S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1838.1100000000001</v>
      </c>
      <c r="T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1905.66</v>
      </c>
      <c r="U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1871.5</v>
      </c>
      <c r="V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1830.56</v>
      </c>
      <c r="W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1851.44</v>
      </c>
      <c r="X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1947.91</v>
      </c>
      <c r="Y118" s="116">
        <f>VLOOKUP($A118+ROUND((COLUMN()-2)/24,5),АТС!$A$41:$F$712,3)+VLOOKUP($A118+ROUND((COLUMN()-2)/24,5),'Расчет сбытовых надбавок'!$B$793:'Расчет сбытовых надбавок'!$G$1536,6)+'Иные услуги '!$C$5+'РСТ РСО-А'!$K$7</f>
        <v>1845.0700000000002</v>
      </c>
    </row>
    <row r="119" spans="1:27" x14ac:dyDescent="0.2">
      <c r="A119" s="88">
        <f t="shared" si="3"/>
        <v>42038</v>
      </c>
      <c r="B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1797.92</v>
      </c>
      <c r="C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1793.0300000000002</v>
      </c>
      <c r="D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1801.6399999999999</v>
      </c>
      <c r="E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1807.8000000000002</v>
      </c>
      <c r="F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1810.65</v>
      </c>
      <c r="G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1802.0800000000002</v>
      </c>
      <c r="H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1786.0900000000001</v>
      </c>
      <c r="I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1845.15</v>
      </c>
      <c r="J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1820.88</v>
      </c>
      <c r="K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1793.76</v>
      </c>
      <c r="L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1822.78</v>
      </c>
      <c r="M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1824.67</v>
      </c>
      <c r="N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1813.2</v>
      </c>
      <c r="O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1820.1100000000001</v>
      </c>
      <c r="P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1808.44</v>
      </c>
      <c r="Q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1824.92</v>
      </c>
      <c r="R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1816.44</v>
      </c>
      <c r="S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1835.1</v>
      </c>
      <c r="T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1903.69</v>
      </c>
      <c r="U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1863.67</v>
      </c>
      <c r="V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1827.02</v>
      </c>
      <c r="W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1844.8600000000001</v>
      </c>
      <c r="X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1949.66</v>
      </c>
      <c r="Y119" s="116">
        <f>VLOOKUP($A119+ROUND((COLUMN()-2)/24,5),АТС!$A$41:$F$712,3)+VLOOKUP($A119+ROUND((COLUMN()-2)/24,5),'Расчет сбытовых надбавок'!$B$793:'Расчет сбытовых надбавок'!$G$1536,6)+'Иные услуги '!$C$5+'РСТ РСО-А'!$K$7</f>
        <v>1844.8400000000001</v>
      </c>
    </row>
    <row r="120" spans="1:27" x14ac:dyDescent="0.2">
      <c r="A120" s="88">
        <f t="shared" si="3"/>
        <v>42039</v>
      </c>
      <c r="B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1793.3600000000001</v>
      </c>
      <c r="C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1798.6100000000001</v>
      </c>
      <c r="D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1810.56</v>
      </c>
      <c r="E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1816.5900000000001</v>
      </c>
      <c r="F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1816.8500000000001</v>
      </c>
      <c r="G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1807.6200000000001</v>
      </c>
      <c r="H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1779.17</v>
      </c>
      <c r="I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1852.47</v>
      </c>
      <c r="J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1843.52</v>
      </c>
      <c r="K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1798.0300000000002</v>
      </c>
      <c r="L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1782.22</v>
      </c>
      <c r="M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1814.81</v>
      </c>
      <c r="N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1794.75</v>
      </c>
      <c r="O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1787.64</v>
      </c>
      <c r="P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1780.93</v>
      </c>
      <c r="Q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1787.5300000000002</v>
      </c>
      <c r="R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1806.54</v>
      </c>
      <c r="S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1818.6000000000001</v>
      </c>
      <c r="T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1904.0300000000002</v>
      </c>
      <c r="U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1854.8400000000001</v>
      </c>
      <c r="V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1816.79</v>
      </c>
      <c r="W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1836.85</v>
      </c>
      <c r="X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1933.3000000000002</v>
      </c>
      <c r="Y120" s="116">
        <f>VLOOKUP($A120+ROUND((COLUMN()-2)/24,5),АТС!$A$41:$F$712,3)+VLOOKUP($A120+ROUND((COLUMN()-2)/24,5),'Расчет сбытовых надбавок'!$B$793:'Расчет сбытовых надбавок'!$G$1536,6)+'Иные услуги '!$C$5+'РСТ РСО-А'!$K$7</f>
        <v>1832.71</v>
      </c>
    </row>
    <row r="121" spans="1:27" x14ac:dyDescent="0.2">
      <c r="A121" s="88">
        <f t="shared" si="3"/>
        <v>42040</v>
      </c>
      <c r="B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1793.52</v>
      </c>
      <c r="C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1792.38</v>
      </c>
      <c r="D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1800.8600000000001</v>
      </c>
      <c r="E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1806.7</v>
      </c>
      <c r="F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1810.06</v>
      </c>
      <c r="G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1801.24</v>
      </c>
      <c r="H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1791.63</v>
      </c>
      <c r="I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1835.42</v>
      </c>
      <c r="J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1827.8400000000001</v>
      </c>
      <c r="K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1780.75</v>
      </c>
      <c r="L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1796.1</v>
      </c>
      <c r="M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1814.45</v>
      </c>
      <c r="N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1795.19</v>
      </c>
      <c r="O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1809.1100000000001</v>
      </c>
      <c r="P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1817.1100000000001</v>
      </c>
      <c r="Q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1803.43</v>
      </c>
      <c r="R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1806.92</v>
      </c>
      <c r="S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1821.35</v>
      </c>
      <c r="T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1893.52</v>
      </c>
      <c r="U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1855.06</v>
      </c>
      <c r="V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1815.2600000000002</v>
      </c>
      <c r="W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1835.2</v>
      </c>
      <c r="X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1922.7400000000002</v>
      </c>
      <c r="Y121" s="116">
        <f>VLOOKUP($A121+ROUND((COLUMN()-2)/24,5),АТС!$A$41:$F$712,3)+VLOOKUP($A121+ROUND((COLUMN()-2)/24,5),'Расчет сбытовых надбавок'!$B$793:'Расчет сбытовых надбавок'!$G$1536,6)+'Иные услуги '!$C$5+'РСТ РСО-А'!$K$7</f>
        <v>1830.48</v>
      </c>
    </row>
    <row r="122" spans="1:27" x14ac:dyDescent="0.2">
      <c r="A122" s="88">
        <f t="shared" si="3"/>
        <v>42041</v>
      </c>
      <c r="B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1786.5</v>
      </c>
      <c r="C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1816.43</v>
      </c>
      <c r="D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1822.74</v>
      </c>
      <c r="E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1828.48</v>
      </c>
      <c r="F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1831.91</v>
      </c>
      <c r="G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1815.91</v>
      </c>
      <c r="H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1783.91</v>
      </c>
      <c r="I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1851.43</v>
      </c>
      <c r="J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1865.35</v>
      </c>
      <c r="K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1793.63</v>
      </c>
      <c r="L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1798</v>
      </c>
      <c r="M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1819.0700000000002</v>
      </c>
      <c r="N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1796.5300000000002</v>
      </c>
      <c r="O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1813.17</v>
      </c>
      <c r="P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1820.0900000000001</v>
      </c>
      <c r="Q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1802.6200000000001</v>
      </c>
      <c r="R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1805.6100000000001</v>
      </c>
      <c r="S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1816.27</v>
      </c>
      <c r="T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1906.5300000000002</v>
      </c>
      <c r="U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1858.7</v>
      </c>
      <c r="V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1820.04</v>
      </c>
      <c r="W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1839.18</v>
      </c>
      <c r="X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1940.68</v>
      </c>
      <c r="Y122" s="116">
        <f>VLOOKUP($A122+ROUND((COLUMN()-2)/24,5),АТС!$A$41:$F$712,3)+VLOOKUP($A122+ROUND((COLUMN()-2)/24,5),'Расчет сбытовых надбавок'!$B$793:'Расчет сбытовых надбавок'!$G$1536,6)+'Иные услуги '!$C$5+'РСТ РСО-А'!$K$7</f>
        <v>1840.1</v>
      </c>
    </row>
    <row r="123" spans="1:27" x14ac:dyDescent="0.2">
      <c r="A123" s="88">
        <f t="shared" si="3"/>
        <v>42042</v>
      </c>
      <c r="B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1808.83</v>
      </c>
      <c r="C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1828.23</v>
      </c>
      <c r="D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1841.2200000000003</v>
      </c>
      <c r="E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1855.89</v>
      </c>
      <c r="F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1855.9</v>
      </c>
      <c r="G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1844.91</v>
      </c>
      <c r="H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1811.9</v>
      </c>
      <c r="I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1790.58</v>
      </c>
      <c r="J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1814.08</v>
      </c>
      <c r="K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1793.79</v>
      </c>
      <c r="L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1801.08</v>
      </c>
      <c r="M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1807.06</v>
      </c>
      <c r="N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1779.72</v>
      </c>
      <c r="O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1783.33</v>
      </c>
      <c r="P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1782.13</v>
      </c>
      <c r="Q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1779.22</v>
      </c>
      <c r="R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1800.18</v>
      </c>
      <c r="S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1816.3200000000002</v>
      </c>
      <c r="T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1831.03</v>
      </c>
      <c r="U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1807.6</v>
      </c>
      <c r="V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1820.58</v>
      </c>
      <c r="W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1803.29</v>
      </c>
      <c r="X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1824.13</v>
      </c>
      <c r="Y123" s="116">
        <f>VLOOKUP($A123+ROUND((COLUMN()-2)/24,5),АТС!$A$41:$F$712,3)+VLOOKUP($A123+ROUND((COLUMN()-2)/24,5),'Расчет сбытовых надбавок'!$B$793:'Расчет сбытовых надбавок'!$G$1536,6)+'Иные услуги '!$C$5+'РСТ РСО-А'!$K$7</f>
        <v>1802.5100000000002</v>
      </c>
    </row>
    <row r="124" spans="1:27" x14ac:dyDescent="0.2">
      <c r="A124" s="88">
        <f t="shared" si="3"/>
        <v>42043</v>
      </c>
      <c r="B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1797.52</v>
      </c>
      <c r="C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1782.83</v>
      </c>
      <c r="D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1807.0800000000002</v>
      </c>
      <c r="E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1833.87</v>
      </c>
      <c r="F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1833.93</v>
      </c>
      <c r="G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1844.5800000000002</v>
      </c>
      <c r="H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1798.2</v>
      </c>
      <c r="I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1795.3200000000002</v>
      </c>
      <c r="J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1801.76</v>
      </c>
      <c r="K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1838.75</v>
      </c>
      <c r="L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1800.42</v>
      </c>
      <c r="M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1791.5300000000002</v>
      </c>
      <c r="N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1806.3600000000001</v>
      </c>
      <c r="O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1803.3000000000002</v>
      </c>
      <c r="P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1806.27</v>
      </c>
      <c r="Q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1791.5300000000002</v>
      </c>
      <c r="R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1798.1</v>
      </c>
      <c r="S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1813.0700000000002</v>
      </c>
      <c r="T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1828.8600000000001</v>
      </c>
      <c r="U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1828</v>
      </c>
      <c r="V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1822.97</v>
      </c>
      <c r="W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1806.29</v>
      </c>
      <c r="X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1822.62</v>
      </c>
      <c r="Y124" s="116">
        <f>VLOOKUP($A124+ROUND((COLUMN()-2)/24,5),АТС!$A$41:$F$712,3)+VLOOKUP($A124+ROUND((COLUMN()-2)/24,5),'Расчет сбытовых надбавок'!$B$793:'Расчет сбытовых надбавок'!$G$1536,6)+'Иные услуги '!$C$5+'РСТ РСО-А'!$K$7</f>
        <v>1806.97</v>
      </c>
    </row>
    <row r="125" spans="1:27" x14ac:dyDescent="0.2">
      <c r="A125" s="88">
        <f t="shared" si="3"/>
        <v>42044</v>
      </c>
      <c r="B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1802.47</v>
      </c>
      <c r="C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1800.8000000000002</v>
      </c>
      <c r="D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1782.98</v>
      </c>
      <c r="E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1797.1200000000001</v>
      </c>
      <c r="F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1790.35</v>
      </c>
      <c r="G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1796.54</v>
      </c>
      <c r="H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1806.12</v>
      </c>
      <c r="I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1809.37</v>
      </c>
      <c r="J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1779.08</v>
      </c>
      <c r="K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1813.25</v>
      </c>
      <c r="L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1812.8600000000001</v>
      </c>
      <c r="M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1808.92</v>
      </c>
      <c r="N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1809.62</v>
      </c>
      <c r="O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1803.8200000000002</v>
      </c>
      <c r="P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1809.2600000000002</v>
      </c>
      <c r="Q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1798.5</v>
      </c>
      <c r="R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1802.71</v>
      </c>
      <c r="S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1817.04</v>
      </c>
      <c r="T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1811.0900000000001</v>
      </c>
      <c r="U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1819.62</v>
      </c>
      <c r="V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1816.7600000000002</v>
      </c>
      <c r="W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1807.83</v>
      </c>
      <c r="X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1895.25</v>
      </c>
      <c r="Y125" s="116">
        <f>VLOOKUP($A125+ROUND((COLUMN()-2)/24,5),АТС!$A$41:$F$712,3)+VLOOKUP($A125+ROUND((COLUMN()-2)/24,5),'Расчет сбытовых надбавок'!$B$793:'Расчет сбытовых надбавок'!$G$1536,6)+'Иные услуги '!$C$5+'РСТ РСО-А'!$K$7</f>
        <v>1803.45</v>
      </c>
    </row>
    <row r="126" spans="1:27" x14ac:dyDescent="0.2">
      <c r="A126" s="88">
        <f t="shared" si="3"/>
        <v>42045</v>
      </c>
      <c r="B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1801.35</v>
      </c>
      <c r="C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1799.25</v>
      </c>
      <c r="D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1782.22</v>
      </c>
      <c r="E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1795.73</v>
      </c>
      <c r="F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1789.3500000000001</v>
      </c>
      <c r="G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1796.2800000000002</v>
      </c>
      <c r="H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1812.7</v>
      </c>
      <c r="I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1811.27</v>
      </c>
      <c r="J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1778.92</v>
      </c>
      <c r="K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1818.3200000000002</v>
      </c>
      <c r="L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1819.68</v>
      </c>
      <c r="M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1815.99</v>
      </c>
      <c r="N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1814.46</v>
      </c>
      <c r="O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1809.71</v>
      </c>
      <c r="P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1817.1200000000001</v>
      </c>
      <c r="Q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1800.38</v>
      </c>
      <c r="R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1805.27</v>
      </c>
      <c r="S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1816.02</v>
      </c>
      <c r="T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1817.5900000000001</v>
      </c>
      <c r="U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1825.35</v>
      </c>
      <c r="V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1818.71</v>
      </c>
      <c r="W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1807.56</v>
      </c>
      <c r="X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1896.01</v>
      </c>
      <c r="Y126" s="116">
        <f>VLOOKUP($A126+ROUND((COLUMN()-2)/24,5),АТС!$A$41:$F$712,3)+VLOOKUP($A126+ROUND((COLUMN()-2)/24,5),'Расчет сбытовых надбавок'!$B$793:'Расчет сбытовых надбавок'!$G$1536,6)+'Иные услуги '!$C$5+'РСТ РСО-А'!$K$7</f>
        <v>1802.8600000000001</v>
      </c>
    </row>
    <row r="127" spans="1:27" x14ac:dyDescent="0.2">
      <c r="A127" s="88">
        <f t="shared" si="3"/>
        <v>42046</v>
      </c>
      <c r="B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1800.02</v>
      </c>
      <c r="C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1811.37</v>
      </c>
      <c r="D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1811.12</v>
      </c>
      <c r="E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1811.1100000000001</v>
      </c>
      <c r="F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1817.5100000000002</v>
      </c>
      <c r="G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1817.71</v>
      </c>
      <c r="H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1793.9</v>
      </c>
      <c r="I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1817.69</v>
      </c>
      <c r="J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1795.0700000000002</v>
      </c>
      <c r="K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1810.96</v>
      </c>
      <c r="L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1810.66</v>
      </c>
      <c r="M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1808.45</v>
      </c>
      <c r="N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1808.47</v>
      </c>
      <c r="O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1784.02</v>
      </c>
      <c r="P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1783.87</v>
      </c>
      <c r="Q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1783.63</v>
      </c>
      <c r="R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1784.64</v>
      </c>
      <c r="S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1815.04</v>
      </c>
      <c r="T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1881.42</v>
      </c>
      <c r="U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1832.69</v>
      </c>
      <c r="V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1819.8200000000002</v>
      </c>
      <c r="W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1807.5900000000001</v>
      </c>
      <c r="X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1901.04</v>
      </c>
      <c r="Y127" s="116">
        <f>VLOOKUP($A127+ROUND((COLUMN()-2)/24,5),АТС!$A$41:$F$712,3)+VLOOKUP($A127+ROUND((COLUMN()-2)/24,5),'Расчет сбытовых надбавок'!$B$793:'Расчет сбытовых надбавок'!$G$1536,6)+'Иные услуги '!$C$5+'РСТ РСО-А'!$K$7</f>
        <v>1850.8600000000001</v>
      </c>
    </row>
    <row r="128" spans="1:27" x14ac:dyDescent="0.2">
      <c r="A128" s="88">
        <f t="shared" si="3"/>
        <v>42047</v>
      </c>
      <c r="B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1791.29</v>
      </c>
      <c r="C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1811.6399999999999</v>
      </c>
      <c r="D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1811.46</v>
      </c>
      <c r="E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1827.33</v>
      </c>
      <c r="F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1837.29</v>
      </c>
      <c r="G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1817.95</v>
      </c>
      <c r="H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1794.0700000000002</v>
      </c>
      <c r="I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1843.41</v>
      </c>
      <c r="J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1829.74</v>
      </c>
      <c r="K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1811.8700000000001</v>
      </c>
      <c r="L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1811.3400000000001</v>
      </c>
      <c r="M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1809.1</v>
      </c>
      <c r="N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1809.8000000000002</v>
      </c>
      <c r="O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1803.5</v>
      </c>
      <c r="P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1809.25</v>
      </c>
      <c r="Q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1793.79</v>
      </c>
      <c r="R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1806.23</v>
      </c>
      <c r="S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1814.3400000000001</v>
      </c>
      <c r="T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1855.8700000000001</v>
      </c>
      <c r="U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1810.7</v>
      </c>
      <c r="V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1811.73</v>
      </c>
      <c r="W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1804.5</v>
      </c>
      <c r="X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1896.7400000000002</v>
      </c>
      <c r="Y128" s="116">
        <f>VLOOKUP($A128+ROUND((COLUMN()-2)/24,5),АТС!$A$41:$F$712,3)+VLOOKUP($A128+ROUND((COLUMN()-2)/24,5),'Расчет сбытовых надбавок'!$B$793:'Расчет сбытовых надбавок'!$G$1536,6)+'Иные услуги '!$C$5+'РСТ РСО-А'!$K$7</f>
        <v>1847.6200000000001</v>
      </c>
    </row>
    <row r="129" spans="1:25" x14ac:dyDescent="0.2">
      <c r="A129" s="88">
        <f t="shared" si="3"/>
        <v>42048</v>
      </c>
      <c r="B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1793.37</v>
      </c>
      <c r="C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1793.58</v>
      </c>
      <c r="D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1799.33</v>
      </c>
      <c r="E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1811.33</v>
      </c>
      <c r="F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1824.06</v>
      </c>
      <c r="G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1799.49</v>
      </c>
      <c r="H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1788.76</v>
      </c>
      <c r="I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1821.15</v>
      </c>
      <c r="J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1795.31</v>
      </c>
      <c r="K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1816.64</v>
      </c>
      <c r="L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1816.48</v>
      </c>
      <c r="M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1813.4</v>
      </c>
      <c r="N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1812.91</v>
      </c>
      <c r="O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1807.41</v>
      </c>
      <c r="P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1813.5700000000002</v>
      </c>
      <c r="Q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1797.01</v>
      </c>
      <c r="R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1810.27</v>
      </c>
      <c r="S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1822.39</v>
      </c>
      <c r="T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1872.6</v>
      </c>
      <c r="U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1846.4900000000002</v>
      </c>
      <c r="V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1816.64</v>
      </c>
      <c r="W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1807.75</v>
      </c>
      <c r="X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1923.16</v>
      </c>
      <c r="Y129" s="116">
        <f>VLOOKUP($A129+ROUND((COLUMN()-2)/24,5),АТС!$A$41:$F$712,3)+VLOOKUP($A129+ROUND((COLUMN()-2)/24,5),'Расчет сбытовых надбавок'!$B$793:'Расчет сбытовых надбавок'!$G$1536,6)+'Иные услуги '!$C$5+'РСТ РСО-А'!$K$7</f>
        <v>1882.41</v>
      </c>
    </row>
    <row r="130" spans="1:25" x14ac:dyDescent="0.2">
      <c r="A130" s="88">
        <f t="shared" si="3"/>
        <v>42049</v>
      </c>
      <c r="B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1791.5900000000001</v>
      </c>
      <c r="C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1801.8200000000002</v>
      </c>
      <c r="D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1821.44</v>
      </c>
      <c r="E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1835.13</v>
      </c>
      <c r="F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1835.37</v>
      </c>
      <c r="G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1821.5900000000001</v>
      </c>
      <c r="H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1793.16</v>
      </c>
      <c r="I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1816.63</v>
      </c>
      <c r="J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1876.88</v>
      </c>
      <c r="K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1807.5900000000001</v>
      </c>
      <c r="L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1808.8600000000001</v>
      </c>
      <c r="M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1809.24</v>
      </c>
      <c r="N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1802.94</v>
      </c>
      <c r="O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1809.22</v>
      </c>
      <c r="P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1823.72</v>
      </c>
      <c r="Q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1815.5500000000002</v>
      </c>
      <c r="R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1820.99</v>
      </c>
      <c r="S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1838.3200000000002</v>
      </c>
      <c r="T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1892.3600000000001</v>
      </c>
      <c r="U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1862.1</v>
      </c>
      <c r="V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1814.29</v>
      </c>
      <c r="W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1809.3200000000002</v>
      </c>
      <c r="X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1813.06</v>
      </c>
      <c r="Y130" s="116">
        <f>VLOOKUP($A130+ROUND((COLUMN()-2)/24,5),АТС!$A$41:$F$712,3)+VLOOKUP($A130+ROUND((COLUMN()-2)/24,5),'Расчет сбытовых надбавок'!$B$793:'Расчет сбытовых надбавок'!$G$1536,6)+'Иные услуги '!$C$5+'РСТ РСО-А'!$K$7</f>
        <v>1849.1100000000001</v>
      </c>
    </row>
    <row r="131" spans="1:25" x14ac:dyDescent="0.2">
      <c r="A131" s="88">
        <f t="shared" si="3"/>
        <v>42050</v>
      </c>
      <c r="B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1792.3600000000001</v>
      </c>
      <c r="C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1802.75</v>
      </c>
      <c r="D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1821.92</v>
      </c>
      <c r="E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1835.7</v>
      </c>
      <c r="F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1836.03</v>
      </c>
      <c r="G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1822.44</v>
      </c>
      <c r="H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1793.6599999999999</v>
      </c>
      <c r="I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1816.01</v>
      </c>
      <c r="J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1862.5</v>
      </c>
      <c r="K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1805.3500000000001</v>
      </c>
      <c r="L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1805.94</v>
      </c>
      <c r="M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1806.3600000000001</v>
      </c>
      <c r="N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1801.5500000000002</v>
      </c>
      <c r="O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1807.4</v>
      </c>
      <c r="P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1819.5900000000001</v>
      </c>
      <c r="Q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1812.74</v>
      </c>
      <c r="R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1816.02</v>
      </c>
      <c r="S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1848.0100000000002</v>
      </c>
      <c r="T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1890.19</v>
      </c>
      <c r="U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1875.25</v>
      </c>
      <c r="V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1848.5700000000002</v>
      </c>
      <c r="W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1807.81</v>
      </c>
      <c r="X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1811.24</v>
      </c>
      <c r="Y131" s="116">
        <f>VLOOKUP($A131+ROUND((COLUMN()-2)/24,5),АТС!$A$41:$F$712,3)+VLOOKUP($A131+ROUND((COLUMN()-2)/24,5),'Расчет сбытовых надбавок'!$B$793:'Расчет сбытовых надбавок'!$G$1536,6)+'Иные услуги '!$C$5+'РСТ РСО-А'!$K$7</f>
        <v>1847.25</v>
      </c>
    </row>
    <row r="132" spans="1:25" x14ac:dyDescent="0.2">
      <c r="A132" s="88">
        <f t="shared" si="3"/>
        <v>42051</v>
      </c>
      <c r="B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1790.72</v>
      </c>
      <c r="C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1781.72</v>
      </c>
      <c r="D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1802.02</v>
      </c>
      <c r="E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1790.02</v>
      </c>
      <c r="F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1811.0900000000001</v>
      </c>
      <c r="G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1799.22</v>
      </c>
      <c r="H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1793.8</v>
      </c>
      <c r="I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1829.9700000000003</v>
      </c>
      <c r="J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1795.19</v>
      </c>
      <c r="K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1849.7400000000002</v>
      </c>
      <c r="L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1810.2800000000002</v>
      </c>
      <c r="M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1865.96</v>
      </c>
      <c r="N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1860.47</v>
      </c>
      <c r="O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1866.5900000000001</v>
      </c>
      <c r="P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1872.54</v>
      </c>
      <c r="Q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1933.46</v>
      </c>
      <c r="R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1912.75</v>
      </c>
      <c r="S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1860.28</v>
      </c>
      <c r="T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2095.06</v>
      </c>
      <c r="U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2079.44</v>
      </c>
      <c r="V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1873.18</v>
      </c>
      <c r="W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1865.65</v>
      </c>
      <c r="X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2082.96</v>
      </c>
      <c r="Y132" s="116">
        <f>VLOOKUP($A132+ROUND((COLUMN()-2)/24,5),АТС!$A$41:$F$712,3)+VLOOKUP($A132+ROUND((COLUMN()-2)/24,5),'Расчет сбытовых надбавок'!$B$793:'Расчет сбытовых надбавок'!$G$1536,6)+'Иные услуги '!$C$5+'РСТ РСО-А'!$K$7</f>
        <v>1857.46</v>
      </c>
    </row>
    <row r="133" spans="1:25" x14ac:dyDescent="0.2">
      <c r="A133" s="88">
        <f t="shared" si="3"/>
        <v>42052</v>
      </c>
      <c r="B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1788.5</v>
      </c>
      <c r="C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1781.95</v>
      </c>
      <c r="D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1801.9099999999999</v>
      </c>
      <c r="E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1790.17</v>
      </c>
      <c r="F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1811.0500000000002</v>
      </c>
      <c r="G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1799.1200000000001</v>
      </c>
      <c r="H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1797.19</v>
      </c>
      <c r="I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1830.52</v>
      </c>
      <c r="J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1796.0500000000002</v>
      </c>
      <c r="K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1808.47</v>
      </c>
      <c r="L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1808.5800000000002</v>
      </c>
      <c r="M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1836.27</v>
      </c>
      <c r="N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1807.15</v>
      </c>
      <c r="O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1807.56</v>
      </c>
      <c r="P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1808.7200000000003</v>
      </c>
      <c r="Q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1816.35</v>
      </c>
      <c r="R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1813.01</v>
      </c>
      <c r="S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1816.13</v>
      </c>
      <c r="T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2090.4700000000003</v>
      </c>
      <c r="U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2010.88</v>
      </c>
      <c r="V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1891.0300000000002</v>
      </c>
      <c r="W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1881.49</v>
      </c>
      <c r="X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2026.1399999999999</v>
      </c>
      <c r="Y133" s="116">
        <f>VLOOKUP($A133+ROUND((COLUMN()-2)/24,5),АТС!$A$41:$F$712,3)+VLOOKUP($A133+ROUND((COLUMN()-2)/24,5),'Расчет сбытовых надбавок'!$B$793:'Расчет сбытовых надбавок'!$G$1536,6)+'Иные услуги '!$C$5+'РСТ РСО-А'!$K$7</f>
        <v>1857.1100000000001</v>
      </c>
    </row>
    <row r="134" spans="1:25" x14ac:dyDescent="0.2">
      <c r="A134" s="88">
        <f t="shared" si="3"/>
        <v>42053</v>
      </c>
      <c r="B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1802.6</v>
      </c>
      <c r="C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1781.89</v>
      </c>
      <c r="D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1801.94</v>
      </c>
      <c r="E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1790.16</v>
      </c>
      <c r="F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1811.0900000000001</v>
      </c>
      <c r="G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1799.16</v>
      </c>
      <c r="H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1798.23</v>
      </c>
      <c r="I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1830</v>
      </c>
      <c r="J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1795.18</v>
      </c>
      <c r="K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1811.63</v>
      </c>
      <c r="L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1813.12</v>
      </c>
      <c r="M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1878.12</v>
      </c>
      <c r="N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1864.56</v>
      </c>
      <c r="O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1885.98</v>
      </c>
      <c r="P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1909.7600000000002</v>
      </c>
      <c r="Q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1932.8200000000002</v>
      </c>
      <c r="R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1946.78</v>
      </c>
      <c r="S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1880.02</v>
      </c>
      <c r="T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2120.0300000000002</v>
      </c>
      <c r="U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2056.6</v>
      </c>
      <c r="V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1951.06</v>
      </c>
      <c r="W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1927.38</v>
      </c>
      <c r="X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2057.06</v>
      </c>
      <c r="Y134" s="116">
        <f>VLOOKUP($A134+ROUND((COLUMN()-2)/24,5),АТС!$A$41:$F$712,3)+VLOOKUP($A134+ROUND((COLUMN()-2)/24,5),'Расчет сбытовых надбавок'!$B$793:'Расчет сбытовых надбавок'!$G$1536,6)+'Иные услуги '!$C$5+'РСТ РСО-А'!$K$7</f>
        <v>1917.12</v>
      </c>
    </row>
    <row r="135" spans="1:25" x14ac:dyDescent="0.2">
      <c r="A135" s="88">
        <f t="shared" si="3"/>
        <v>42054</v>
      </c>
      <c r="B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1800.6100000000001</v>
      </c>
      <c r="C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1782.8400000000001</v>
      </c>
      <c r="D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1802.99</v>
      </c>
      <c r="E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1791.18</v>
      </c>
      <c r="F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1812.0700000000002</v>
      </c>
      <c r="G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1800.21</v>
      </c>
      <c r="H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1793.7</v>
      </c>
      <c r="I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1830.8899999999999</v>
      </c>
      <c r="J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1795.9900000000002</v>
      </c>
      <c r="K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1812.5</v>
      </c>
      <c r="L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1812.73</v>
      </c>
      <c r="M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1881.79</v>
      </c>
      <c r="N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1866.81</v>
      </c>
      <c r="O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1885.75</v>
      </c>
      <c r="P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1873.7600000000002</v>
      </c>
      <c r="Q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1897.65</v>
      </c>
      <c r="R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1937.58</v>
      </c>
      <c r="S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1886.06</v>
      </c>
      <c r="T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1985.9500000000003</v>
      </c>
      <c r="U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2043.35</v>
      </c>
      <c r="V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1989.8400000000001</v>
      </c>
      <c r="W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1915.53</v>
      </c>
      <c r="X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2048.29</v>
      </c>
      <c r="Y135" s="116">
        <f>VLOOKUP($A135+ROUND((COLUMN()-2)/24,5),АТС!$A$41:$F$712,3)+VLOOKUP($A135+ROUND((COLUMN()-2)/24,5),'Расчет сбытовых надбавок'!$B$793:'Расчет сбытовых надбавок'!$G$1536,6)+'Иные услуги '!$C$5+'РСТ РСО-А'!$K$7</f>
        <v>1920.8</v>
      </c>
    </row>
    <row r="136" spans="1:25" x14ac:dyDescent="0.2">
      <c r="A136" s="88">
        <f t="shared" si="3"/>
        <v>42055</v>
      </c>
      <c r="B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1801.83</v>
      </c>
      <c r="C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1794.41</v>
      </c>
      <c r="D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1815.5</v>
      </c>
      <c r="E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1835.02</v>
      </c>
      <c r="F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1831.6200000000001</v>
      </c>
      <c r="G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1818.8200000000002</v>
      </c>
      <c r="H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1786.2600000000002</v>
      </c>
      <c r="I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1864.16</v>
      </c>
      <c r="J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1826</v>
      </c>
      <c r="K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1811.49</v>
      </c>
      <c r="L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1811.9700000000003</v>
      </c>
      <c r="M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1873.81</v>
      </c>
      <c r="N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1861.85</v>
      </c>
      <c r="O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1838.68</v>
      </c>
      <c r="P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1866.0900000000001</v>
      </c>
      <c r="Q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1838</v>
      </c>
      <c r="R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1887.2</v>
      </c>
      <c r="S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1874.8200000000002</v>
      </c>
      <c r="T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1962.75</v>
      </c>
      <c r="U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2037.02</v>
      </c>
      <c r="V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1922.12</v>
      </c>
      <c r="W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1901.42</v>
      </c>
      <c r="X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2021.95</v>
      </c>
      <c r="Y136" s="116">
        <f>VLOOKUP($A136+ROUND((COLUMN()-2)/24,5),АТС!$A$41:$F$712,3)+VLOOKUP($A136+ROUND((COLUMN()-2)/24,5),'Расчет сбытовых надбавок'!$B$793:'Расчет сбытовых надбавок'!$G$1536,6)+'Иные услуги '!$C$5+'РСТ РСО-А'!$K$7</f>
        <v>1919.22</v>
      </c>
    </row>
    <row r="137" spans="1:25" x14ac:dyDescent="0.2">
      <c r="A137" s="88">
        <f t="shared" si="3"/>
        <v>42056</v>
      </c>
      <c r="B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1798.52</v>
      </c>
      <c r="C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1784.8400000000001</v>
      </c>
      <c r="D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1826.94</v>
      </c>
      <c r="E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1803.8400000000001</v>
      </c>
      <c r="F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1813.56</v>
      </c>
      <c r="G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1830.6</v>
      </c>
      <c r="H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1779.66</v>
      </c>
      <c r="I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1797.4700000000003</v>
      </c>
      <c r="J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1806.78</v>
      </c>
      <c r="K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1779.45</v>
      </c>
      <c r="L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1808.98</v>
      </c>
      <c r="M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1815.2200000000003</v>
      </c>
      <c r="N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1803.37</v>
      </c>
      <c r="O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1778.99</v>
      </c>
      <c r="P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1809.47</v>
      </c>
      <c r="Q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1779.22</v>
      </c>
      <c r="R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1820.5300000000002</v>
      </c>
      <c r="S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1809.1100000000001</v>
      </c>
      <c r="T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1893.05</v>
      </c>
      <c r="U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1866.98</v>
      </c>
      <c r="V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1838.0300000000002</v>
      </c>
      <c r="W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1812.96</v>
      </c>
      <c r="X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1813.17</v>
      </c>
      <c r="Y137" s="116">
        <f>VLOOKUP($A137+ROUND((COLUMN()-2)/24,5),АТС!$A$41:$F$712,3)+VLOOKUP($A137+ROUND((COLUMN()-2)/24,5),'Расчет сбытовых надбавок'!$B$793:'Расчет сбытовых надбавок'!$G$1536,6)+'Иные услуги '!$C$5+'РСТ РСО-А'!$K$7</f>
        <v>1873.2</v>
      </c>
    </row>
    <row r="138" spans="1:25" x14ac:dyDescent="0.2">
      <c r="A138" s="88">
        <f t="shared" si="3"/>
        <v>42057</v>
      </c>
      <c r="B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1795.88</v>
      </c>
      <c r="C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1791.5300000000002</v>
      </c>
      <c r="D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1830.4</v>
      </c>
      <c r="E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1826.7200000000003</v>
      </c>
      <c r="F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1827.02</v>
      </c>
      <c r="G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1830.3600000000001</v>
      </c>
      <c r="H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1793.92</v>
      </c>
      <c r="I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1793.3899999999999</v>
      </c>
      <c r="J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1810.9</v>
      </c>
      <c r="K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1795.9</v>
      </c>
      <c r="L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1797.45</v>
      </c>
      <c r="M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1815.38</v>
      </c>
      <c r="N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1803.63</v>
      </c>
      <c r="O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1779.0100000000002</v>
      </c>
      <c r="P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1791.2800000000002</v>
      </c>
      <c r="Q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1778.72</v>
      </c>
      <c r="R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1802.97</v>
      </c>
      <c r="S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1811.43</v>
      </c>
      <c r="T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1897.25</v>
      </c>
      <c r="U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1870.29</v>
      </c>
      <c r="V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1840.33</v>
      </c>
      <c r="W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1814.3000000000002</v>
      </c>
      <c r="X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1815.44</v>
      </c>
      <c r="Y138" s="116">
        <f>VLOOKUP($A138+ROUND((COLUMN()-2)/24,5),АТС!$A$41:$F$712,3)+VLOOKUP($A138+ROUND((COLUMN()-2)/24,5),'Расчет сбытовых надбавок'!$B$793:'Расчет сбытовых надбавок'!$G$1536,6)+'Иные услуги '!$C$5+'РСТ РСО-А'!$K$7</f>
        <v>1883.0500000000002</v>
      </c>
    </row>
    <row r="139" spans="1:25" x14ac:dyDescent="0.2">
      <c r="A139" s="88">
        <f t="shared" si="3"/>
        <v>42058</v>
      </c>
      <c r="B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1795.46</v>
      </c>
      <c r="C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1791.17</v>
      </c>
      <c r="D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1829.73</v>
      </c>
      <c r="E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1826.1100000000001</v>
      </c>
      <c r="F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1826.48</v>
      </c>
      <c r="G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1830.0500000000002</v>
      </c>
      <c r="H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1793.9900000000002</v>
      </c>
      <c r="I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1799.99</v>
      </c>
      <c r="J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1799.2600000000002</v>
      </c>
      <c r="K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1796.78</v>
      </c>
      <c r="L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1795.69</v>
      </c>
      <c r="M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1813.22</v>
      </c>
      <c r="N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1803.73</v>
      </c>
      <c r="O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1778.8000000000002</v>
      </c>
      <c r="P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1791.04</v>
      </c>
      <c r="Q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1778.95</v>
      </c>
      <c r="R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1800.5700000000002</v>
      </c>
      <c r="S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1809.56</v>
      </c>
      <c r="T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1894.77</v>
      </c>
      <c r="U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1868.8300000000002</v>
      </c>
      <c r="V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1832.48</v>
      </c>
      <c r="W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1807.91</v>
      </c>
      <c r="X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1808.5900000000001</v>
      </c>
      <c r="Y139" s="116">
        <f>VLOOKUP($A139+ROUND((COLUMN()-2)/24,5),АТС!$A$41:$F$712,3)+VLOOKUP($A139+ROUND((COLUMN()-2)/24,5),'Расчет сбытовых надбавок'!$B$793:'Расчет сбытовых надбавок'!$G$1536,6)+'Иные услуги '!$C$5+'РСТ РСО-А'!$K$7</f>
        <v>1844.19</v>
      </c>
    </row>
    <row r="140" spans="1:25" x14ac:dyDescent="0.2">
      <c r="A140" s="88">
        <f t="shared" si="3"/>
        <v>42059</v>
      </c>
      <c r="B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1793.91</v>
      </c>
      <c r="C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1791.0100000000002</v>
      </c>
      <c r="D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1815.1000000000001</v>
      </c>
      <c r="E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1824.58</v>
      </c>
      <c r="F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1811.73</v>
      </c>
      <c r="G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1818.22</v>
      </c>
      <c r="H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1785.89</v>
      </c>
      <c r="I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1824.2</v>
      </c>
      <c r="J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1795.19</v>
      </c>
      <c r="K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1816.53</v>
      </c>
      <c r="L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1816.27</v>
      </c>
      <c r="M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1886.4</v>
      </c>
      <c r="N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1874.08</v>
      </c>
      <c r="O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1848.35</v>
      </c>
      <c r="P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1880.92</v>
      </c>
      <c r="Q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1874.5900000000001</v>
      </c>
      <c r="R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1885</v>
      </c>
      <c r="S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1890.98</v>
      </c>
      <c r="T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1973.2</v>
      </c>
      <c r="U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1970.73</v>
      </c>
      <c r="V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1938.02</v>
      </c>
      <c r="W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1923.2600000000002</v>
      </c>
      <c r="X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2015.66</v>
      </c>
      <c r="Y140" s="116">
        <f>VLOOKUP($A140+ROUND((COLUMN()-2)/24,5),АТС!$A$41:$F$712,3)+VLOOKUP($A140+ROUND((COLUMN()-2)/24,5),'Расчет сбытовых надбавок'!$B$793:'Расчет сбытовых надбавок'!$G$1536,6)+'Иные услуги '!$C$5+'РСТ РСО-А'!$K$7</f>
        <v>1906.63</v>
      </c>
    </row>
    <row r="141" spans="1:25" x14ac:dyDescent="0.2">
      <c r="A141" s="88">
        <f t="shared" si="3"/>
        <v>42060</v>
      </c>
      <c r="B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1795.69</v>
      </c>
      <c r="C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1787.3600000000001</v>
      </c>
      <c r="D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1793.38</v>
      </c>
      <c r="E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1805.27</v>
      </c>
      <c r="F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1811.4</v>
      </c>
      <c r="G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1802.4</v>
      </c>
      <c r="H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1793.9900000000002</v>
      </c>
      <c r="I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1808.3200000000002</v>
      </c>
      <c r="J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1778.95</v>
      </c>
      <c r="K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1819.49</v>
      </c>
      <c r="L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1817.9</v>
      </c>
      <c r="M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1890.72</v>
      </c>
      <c r="N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1878.7200000000003</v>
      </c>
      <c r="O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1851.71</v>
      </c>
      <c r="P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1885.2800000000002</v>
      </c>
      <c r="Q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1878.71</v>
      </c>
      <c r="R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1891.0700000000002</v>
      </c>
      <c r="S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1895.16</v>
      </c>
      <c r="T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1967.3400000000001</v>
      </c>
      <c r="U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1970.23</v>
      </c>
      <c r="V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1933.91</v>
      </c>
      <c r="W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1922.5900000000001</v>
      </c>
      <c r="X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2015.96</v>
      </c>
      <c r="Y141" s="116">
        <f>VLOOKUP($A141+ROUND((COLUMN()-2)/24,5),АТС!$A$41:$F$712,3)+VLOOKUP($A141+ROUND((COLUMN()-2)/24,5),'Расчет сбытовых надбавок'!$B$793:'Расчет сбытовых надбавок'!$G$1536,6)+'Иные услуги '!$C$5+'РСТ РСО-А'!$K$7</f>
        <v>1908.72</v>
      </c>
    </row>
    <row r="142" spans="1:25" x14ac:dyDescent="0.2">
      <c r="A142" s="88">
        <f t="shared" si="3"/>
        <v>42061</v>
      </c>
      <c r="B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1800.03</v>
      </c>
      <c r="C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1781.68</v>
      </c>
      <c r="D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1801.94</v>
      </c>
      <c r="E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1804.72</v>
      </c>
      <c r="F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1810.79</v>
      </c>
      <c r="G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1801.71</v>
      </c>
      <c r="H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1796.6100000000001</v>
      </c>
      <c r="I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1835.31</v>
      </c>
      <c r="J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1828.3200000000002</v>
      </c>
      <c r="K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1820.89</v>
      </c>
      <c r="L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1816.5900000000001</v>
      </c>
      <c r="M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1815.0800000000002</v>
      </c>
      <c r="N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1816.02</v>
      </c>
      <c r="O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1816.19</v>
      </c>
      <c r="P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1816.24</v>
      </c>
      <c r="Q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1816.0300000000002</v>
      </c>
      <c r="R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1815.81</v>
      </c>
      <c r="S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1823.03</v>
      </c>
      <c r="T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1815.14</v>
      </c>
      <c r="U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1905.0500000000002</v>
      </c>
      <c r="V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1881.44</v>
      </c>
      <c r="W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1902.42</v>
      </c>
      <c r="X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2067.27</v>
      </c>
      <c r="Y142" s="116">
        <f>VLOOKUP($A142+ROUND((COLUMN()-2)/24,5),АТС!$A$41:$F$712,3)+VLOOKUP($A142+ROUND((COLUMN()-2)/24,5),'Расчет сбытовых надбавок'!$B$793:'Расчет сбытовых надбавок'!$G$1536,6)+'Иные услуги '!$C$5+'РСТ РСО-А'!$K$7</f>
        <v>1907.29</v>
      </c>
    </row>
    <row r="143" spans="1:25" x14ac:dyDescent="0.2">
      <c r="A143" s="88">
        <f t="shared" si="3"/>
        <v>42062</v>
      </c>
      <c r="B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1806.15</v>
      </c>
      <c r="C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1781.72</v>
      </c>
      <c r="D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1801.6100000000001</v>
      </c>
      <c r="E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1804.41</v>
      </c>
      <c r="F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1810.8200000000002</v>
      </c>
      <c r="G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1801.87</v>
      </c>
      <c r="H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1793.44</v>
      </c>
      <c r="I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1852.65</v>
      </c>
      <c r="J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1839.73</v>
      </c>
      <c r="K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1817.71</v>
      </c>
      <c r="L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1817.9</v>
      </c>
      <c r="M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1816.73</v>
      </c>
      <c r="N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1815</v>
      </c>
      <c r="O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1817.68</v>
      </c>
      <c r="P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1817.58</v>
      </c>
      <c r="Q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1815.3600000000001</v>
      </c>
      <c r="R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1813.8000000000002</v>
      </c>
      <c r="S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1825.02</v>
      </c>
      <c r="T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1818.65</v>
      </c>
      <c r="U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1909.23</v>
      </c>
      <c r="V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1883.5300000000002</v>
      </c>
      <c r="W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1882.04</v>
      </c>
      <c r="X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1979.66</v>
      </c>
      <c r="Y143" s="116">
        <f>VLOOKUP($A143+ROUND((COLUMN()-2)/24,5),АТС!$A$41:$F$712,3)+VLOOKUP($A143+ROUND((COLUMN()-2)/24,5),'Расчет сбытовых надбавок'!$B$793:'Расчет сбытовых надбавок'!$G$1536,6)+'Иные услуги '!$C$5+'РСТ РСО-А'!$K$7</f>
        <v>1861.2800000000002</v>
      </c>
    </row>
    <row r="144" spans="1:25" x14ac:dyDescent="0.2">
      <c r="A144" s="88">
        <f t="shared" si="3"/>
        <v>42063</v>
      </c>
      <c r="B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1789.13</v>
      </c>
      <c r="C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1790.8700000000001</v>
      </c>
      <c r="D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1795.23</v>
      </c>
      <c r="E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1801.24</v>
      </c>
      <c r="F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1807.42</v>
      </c>
      <c r="G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1801.51</v>
      </c>
      <c r="H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1779.88</v>
      </c>
      <c r="I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1799.92</v>
      </c>
      <c r="J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1808.31</v>
      </c>
      <c r="K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1819.8600000000001</v>
      </c>
      <c r="L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1780.5100000000002</v>
      </c>
      <c r="M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1786.98</v>
      </c>
      <c r="N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1783.47</v>
      </c>
      <c r="O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1792.02</v>
      </c>
      <c r="P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1803.8600000000001</v>
      </c>
      <c r="Q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1813.27</v>
      </c>
      <c r="R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1810.0700000000002</v>
      </c>
      <c r="S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1795.12</v>
      </c>
      <c r="T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1844.68</v>
      </c>
      <c r="U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1902.15</v>
      </c>
      <c r="V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1880.56</v>
      </c>
      <c r="W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1828.65</v>
      </c>
      <c r="X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1801.29</v>
      </c>
      <c r="Y144" s="116">
        <f>VLOOKUP($A144+ROUND((COLUMN()-2)/24,5),АТС!$A$41:$F$712,3)+VLOOKUP($A144+ROUND((COLUMN()-2)/24,5),'Расчет сбытовых надбавок'!$B$793:'Расчет сбытовых надбавок'!$G$1536,6)+'Иные услуги '!$C$5+'РСТ РСО-А'!$K$7</f>
        <v>1863.6599999999999</v>
      </c>
    </row>
    <row r="145" spans="1:27" x14ac:dyDescent="0.2">
      <c r="A145" s="94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</row>
    <row r="146" spans="1:27" s="99" customFormat="1" ht="19.5" customHeight="1" x14ac:dyDescent="0.25">
      <c r="A146" s="97" t="s">
        <v>153</v>
      </c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</row>
    <row r="147" spans="1:27" x14ac:dyDescent="0.25">
      <c r="A147" s="96" t="s">
        <v>156</v>
      </c>
      <c r="B147" s="87"/>
      <c r="C147" s="87"/>
      <c r="D147" s="87"/>
    </row>
    <row r="148" spans="1:27" ht="12.75" x14ac:dyDescent="0.2">
      <c r="A148" s="169" t="s">
        <v>49</v>
      </c>
      <c r="B148" s="180" t="s">
        <v>128</v>
      </c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2"/>
    </row>
    <row r="149" spans="1:27" ht="12.75" x14ac:dyDescent="0.2">
      <c r="A149" s="170"/>
      <c r="B149" s="183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5"/>
    </row>
    <row r="150" spans="1:27" ht="12.75" customHeight="1" x14ac:dyDescent="0.2">
      <c r="A150" s="170"/>
      <c r="B150" s="172" t="s">
        <v>129</v>
      </c>
      <c r="C150" s="163" t="s">
        <v>130</v>
      </c>
      <c r="D150" s="163" t="s">
        <v>131</v>
      </c>
      <c r="E150" s="163" t="s">
        <v>132</v>
      </c>
      <c r="F150" s="163" t="s">
        <v>133</v>
      </c>
      <c r="G150" s="163" t="s">
        <v>134</v>
      </c>
      <c r="H150" s="163" t="s">
        <v>135</v>
      </c>
      <c r="I150" s="163" t="s">
        <v>136</v>
      </c>
      <c r="J150" s="163" t="s">
        <v>137</v>
      </c>
      <c r="K150" s="163" t="s">
        <v>138</v>
      </c>
      <c r="L150" s="163" t="s">
        <v>139</v>
      </c>
      <c r="M150" s="163" t="s">
        <v>140</v>
      </c>
      <c r="N150" s="174" t="s">
        <v>141</v>
      </c>
      <c r="O150" s="163" t="s">
        <v>142</v>
      </c>
      <c r="P150" s="163" t="s">
        <v>143</v>
      </c>
      <c r="Q150" s="163" t="s">
        <v>144</v>
      </c>
      <c r="R150" s="163" t="s">
        <v>145</v>
      </c>
      <c r="S150" s="163" t="s">
        <v>146</v>
      </c>
      <c r="T150" s="163" t="s">
        <v>147</v>
      </c>
      <c r="U150" s="163" t="s">
        <v>148</v>
      </c>
      <c r="V150" s="163" t="s">
        <v>149</v>
      </c>
      <c r="W150" s="163" t="s">
        <v>150</v>
      </c>
      <c r="X150" s="163" t="s">
        <v>151</v>
      </c>
      <c r="Y150" s="163" t="s">
        <v>152</v>
      </c>
    </row>
    <row r="151" spans="1:27" ht="11.25" customHeight="1" x14ac:dyDescent="0.2">
      <c r="A151" s="171"/>
      <c r="B151" s="173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75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</row>
    <row r="152" spans="1:27" ht="15.75" customHeight="1" x14ac:dyDescent="0.2">
      <c r="A152" s="88">
        <f>A117</f>
        <v>42036</v>
      </c>
      <c r="B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2176.6800000000003</v>
      </c>
      <c r="C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2207.5300000000002</v>
      </c>
      <c r="D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2241.92</v>
      </c>
      <c r="E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2250.1800000000003</v>
      </c>
      <c r="F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2246.0700000000002</v>
      </c>
      <c r="G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2242.3000000000002</v>
      </c>
      <c r="H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2218.59</v>
      </c>
      <c r="I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2211.61</v>
      </c>
      <c r="J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2176.79</v>
      </c>
      <c r="K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2283.54</v>
      </c>
      <c r="L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2212.3200000000002</v>
      </c>
      <c r="M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2191.7600000000002</v>
      </c>
      <c r="N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2188.1</v>
      </c>
      <c r="O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2194.84</v>
      </c>
      <c r="P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2201.6400000000003</v>
      </c>
      <c r="Q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2205.11</v>
      </c>
      <c r="R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2179.67</v>
      </c>
      <c r="S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2330.5500000000002</v>
      </c>
      <c r="T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2374.9</v>
      </c>
      <c r="U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2331.7200000000003</v>
      </c>
      <c r="V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2283.48</v>
      </c>
      <c r="W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2222.64</v>
      </c>
      <c r="X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2199.37</v>
      </c>
      <c r="Y152" s="116">
        <f>VLOOKUP($A152+ROUND((COLUMN()-2)/24,5),АТС!$A$41:$F$712,3)+VLOOKUP($A152+ROUND((COLUMN()-2)/24,5),'Расчет сбытовых надбавок'!$B$793:'Расчет сбытовых надбавок'!$G$1536,3)+'Иные услуги '!$C$5+'РСТ РСО-А'!$L$7</f>
        <v>2268.5</v>
      </c>
      <c r="AA152" s="89"/>
    </row>
    <row r="153" spans="1:27" x14ac:dyDescent="0.2">
      <c r="A153" s="88">
        <f>A152+1</f>
        <v>42037</v>
      </c>
      <c r="B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2174.8000000000002</v>
      </c>
      <c r="C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2207.5300000000002</v>
      </c>
      <c r="D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2225.0300000000002</v>
      </c>
      <c r="E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2228.7799999999997</v>
      </c>
      <c r="F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2240.0300000000002</v>
      </c>
      <c r="G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2221.83</v>
      </c>
      <c r="H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2191.4</v>
      </c>
      <c r="I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2270.5500000000002</v>
      </c>
      <c r="J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2265.71</v>
      </c>
      <c r="K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2191.29</v>
      </c>
      <c r="L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2225.6000000000004</v>
      </c>
      <c r="M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2205.0100000000002</v>
      </c>
      <c r="N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2205.6999999999998</v>
      </c>
      <c r="O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2206.62</v>
      </c>
      <c r="P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2205.69</v>
      </c>
      <c r="Q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2205.38</v>
      </c>
      <c r="R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2187.2400000000002</v>
      </c>
      <c r="S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2241.25</v>
      </c>
      <c r="T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2317.7800000000002</v>
      </c>
      <c r="U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2279.08</v>
      </c>
      <c r="V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2232.69</v>
      </c>
      <c r="W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2256.35</v>
      </c>
      <c r="X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2365.65</v>
      </c>
      <c r="Y153" s="116">
        <f>VLOOKUP($A153+ROUND((COLUMN()-2)/24,5),АТС!$A$41:$F$712,3)+VLOOKUP($A153+ROUND((COLUMN()-2)/24,5),'Расчет сбытовых надбавок'!$B$793:'Расчет сбытовых надбавок'!$G$1536,3)+'Иные услуги '!$C$5+'РСТ РСО-А'!$L$7</f>
        <v>2249.1400000000003</v>
      </c>
    </row>
    <row r="154" spans="1:27" x14ac:dyDescent="0.2">
      <c r="A154" s="88">
        <f t="shared" ref="A154:A179" si="4">A153+1</f>
        <v>42038</v>
      </c>
      <c r="B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2195.71</v>
      </c>
      <c r="C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2190.1800000000003</v>
      </c>
      <c r="D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2199.9300000000003</v>
      </c>
      <c r="E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2206.9</v>
      </c>
      <c r="F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2210.13</v>
      </c>
      <c r="G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2200.42</v>
      </c>
      <c r="H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2182.31</v>
      </c>
      <c r="I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2249.2200000000003</v>
      </c>
      <c r="J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2221.73</v>
      </c>
      <c r="K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2191</v>
      </c>
      <c r="L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2223.88</v>
      </c>
      <c r="M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2226.0299999999997</v>
      </c>
      <c r="N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2213.0300000000002</v>
      </c>
      <c r="O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2220.86</v>
      </c>
      <c r="P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2207.63</v>
      </c>
      <c r="Q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2226.31</v>
      </c>
      <c r="R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2216.6999999999998</v>
      </c>
      <c r="S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2237.83</v>
      </c>
      <c r="T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2315.5500000000002</v>
      </c>
      <c r="U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2270.21</v>
      </c>
      <c r="V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2228.69</v>
      </c>
      <c r="W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2248.8900000000003</v>
      </c>
      <c r="X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2367.6400000000003</v>
      </c>
      <c r="Y154" s="116">
        <f>VLOOKUP($A154+ROUND((COLUMN()-2)/24,5),АТС!$A$41:$F$712,3)+VLOOKUP($A154+ROUND((COLUMN()-2)/24,5),'Расчет сбытовых надбавок'!$B$793:'Расчет сбытовых надбавок'!$G$1536,3)+'Иные услуги '!$C$5+'РСТ РСО-А'!$L$7</f>
        <v>2248.88</v>
      </c>
    </row>
    <row r="155" spans="1:27" x14ac:dyDescent="0.2">
      <c r="A155" s="88">
        <f t="shared" si="4"/>
        <v>42039</v>
      </c>
      <c r="B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2190.54</v>
      </c>
      <c r="C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2196.5</v>
      </c>
      <c r="D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2210.0299999999997</v>
      </c>
      <c r="E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2216.87</v>
      </c>
      <c r="F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2217.16</v>
      </c>
      <c r="G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2206.71</v>
      </c>
      <c r="H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2174.4700000000003</v>
      </c>
      <c r="I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2257.52</v>
      </c>
      <c r="J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2247.38</v>
      </c>
      <c r="K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2195.83</v>
      </c>
      <c r="L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2177.9300000000003</v>
      </c>
      <c r="M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2214.8500000000004</v>
      </c>
      <c r="N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2192.13</v>
      </c>
      <c r="O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2184.06</v>
      </c>
      <c r="P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2176.4700000000003</v>
      </c>
      <c r="Q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2183.94</v>
      </c>
      <c r="R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2205.48</v>
      </c>
      <c r="S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2219.1400000000003</v>
      </c>
      <c r="T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2315.94</v>
      </c>
      <c r="U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2260.21</v>
      </c>
      <c r="V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2217.09</v>
      </c>
      <c r="W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2239.8200000000002</v>
      </c>
      <c r="X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2349.1000000000004</v>
      </c>
      <c r="Y155" s="116">
        <f>VLOOKUP($A155+ROUND((COLUMN()-2)/24,5),АТС!$A$41:$F$712,3)+VLOOKUP($A155+ROUND((COLUMN()-2)/24,5),'Расчет сбытовых надбавок'!$B$793:'Расчет сбытовых надбавок'!$G$1536,3)+'Иные услуги '!$C$5+'РСТ РСО-А'!$L$7</f>
        <v>2235.13</v>
      </c>
    </row>
    <row r="156" spans="1:27" x14ac:dyDescent="0.2">
      <c r="A156" s="88">
        <f t="shared" si="4"/>
        <v>42040</v>
      </c>
      <c r="B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2190.73</v>
      </c>
      <c r="C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2189.44</v>
      </c>
      <c r="D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2199.0500000000002</v>
      </c>
      <c r="E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2205.66</v>
      </c>
      <c r="F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2209.4700000000003</v>
      </c>
      <c r="G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2199.48</v>
      </c>
      <c r="H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2188.59</v>
      </c>
      <c r="I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2238.1999999999998</v>
      </c>
      <c r="J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2229.61</v>
      </c>
      <c r="K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2176.2600000000002</v>
      </c>
      <c r="L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2193.65</v>
      </c>
      <c r="M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2214.44</v>
      </c>
      <c r="N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2192.62</v>
      </c>
      <c r="O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2208.3900000000003</v>
      </c>
      <c r="P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2217.46</v>
      </c>
      <c r="Q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2201.96</v>
      </c>
      <c r="R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2205.91</v>
      </c>
      <c r="S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2222.2600000000002</v>
      </c>
      <c r="T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2304.02</v>
      </c>
      <c r="U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2260.4499999999998</v>
      </c>
      <c r="V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2215.36</v>
      </c>
      <c r="W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2237.96</v>
      </c>
      <c r="X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2337.1400000000003</v>
      </c>
      <c r="Y156" s="116">
        <f>VLOOKUP($A156+ROUND((COLUMN()-2)/24,5),АТС!$A$41:$F$712,3)+VLOOKUP($A156+ROUND((COLUMN()-2)/24,5),'Расчет сбытовых надбавок'!$B$793:'Расчет сбытовых надбавок'!$G$1536,3)+'Иные услуги '!$C$5+'РСТ РСО-А'!$L$7</f>
        <v>2232.6</v>
      </c>
    </row>
    <row r="157" spans="1:27" x14ac:dyDescent="0.2">
      <c r="A157" s="88">
        <f t="shared" si="4"/>
        <v>42041</v>
      </c>
      <c r="B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2182.77</v>
      </c>
      <c r="C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2216.69</v>
      </c>
      <c r="D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2223.83</v>
      </c>
      <c r="E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2230.33</v>
      </c>
      <c r="F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2234.2200000000003</v>
      </c>
      <c r="G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2216.1000000000004</v>
      </c>
      <c r="H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2179.84</v>
      </c>
      <c r="I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2256.34</v>
      </c>
      <c r="J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2272.11</v>
      </c>
      <c r="K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2190.85</v>
      </c>
      <c r="L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2195.8100000000004</v>
      </c>
      <c r="M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2219.6800000000003</v>
      </c>
      <c r="N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2194.1400000000003</v>
      </c>
      <c r="O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2212.9900000000002</v>
      </c>
      <c r="P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2220.83</v>
      </c>
      <c r="Q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2201.04</v>
      </c>
      <c r="R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2204.4300000000003</v>
      </c>
      <c r="S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2216.5</v>
      </c>
      <c r="T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2318.7600000000002</v>
      </c>
      <c r="U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2264.58</v>
      </c>
      <c r="V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2220.77</v>
      </c>
      <c r="W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2242.46</v>
      </c>
      <c r="X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2357.46</v>
      </c>
      <c r="Y157" s="116">
        <f>VLOOKUP($A157+ROUND((COLUMN()-2)/24,5),АТС!$A$41:$F$712,3)+VLOOKUP($A157+ROUND((COLUMN()-2)/24,5),'Расчет сбытовых надбавок'!$B$793:'Расчет сбытовых надбавок'!$G$1536,3)+'Иные услуги '!$C$5+'РСТ РСО-А'!$L$7</f>
        <v>2243.5</v>
      </c>
    </row>
    <row r="158" spans="1:27" x14ac:dyDescent="0.2">
      <c r="A158" s="88">
        <f t="shared" si="4"/>
        <v>42042</v>
      </c>
      <c r="B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2208.0700000000002</v>
      </c>
      <c r="C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2230.0500000000002</v>
      </c>
      <c r="D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2244.77</v>
      </c>
      <c r="E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2261.4</v>
      </c>
      <c r="F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2261.41</v>
      </c>
      <c r="G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2248.9499999999998</v>
      </c>
      <c r="H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2211.56</v>
      </c>
      <c r="I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2187.4</v>
      </c>
      <c r="J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2214.02</v>
      </c>
      <c r="K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2191.0299999999997</v>
      </c>
      <c r="L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2199.29</v>
      </c>
      <c r="M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2206.0700000000002</v>
      </c>
      <c r="N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2175.09</v>
      </c>
      <c r="O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2179.1800000000003</v>
      </c>
      <c r="P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2177.83</v>
      </c>
      <c r="Q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2174.5300000000002</v>
      </c>
      <c r="R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2198.2800000000002</v>
      </c>
      <c r="S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2216.56</v>
      </c>
      <c r="T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2233.23</v>
      </c>
      <c r="U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2206.6800000000003</v>
      </c>
      <c r="V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2221.39</v>
      </c>
      <c r="W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2201.8000000000002</v>
      </c>
      <c r="X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2225.41</v>
      </c>
      <c r="Y158" s="116">
        <f>VLOOKUP($A158+ROUND((COLUMN()-2)/24,5),АТС!$A$41:$F$712,3)+VLOOKUP($A158+ROUND((COLUMN()-2)/24,5),'Расчет сбытовых надбавок'!$B$793:'Расчет сбытовых надбавок'!$G$1536,3)+'Иные услуги '!$C$5+'РСТ РСО-А'!$L$7</f>
        <v>2200.91</v>
      </c>
    </row>
    <row r="159" spans="1:27" x14ac:dyDescent="0.2">
      <c r="A159" s="88">
        <f t="shared" si="4"/>
        <v>42043</v>
      </c>
      <c r="B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2195.2600000000002</v>
      </c>
      <c r="C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2178.61</v>
      </c>
      <c r="D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2206.09</v>
      </c>
      <c r="E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2236.4499999999998</v>
      </c>
      <c r="F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2236.5100000000002</v>
      </c>
      <c r="G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2248.58</v>
      </c>
      <c r="H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2196.0300000000002</v>
      </c>
      <c r="I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2192.77</v>
      </c>
      <c r="J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2200.0700000000002</v>
      </c>
      <c r="K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2241.9700000000003</v>
      </c>
      <c r="L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2198.5500000000002</v>
      </c>
      <c r="M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2188.4700000000003</v>
      </c>
      <c r="N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2205.27</v>
      </c>
      <c r="O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2201.81</v>
      </c>
      <c r="P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2205.17</v>
      </c>
      <c r="Q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2188.4700000000003</v>
      </c>
      <c r="R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2195.92</v>
      </c>
      <c r="S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2212.88</v>
      </c>
      <c r="T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2230.7600000000002</v>
      </c>
      <c r="U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2229.79</v>
      </c>
      <c r="V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2224.1</v>
      </c>
      <c r="W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2205.1999999999998</v>
      </c>
      <c r="X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2223.69</v>
      </c>
      <c r="Y159" s="116">
        <f>VLOOKUP($A159+ROUND((COLUMN()-2)/24,5),АТС!$A$41:$F$712,3)+VLOOKUP($A159+ROUND((COLUMN()-2)/24,5),'Расчет сбытовых надбавок'!$B$793:'Расчет сбытовых надбавок'!$G$1536,3)+'Иные услуги '!$C$5+'РСТ РСО-А'!$L$7</f>
        <v>2205.9700000000003</v>
      </c>
    </row>
    <row r="160" spans="1:27" x14ac:dyDescent="0.2">
      <c r="A160" s="88">
        <f t="shared" si="4"/>
        <v>42044</v>
      </c>
      <c r="B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2200.87</v>
      </c>
      <c r="C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2198.98</v>
      </c>
      <c r="D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2178.79</v>
      </c>
      <c r="E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2194.8000000000002</v>
      </c>
      <c r="F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2187.13</v>
      </c>
      <c r="G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2194.15</v>
      </c>
      <c r="H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2205</v>
      </c>
      <c r="I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2208.6800000000003</v>
      </c>
      <c r="J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2174.37</v>
      </c>
      <c r="K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2213.08</v>
      </c>
      <c r="L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2212.64</v>
      </c>
      <c r="M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2208.1800000000003</v>
      </c>
      <c r="N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2208.9700000000003</v>
      </c>
      <c r="O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2202.4</v>
      </c>
      <c r="P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2208.56</v>
      </c>
      <c r="Q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2196.37</v>
      </c>
      <c r="R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2201.14</v>
      </c>
      <c r="S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2217.37</v>
      </c>
      <c r="T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2210.6400000000003</v>
      </c>
      <c r="U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2220.29</v>
      </c>
      <c r="V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2217.0500000000002</v>
      </c>
      <c r="W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2206.94</v>
      </c>
      <c r="X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2305.9900000000002</v>
      </c>
      <c r="Y160" s="116">
        <f>VLOOKUP($A160+ROUND((COLUMN()-2)/24,5),АТС!$A$41:$F$712,3)+VLOOKUP($A160+ROUND((COLUMN()-2)/24,5),'Расчет сбытовых надбавок'!$B$793:'Расчет сбытовых надбавок'!$G$1536,3)+'Иные услуги '!$C$5+'РСТ РСО-А'!$L$7</f>
        <v>2201.98</v>
      </c>
    </row>
    <row r="161" spans="1:25" x14ac:dyDescent="0.2">
      <c r="A161" s="88">
        <f t="shared" si="4"/>
        <v>42045</v>
      </c>
      <c r="B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2199.6</v>
      </c>
      <c r="C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2197.2200000000003</v>
      </c>
      <c r="D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2177.9300000000003</v>
      </c>
      <c r="E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2193.23</v>
      </c>
      <c r="F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2186</v>
      </c>
      <c r="G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2193.86</v>
      </c>
      <c r="H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2212.46</v>
      </c>
      <c r="I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2210.84</v>
      </c>
      <c r="J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2174.1800000000003</v>
      </c>
      <c r="K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2218.8200000000002</v>
      </c>
      <c r="L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2220.37</v>
      </c>
      <c r="M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2216.1800000000003</v>
      </c>
      <c r="N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2214.4499999999998</v>
      </c>
      <c r="O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2209.08</v>
      </c>
      <c r="P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2217.4700000000003</v>
      </c>
      <c r="Q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2198.5</v>
      </c>
      <c r="R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2204.04</v>
      </c>
      <c r="S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2216.2200000000003</v>
      </c>
      <c r="T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2218</v>
      </c>
      <c r="U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2226.79</v>
      </c>
      <c r="V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2219.2600000000002</v>
      </c>
      <c r="W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2206.63</v>
      </c>
      <c r="X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2306.85</v>
      </c>
      <c r="Y161" s="116">
        <f>VLOOKUP($A161+ROUND((COLUMN()-2)/24,5),АТС!$A$41:$F$712,3)+VLOOKUP($A161+ROUND((COLUMN()-2)/24,5),'Расчет сбытовых надбавок'!$B$793:'Расчет сбытовых надбавок'!$G$1536,3)+'Иные услуги '!$C$5+'РСТ РСО-А'!$L$7</f>
        <v>2201.31</v>
      </c>
    </row>
    <row r="162" spans="1:25" x14ac:dyDescent="0.2">
      <c r="A162" s="88">
        <f t="shared" si="4"/>
        <v>42046</v>
      </c>
      <c r="B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2198.09</v>
      </c>
      <c r="C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2210.9499999999998</v>
      </c>
      <c r="D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2210.67</v>
      </c>
      <c r="E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2210.66</v>
      </c>
      <c r="F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2217.91</v>
      </c>
      <c r="G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2218.13</v>
      </c>
      <c r="H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2191.16</v>
      </c>
      <c r="I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2218.11</v>
      </c>
      <c r="J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2192.48</v>
      </c>
      <c r="K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2210.4899999999998</v>
      </c>
      <c r="L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2210.1400000000003</v>
      </c>
      <c r="M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2207.6400000000003</v>
      </c>
      <c r="N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2207.67</v>
      </c>
      <c r="O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2179.96</v>
      </c>
      <c r="P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2179.79</v>
      </c>
      <c r="Q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2179.52</v>
      </c>
      <c r="R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2180.66</v>
      </c>
      <c r="S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2215.12</v>
      </c>
      <c r="T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2290.3100000000004</v>
      </c>
      <c r="U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2235.11</v>
      </c>
      <c r="V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2220.5300000000002</v>
      </c>
      <c r="W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2206.67</v>
      </c>
      <c r="X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2312.5500000000002</v>
      </c>
      <c r="Y162" s="116">
        <f>VLOOKUP($A162+ROUND((COLUMN()-2)/24,5),АТС!$A$41:$F$712,3)+VLOOKUP($A162+ROUND((COLUMN()-2)/24,5),'Расчет сбытовых надбавок'!$B$793:'Расчет сбытовых надбавок'!$G$1536,3)+'Иные услуги '!$C$5+'РСТ РСО-А'!$L$7</f>
        <v>2255.69</v>
      </c>
    </row>
    <row r="163" spans="1:25" x14ac:dyDescent="0.2">
      <c r="A163" s="88">
        <f t="shared" si="4"/>
        <v>42047</v>
      </c>
      <c r="B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2188.1999999999998</v>
      </c>
      <c r="C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2211.2600000000002</v>
      </c>
      <c r="D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2211.0500000000002</v>
      </c>
      <c r="E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2229.0300000000002</v>
      </c>
      <c r="F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2240.3200000000002</v>
      </c>
      <c r="G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2218.4</v>
      </c>
      <c r="H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2191.35</v>
      </c>
      <c r="I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2247.2600000000002</v>
      </c>
      <c r="J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2231.77</v>
      </c>
      <c r="K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2211.52</v>
      </c>
      <c r="L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2210.92</v>
      </c>
      <c r="M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2208.38</v>
      </c>
      <c r="N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2209.17</v>
      </c>
      <c r="O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2202.0300000000002</v>
      </c>
      <c r="P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2208.5500000000002</v>
      </c>
      <c r="Q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2191.0299999999997</v>
      </c>
      <c r="R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2205.12</v>
      </c>
      <c r="S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2214.3200000000002</v>
      </c>
      <c r="T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2261.37</v>
      </c>
      <c r="U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2210.19</v>
      </c>
      <c r="V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2211.36</v>
      </c>
      <c r="W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2203.17</v>
      </c>
      <c r="X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2307.6800000000003</v>
      </c>
      <c r="Y163" s="116">
        <f>VLOOKUP($A163+ROUND((COLUMN()-2)/24,5),АТС!$A$41:$F$712,3)+VLOOKUP($A163+ROUND((COLUMN()-2)/24,5),'Расчет сбытовых надбавок'!$B$793:'Расчет сбытовых надбавок'!$G$1536,3)+'Иные услуги '!$C$5+'РСТ РСО-А'!$L$7</f>
        <v>2252.02</v>
      </c>
    </row>
    <row r="164" spans="1:25" x14ac:dyDescent="0.2">
      <c r="A164" s="88">
        <f t="shared" si="4"/>
        <v>42048</v>
      </c>
      <c r="B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2190.56</v>
      </c>
      <c r="C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2190.8000000000002</v>
      </c>
      <c r="D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2197.31</v>
      </c>
      <c r="E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2210.91</v>
      </c>
      <c r="F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2225.33</v>
      </c>
      <c r="G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2197.4899999999998</v>
      </c>
      <c r="H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2185.34</v>
      </c>
      <c r="I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2222.04</v>
      </c>
      <c r="J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2192.75</v>
      </c>
      <c r="K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2216.92</v>
      </c>
      <c r="L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2216.75</v>
      </c>
      <c r="M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2213.25</v>
      </c>
      <c r="N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2212.6999999999998</v>
      </c>
      <c r="O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2206.46</v>
      </c>
      <c r="P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2213.4499999999998</v>
      </c>
      <c r="Q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2194.6800000000003</v>
      </c>
      <c r="R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2209.6999999999998</v>
      </c>
      <c r="S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2223.44</v>
      </c>
      <c r="T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2280.3200000000002</v>
      </c>
      <c r="U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2250.7400000000002</v>
      </c>
      <c r="V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2216.92</v>
      </c>
      <c r="W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2206.86</v>
      </c>
      <c r="X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2337.62</v>
      </c>
      <c r="Y164" s="116">
        <f>VLOOKUP($A164+ROUND((COLUMN()-2)/24,5),АТС!$A$41:$F$712,3)+VLOOKUP($A164+ROUND((COLUMN()-2)/24,5),'Расчет сбытовых надбавок'!$B$793:'Расчет сбытовых надбавок'!$G$1536,3)+'Иные услуги '!$C$5+'РСТ РСО-А'!$L$7</f>
        <v>2291.44</v>
      </c>
    </row>
    <row r="165" spans="1:25" x14ac:dyDescent="0.2">
      <c r="A165" s="88">
        <f t="shared" si="4"/>
        <v>42049</v>
      </c>
      <c r="B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2188.54</v>
      </c>
      <c r="C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2200.13</v>
      </c>
      <c r="D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2222.36</v>
      </c>
      <c r="E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2237.87</v>
      </c>
      <c r="F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2238.14</v>
      </c>
      <c r="G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2222.5300000000002</v>
      </c>
      <c r="H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2190.3200000000002</v>
      </c>
      <c r="I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2216.91</v>
      </c>
      <c r="J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2285.17</v>
      </c>
      <c r="K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2206.67</v>
      </c>
      <c r="L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2208.11</v>
      </c>
      <c r="M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2208.54</v>
      </c>
      <c r="N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2201.41</v>
      </c>
      <c r="O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2208.5100000000002</v>
      </c>
      <c r="P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2224.9499999999998</v>
      </c>
      <c r="Q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2215.69</v>
      </c>
      <c r="R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2221.85</v>
      </c>
      <c r="S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2241.4899999999998</v>
      </c>
      <c r="T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2302.71</v>
      </c>
      <c r="U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2268.4300000000003</v>
      </c>
      <c r="V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2214.2600000000002</v>
      </c>
      <c r="W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2208.63</v>
      </c>
      <c r="X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2212.87</v>
      </c>
      <c r="Y165" s="116">
        <f>VLOOKUP($A165+ROUND((COLUMN()-2)/24,5),АТС!$A$41:$F$712,3)+VLOOKUP($A165+ROUND((COLUMN()-2)/24,5),'Расчет сбытовых надбавок'!$B$793:'Расчет сбытовых надбавок'!$G$1536,3)+'Иные услуги '!$C$5+'РСТ РСО-А'!$L$7</f>
        <v>2253.7200000000003</v>
      </c>
    </row>
    <row r="166" spans="1:25" x14ac:dyDescent="0.2">
      <c r="A166" s="88">
        <f t="shared" si="4"/>
        <v>42050</v>
      </c>
      <c r="B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2189.41</v>
      </c>
      <c r="C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2201.1800000000003</v>
      </c>
      <c r="D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2222.91</v>
      </c>
      <c r="E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2238.52</v>
      </c>
      <c r="F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2238.89</v>
      </c>
      <c r="G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2223.5</v>
      </c>
      <c r="H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2190.89</v>
      </c>
      <c r="I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2216.21</v>
      </c>
      <c r="J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2268.88</v>
      </c>
      <c r="K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2204.13</v>
      </c>
      <c r="L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2204.81</v>
      </c>
      <c r="M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2205.27</v>
      </c>
      <c r="N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2199.8200000000002</v>
      </c>
      <c r="O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2206.4499999999998</v>
      </c>
      <c r="P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2220.27</v>
      </c>
      <c r="Q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2212.5</v>
      </c>
      <c r="R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2216.2200000000003</v>
      </c>
      <c r="S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2252.46</v>
      </c>
      <c r="T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2300.2600000000002</v>
      </c>
      <c r="U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2283.33</v>
      </c>
      <c r="V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2253.1</v>
      </c>
      <c r="W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2206.92</v>
      </c>
      <c r="X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2210.81</v>
      </c>
      <c r="Y166" s="116">
        <f>VLOOKUP($A166+ROUND((COLUMN()-2)/24,5),АТС!$A$41:$F$712,3)+VLOOKUP($A166+ROUND((COLUMN()-2)/24,5),'Расчет сбытовых надбавок'!$B$793:'Расчет сбытовых надбавок'!$G$1536,3)+'Иные услуги '!$C$5+'РСТ РСО-А'!$L$7</f>
        <v>2251.6</v>
      </c>
    </row>
    <row r="167" spans="1:25" x14ac:dyDescent="0.2">
      <c r="A167" s="88">
        <f t="shared" si="4"/>
        <v>42051</v>
      </c>
      <c r="B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2187.56</v>
      </c>
      <c r="C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2177.36</v>
      </c>
      <c r="D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2200.36</v>
      </c>
      <c r="E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2186.7600000000002</v>
      </c>
      <c r="F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2210.6400000000003</v>
      </c>
      <c r="G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2197.1800000000003</v>
      </c>
      <c r="H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2191.0500000000002</v>
      </c>
      <c r="I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2232.0300000000002</v>
      </c>
      <c r="J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2192.62</v>
      </c>
      <c r="K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2254.4300000000003</v>
      </c>
      <c r="L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2209.71</v>
      </c>
      <c r="M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2272.8000000000002</v>
      </c>
      <c r="N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2266.58</v>
      </c>
      <c r="O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2273.5100000000002</v>
      </c>
      <c r="P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2280.2600000000002</v>
      </c>
      <c r="Q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2349.2800000000002</v>
      </c>
      <c r="R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2325.8200000000002</v>
      </c>
      <c r="S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2266.37</v>
      </c>
      <c r="T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2532.37</v>
      </c>
      <c r="U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2514.67</v>
      </c>
      <c r="V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2280.9900000000002</v>
      </c>
      <c r="W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2272.46</v>
      </c>
      <c r="X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2518.66</v>
      </c>
      <c r="Y167" s="116">
        <f>VLOOKUP($A167+ROUND((COLUMN()-2)/24,5),АТС!$A$41:$F$712,3)+VLOOKUP($A167+ROUND((COLUMN()-2)/24,5),'Расчет сбытовых надбавок'!$B$793:'Расчет сбытовых надбавок'!$G$1536,3)+'Иные услуги '!$C$5+'РСТ РСО-А'!$L$7</f>
        <v>2263.1800000000003</v>
      </c>
    </row>
    <row r="168" spans="1:25" x14ac:dyDescent="0.2">
      <c r="A168" s="88">
        <f t="shared" si="4"/>
        <v>42052</v>
      </c>
      <c r="B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2185.0500000000002</v>
      </c>
      <c r="C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2177.62</v>
      </c>
      <c r="D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2200.2399999999998</v>
      </c>
      <c r="E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2186.94</v>
      </c>
      <c r="F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2210.59</v>
      </c>
      <c r="G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2197.0700000000002</v>
      </c>
      <c r="H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2194.8900000000003</v>
      </c>
      <c r="I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2232.65</v>
      </c>
      <c r="J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2193.6</v>
      </c>
      <c r="K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2207.67</v>
      </c>
      <c r="L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2207.79</v>
      </c>
      <c r="M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2239.16</v>
      </c>
      <c r="N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2206.17</v>
      </c>
      <c r="O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2206.63</v>
      </c>
      <c r="P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2207.9499999999998</v>
      </c>
      <c r="Q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2216.6</v>
      </c>
      <c r="R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2212.81</v>
      </c>
      <c r="S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2216.34</v>
      </c>
      <c r="T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2527.1800000000003</v>
      </c>
      <c r="U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2436.9900000000002</v>
      </c>
      <c r="V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2301.21</v>
      </c>
      <c r="W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2290.4</v>
      </c>
      <c r="X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2454.29</v>
      </c>
      <c r="Y168" s="116">
        <f>VLOOKUP($A168+ROUND((COLUMN()-2)/24,5),АТС!$A$41:$F$712,3)+VLOOKUP($A168+ROUND((COLUMN()-2)/24,5),'Расчет сбытовых надбавок'!$B$793:'Расчет сбытовых надбавок'!$G$1536,3)+'Иные услуги '!$C$5+'РСТ РСО-А'!$L$7</f>
        <v>2262.77</v>
      </c>
    </row>
    <row r="169" spans="1:25" x14ac:dyDescent="0.2">
      <c r="A169" s="88">
        <f t="shared" si="4"/>
        <v>42053</v>
      </c>
      <c r="B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2201.0100000000002</v>
      </c>
      <c r="C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2177.5500000000002</v>
      </c>
      <c r="D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2200.2600000000002</v>
      </c>
      <c r="E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2186.92</v>
      </c>
      <c r="F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2210.6400000000003</v>
      </c>
      <c r="G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2197.12</v>
      </c>
      <c r="H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2196.0700000000002</v>
      </c>
      <c r="I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2232.06</v>
      </c>
      <c r="J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2192.61</v>
      </c>
      <c r="K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2211.25</v>
      </c>
      <c r="L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2212.9300000000003</v>
      </c>
      <c r="M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2286.58</v>
      </c>
      <c r="N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2271.2200000000003</v>
      </c>
      <c r="O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2295.48</v>
      </c>
      <c r="P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2322.4300000000003</v>
      </c>
      <c r="Q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2348.5500000000002</v>
      </c>
      <c r="R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2364.37</v>
      </c>
      <c r="S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2288.73</v>
      </c>
      <c r="T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2560.66</v>
      </c>
      <c r="U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2488.8000000000002</v>
      </c>
      <c r="V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2369.2200000000003</v>
      </c>
      <c r="W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2342.3900000000003</v>
      </c>
      <c r="X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2489.31</v>
      </c>
      <c r="Y169" s="116">
        <f>VLOOKUP($A169+ROUND((COLUMN()-2)/24,5),АТС!$A$41:$F$712,3)+VLOOKUP($A169+ROUND((COLUMN()-2)/24,5),'Расчет сбытовых надбавок'!$B$793:'Расчет сбытовых надбавок'!$G$1536,3)+'Иные услуги '!$C$5+'РСТ РСО-А'!$L$7</f>
        <v>2330.77</v>
      </c>
    </row>
    <row r="170" spans="1:25" x14ac:dyDescent="0.2">
      <c r="A170" s="88">
        <f t="shared" si="4"/>
        <v>42054</v>
      </c>
      <c r="B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2198.77</v>
      </c>
      <c r="C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2178.63</v>
      </c>
      <c r="D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2201.46</v>
      </c>
      <c r="E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2188.08</v>
      </c>
      <c r="F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2211.7399999999998</v>
      </c>
      <c r="G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2198.31</v>
      </c>
      <c r="H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2190.94</v>
      </c>
      <c r="I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2233.0700000000002</v>
      </c>
      <c r="J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2193.5300000000002</v>
      </c>
      <c r="K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2212.23</v>
      </c>
      <c r="L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2212.4899999999998</v>
      </c>
      <c r="M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2290.7399999999998</v>
      </c>
      <c r="N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2273.77</v>
      </c>
      <c r="O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2295.2200000000003</v>
      </c>
      <c r="P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2281.6400000000003</v>
      </c>
      <c r="Q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2308.71</v>
      </c>
      <c r="R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2353.9499999999998</v>
      </c>
      <c r="S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2295.58</v>
      </c>
      <c r="T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2408.75</v>
      </c>
      <c r="U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2473.79</v>
      </c>
      <c r="V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2413.16</v>
      </c>
      <c r="W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2328.96</v>
      </c>
      <c r="X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2479.3900000000003</v>
      </c>
      <c r="Y170" s="116">
        <f>VLOOKUP($A170+ROUND((COLUMN()-2)/24,5),АТС!$A$41:$F$712,3)+VLOOKUP($A170+ROUND((COLUMN()-2)/24,5),'Расчет сбытовых надбавок'!$B$793:'Расчет сбытовых надбавок'!$G$1536,3)+'Иные услуги '!$C$5+'РСТ РСО-А'!$L$7</f>
        <v>2334.94</v>
      </c>
    </row>
    <row r="171" spans="1:25" x14ac:dyDescent="0.2">
      <c r="A171" s="88">
        <f t="shared" si="4"/>
        <v>42055</v>
      </c>
      <c r="B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2200.1400000000003</v>
      </c>
      <c r="C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2191.73</v>
      </c>
      <c r="D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2215.63</v>
      </c>
      <c r="E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2237.75</v>
      </c>
      <c r="F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2233.8900000000003</v>
      </c>
      <c r="G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2219.4</v>
      </c>
      <c r="H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2182.5</v>
      </c>
      <c r="I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2270.7600000000002</v>
      </c>
      <c r="J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2227.52</v>
      </c>
      <c r="K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2211.09</v>
      </c>
      <c r="L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2211.63</v>
      </c>
      <c r="M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2281.6999999999998</v>
      </c>
      <c r="N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2268.15</v>
      </c>
      <c r="O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2241.9</v>
      </c>
      <c r="P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2272.9499999999998</v>
      </c>
      <c r="Q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2241.12</v>
      </c>
      <c r="R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2296.87</v>
      </c>
      <c r="S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2282.84</v>
      </c>
      <c r="T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2382.46</v>
      </c>
      <c r="U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2466.61</v>
      </c>
      <c r="V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2336.44</v>
      </c>
      <c r="W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2312.98</v>
      </c>
      <c r="X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2449.54</v>
      </c>
      <c r="Y171" s="116">
        <f>VLOOKUP($A171+ROUND((COLUMN()-2)/24,5),АТС!$A$41:$F$712,3)+VLOOKUP($A171+ROUND((COLUMN()-2)/24,5),'Расчет сбытовых надбавок'!$B$793:'Расчет сбытовых надбавок'!$G$1536,3)+'Иные услуги '!$C$5+'РСТ РСО-А'!$L$7</f>
        <v>2333.15</v>
      </c>
    </row>
    <row r="172" spans="1:25" x14ac:dyDescent="0.2">
      <c r="A172" s="88">
        <f t="shared" si="4"/>
        <v>42056</v>
      </c>
      <c r="B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2196.4</v>
      </c>
      <c r="C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2180.9</v>
      </c>
      <c r="D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2228.59</v>
      </c>
      <c r="E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2202.42</v>
      </c>
      <c r="F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2213.4300000000003</v>
      </c>
      <c r="G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2232.7399999999998</v>
      </c>
      <c r="H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2175.0300000000002</v>
      </c>
      <c r="I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2195.21</v>
      </c>
      <c r="J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2205.75</v>
      </c>
      <c r="K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2174.7800000000002</v>
      </c>
      <c r="L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2208.2400000000002</v>
      </c>
      <c r="M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2215.31</v>
      </c>
      <c r="N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2201.88</v>
      </c>
      <c r="O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2174.27</v>
      </c>
      <c r="P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2208.79</v>
      </c>
      <c r="Q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2174.5300000000002</v>
      </c>
      <c r="R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2221.33</v>
      </c>
      <c r="S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2208.3900000000003</v>
      </c>
      <c r="T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2303.5</v>
      </c>
      <c r="U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2273.9499999999998</v>
      </c>
      <c r="V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2241.16</v>
      </c>
      <c r="W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2212.7600000000002</v>
      </c>
      <c r="X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2212.9900000000002</v>
      </c>
      <c r="Y172" s="116">
        <f>VLOOKUP($A172+ROUND((COLUMN()-2)/24,5),АТС!$A$41:$F$712,3)+VLOOKUP($A172+ROUND((COLUMN()-2)/24,5),'Расчет сбытовых надбавок'!$B$793:'Расчет сбытовых надбавок'!$G$1536,3)+'Иные услуги '!$C$5+'РСТ РСО-А'!$L$7</f>
        <v>2281.0100000000002</v>
      </c>
    </row>
    <row r="173" spans="1:25" x14ac:dyDescent="0.2">
      <c r="A173" s="88">
        <f t="shared" si="4"/>
        <v>42057</v>
      </c>
      <c r="B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2193.4</v>
      </c>
      <c r="C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2188.4700000000003</v>
      </c>
      <c r="D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2232.52</v>
      </c>
      <c r="E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2228.3500000000004</v>
      </c>
      <c r="F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2228.69</v>
      </c>
      <c r="G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2232.4700000000003</v>
      </c>
      <c r="H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2191.1800000000003</v>
      </c>
      <c r="I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2190.58</v>
      </c>
      <c r="J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2210.41</v>
      </c>
      <c r="K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2193.4300000000003</v>
      </c>
      <c r="L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2195.1800000000003</v>
      </c>
      <c r="M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2215.5</v>
      </c>
      <c r="N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2202.1800000000003</v>
      </c>
      <c r="O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2174.29</v>
      </c>
      <c r="P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2188.19</v>
      </c>
      <c r="Q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2173.96</v>
      </c>
      <c r="R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2201.4300000000003</v>
      </c>
      <c r="S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2211.02</v>
      </c>
      <c r="T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2308.2600000000002</v>
      </c>
      <c r="U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2277.71</v>
      </c>
      <c r="V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2243.7600000000002</v>
      </c>
      <c r="W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2214.27</v>
      </c>
      <c r="X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2215.5700000000002</v>
      </c>
      <c r="Y173" s="116">
        <f>VLOOKUP($A173+ROUND((COLUMN()-2)/24,5),АТС!$A$41:$F$712,3)+VLOOKUP($A173+ROUND((COLUMN()-2)/24,5),'Расчет сбытовых надбавок'!$B$793:'Расчет сбытовых надбавок'!$G$1536,3)+'Иные услуги '!$C$5+'РСТ РСО-А'!$L$7</f>
        <v>2292.17</v>
      </c>
    </row>
    <row r="174" spans="1:25" x14ac:dyDescent="0.2">
      <c r="A174" s="88">
        <f t="shared" si="4"/>
        <v>42058</v>
      </c>
      <c r="B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2192.9300000000003</v>
      </c>
      <c r="C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2188.06</v>
      </c>
      <c r="D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2231.7600000000002</v>
      </c>
      <c r="E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2227.66</v>
      </c>
      <c r="F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2228.08</v>
      </c>
      <c r="G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2232.11</v>
      </c>
      <c r="H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2191.2600000000002</v>
      </c>
      <c r="I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2198.06</v>
      </c>
      <c r="J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2197.23</v>
      </c>
      <c r="K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2194.42</v>
      </c>
      <c r="L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2193.1800000000003</v>
      </c>
      <c r="M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2213.0500000000002</v>
      </c>
      <c r="N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2202.3000000000002</v>
      </c>
      <c r="O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2174.0500000000002</v>
      </c>
      <c r="P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2187.92</v>
      </c>
      <c r="Q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2174.2200000000003</v>
      </c>
      <c r="R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2198.7200000000003</v>
      </c>
      <c r="S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2208.9</v>
      </c>
      <c r="T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2305.4499999999998</v>
      </c>
      <c r="U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2276.0500000000002</v>
      </c>
      <c r="V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2234.88</v>
      </c>
      <c r="W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2207.0300000000002</v>
      </c>
      <c r="X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2207.8000000000002</v>
      </c>
      <c r="Y174" s="116">
        <f>VLOOKUP($A174+ROUND((COLUMN()-2)/24,5),АТС!$A$41:$F$712,3)+VLOOKUP($A174+ROUND((COLUMN()-2)/24,5),'Расчет сбытовых надбавок'!$B$793:'Расчет сбытовых надбавок'!$G$1536,3)+'Иные услуги '!$C$5+'РСТ РСО-А'!$L$7</f>
        <v>2248.1400000000003</v>
      </c>
    </row>
    <row r="175" spans="1:25" x14ac:dyDescent="0.2">
      <c r="A175" s="88">
        <f t="shared" si="4"/>
        <v>42059</v>
      </c>
      <c r="B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2191.17</v>
      </c>
      <c r="C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2187.88</v>
      </c>
      <c r="D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2215.1800000000003</v>
      </c>
      <c r="E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2225.92</v>
      </c>
      <c r="F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2211.36</v>
      </c>
      <c r="G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2218.71</v>
      </c>
      <c r="H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2182.09</v>
      </c>
      <c r="I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2225.4899999999998</v>
      </c>
      <c r="J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2192.62</v>
      </c>
      <c r="K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2216.8000000000002</v>
      </c>
      <c r="L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2216.5</v>
      </c>
      <c r="M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2295.96</v>
      </c>
      <c r="N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2282.0100000000002</v>
      </c>
      <c r="O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2252.86</v>
      </c>
      <c r="P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2289.75</v>
      </c>
      <c r="Q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2282.58</v>
      </c>
      <c r="R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2294.38</v>
      </c>
      <c r="S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2301.15</v>
      </c>
      <c r="T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2394.31</v>
      </c>
      <c r="U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2391.5100000000002</v>
      </c>
      <c r="V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2354.44</v>
      </c>
      <c r="W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2337.73</v>
      </c>
      <c r="X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2442.42</v>
      </c>
      <c r="Y175" s="116">
        <f>VLOOKUP($A175+ROUND((COLUMN()-2)/24,5),АТС!$A$41:$F$712,3)+VLOOKUP($A175+ROUND((COLUMN()-2)/24,5),'Расчет сбытовых надбавок'!$B$793:'Расчет сбытовых надбавок'!$G$1536,3)+'Иные услуги '!$C$5+'РСТ РСО-А'!$L$7</f>
        <v>2318.8900000000003</v>
      </c>
    </row>
    <row r="176" spans="1:25" x14ac:dyDescent="0.2">
      <c r="A176" s="88">
        <f t="shared" si="4"/>
        <v>42060</v>
      </c>
      <c r="B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2193.1800000000003</v>
      </c>
      <c r="C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2183.7399999999998</v>
      </c>
      <c r="D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2190.5700000000002</v>
      </c>
      <c r="E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2204.04</v>
      </c>
      <c r="F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2210.9899999999998</v>
      </c>
      <c r="G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2200.79</v>
      </c>
      <c r="H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2191.2600000000002</v>
      </c>
      <c r="I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2207.4900000000002</v>
      </c>
      <c r="J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2174.2200000000003</v>
      </c>
      <c r="K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2220.15</v>
      </c>
      <c r="L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2218.36</v>
      </c>
      <c r="M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2300.86</v>
      </c>
      <c r="N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2287.2600000000002</v>
      </c>
      <c r="O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2256.66</v>
      </c>
      <c r="P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2294.6999999999998</v>
      </c>
      <c r="Q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2287.25</v>
      </c>
      <c r="R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2301.25</v>
      </c>
      <c r="S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2305.8900000000003</v>
      </c>
      <c r="T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2387.67</v>
      </c>
      <c r="U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2390.94</v>
      </c>
      <c r="V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2349.79</v>
      </c>
      <c r="W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2336.9700000000003</v>
      </c>
      <c r="X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2442.75</v>
      </c>
      <c r="Y176" s="116">
        <f>VLOOKUP($A176+ROUND((COLUMN()-2)/24,5),АТС!$A$41:$F$712,3)+VLOOKUP($A176+ROUND((COLUMN()-2)/24,5),'Расчет сбытовых надбавок'!$B$793:'Расчет сбытовых надбавок'!$G$1536,3)+'Иные услуги '!$C$5+'РСТ РСО-А'!$L$7</f>
        <v>2321.2600000000002</v>
      </c>
    </row>
    <row r="177" spans="1:27" x14ac:dyDescent="0.2">
      <c r="A177" s="88">
        <f t="shared" si="4"/>
        <v>42061</v>
      </c>
      <c r="B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2198.1</v>
      </c>
      <c r="C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2177.31</v>
      </c>
      <c r="D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2200.2600000000002</v>
      </c>
      <c r="E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2203.42</v>
      </c>
      <c r="F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2210.29</v>
      </c>
      <c r="G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2200.0100000000002</v>
      </c>
      <c r="H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2194.23</v>
      </c>
      <c r="I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2238.08</v>
      </c>
      <c r="J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2230.16</v>
      </c>
      <c r="K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2221.7400000000002</v>
      </c>
      <c r="L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2216.87</v>
      </c>
      <c r="M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2215.15</v>
      </c>
      <c r="N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2216.2200000000003</v>
      </c>
      <c r="O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2216.42</v>
      </c>
      <c r="P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2216.4700000000003</v>
      </c>
      <c r="Q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2216.23</v>
      </c>
      <c r="R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2215.9899999999998</v>
      </c>
      <c r="S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2224.16</v>
      </c>
      <c r="T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2215.23</v>
      </c>
      <c r="U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2317.09</v>
      </c>
      <c r="V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2290.34</v>
      </c>
      <c r="W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2314.11</v>
      </c>
      <c r="X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2500.8900000000003</v>
      </c>
      <c r="Y177" s="116">
        <f>VLOOKUP($A177+ROUND((COLUMN()-2)/24,5),АТС!$A$41:$F$712,3)+VLOOKUP($A177+ROUND((COLUMN()-2)/24,5),'Расчет сбытовых надбавок'!$B$793:'Расчет сбытовых надбавок'!$G$1536,3)+'Иные услуги '!$C$5+'РСТ РСО-А'!$L$7</f>
        <v>2319.6400000000003</v>
      </c>
    </row>
    <row r="178" spans="1:27" x14ac:dyDescent="0.2">
      <c r="A178" s="88">
        <f t="shared" si="4"/>
        <v>42062</v>
      </c>
      <c r="B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2205.04</v>
      </c>
      <c r="C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2177.36</v>
      </c>
      <c r="D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2199.9</v>
      </c>
      <c r="E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2203.06</v>
      </c>
      <c r="F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2210.33</v>
      </c>
      <c r="G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2200.19</v>
      </c>
      <c r="H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2190.6400000000003</v>
      </c>
      <c r="I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2257.73</v>
      </c>
      <c r="J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2243.09</v>
      </c>
      <c r="K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2218.13</v>
      </c>
      <c r="L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2218.36</v>
      </c>
      <c r="M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2217.0300000000002</v>
      </c>
      <c r="N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2215.0700000000002</v>
      </c>
      <c r="O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2218.1000000000004</v>
      </c>
      <c r="P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2217.9899999999998</v>
      </c>
      <c r="Q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2215.4700000000003</v>
      </c>
      <c r="R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2213.6999999999998</v>
      </c>
      <c r="S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2226.42</v>
      </c>
      <c r="T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2219.1999999999998</v>
      </c>
      <c r="U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2321.83</v>
      </c>
      <c r="V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2292.71</v>
      </c>
      <c r="W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2291.0299999999997</v>
      </c>
      <c r="X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2401.62</v>
      </c>
      <c r="Y178" s="116">
        <f>VLOOKUP($A178+ROUND((COLUMN()-2)/24,5),АТС!$A$41:$F$712,3)+VLOOKUP($A178+ROUND((COLUMN()-2)/24,5),'Расчет сбытовых надбавок'!$B$793:'Расчет сбытовых надбавок'!$G$1536,3)+'Иные услуги '!$C$5+'РСТ РСО-А'!$L$7</f>
        <v>2267.5</v>
      </c>
    </row>
    <row r="179" spans="1:27" x14ac:dyDescent="0.2">
      <c r="A179" s="88">
        <f t="shared" si="4"/>
        <v>42063</v>
      </c>
      <c r="B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2185.7600000000002</v>
      </c>
      <c r="C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2187.7200000000003</v>
      </c>
      <c r="D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2192.67</v>
      </c>
      <c r="E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2199.48</v>
      </c>
      <c r="F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2206.4700000000003</v>
      </c>
      <c r="G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2199.79</v>
      </c>
      <c r="H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2175.2799999999997</v>
      </c>
      <c r="I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2197.98</v>
      </c>
      <c r="J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2207.48</v>
      </c>
      <c r="K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2220.58</v>
      </c>
      <c r="L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2175.9900000000002</v>
      </c>
      <c r="M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2183.31</v>
      </c>
      <c r="N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2179.34</v>
      </c>
      <c r="O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2189.0299999999997</v>
      </c>
      <c r="P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2202.4499999999998</v>
      </c>
      <c r="Q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2213.1</v>
      </c>
      <c r="R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2209.48</v>
      </c>
      <c r="S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2192.54</v>
      </c>
      <c r="T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2248.6999999999998</v>
      </c>
      <c r="U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2313.81</v>
      </c>
      <c r="V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2289.34</v>
      </c>
      <c r="W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2230.5300000000002</v>
      </c>
      <c r="X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2199.5300000000002</v>
      </c>
      <c r="Y179" s="116">
        <f>VLOOKUP($A179+ROUND((COLUMN()-2)/24,5),АТС!$A$41:$F$712,3)+VLOOKUP($A179+ROUND((COLUMN()-2)/24,5),'Расчет сбытовых надбавок'!$B$793:'Расчет сбытовых надбавок'!$G$1536,3)+'Иные услуги '!$C$5+'РСТ РСО-А'!$L$7</f>
        <v>2270.1999999999998</v>
      </c>
    </row>
    <row r="180" spans="1:27" x14ac:dyDescent="0.2">
      <c r="A180" s="100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101"/>
    </row>
    <row r="181" spans="1:27" x14ac:dyDescent="0.25">
      <c r="A181" s="96" t="s">
        <v>157</v>
      </c>
      <c r="B181" s="87"/>
      <c r="C181" s="87"/>
      <c r="D181" s="87"/>
    </row>
    <row r="182" spans="1:27" ht="12.75" x14ac:dyDescent="0.2">
      <c r="A182" s="169" t="s">
        <v>49</v>
      </c>
      <c r="B182" s="180" t="s">
        <v>128</v>
      </c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2"/>
    </row>
    <row r="183" spans="1:27" ht="12.75" x14ac:dyDescent="0.2">
      <c r="A183" s="170"/>
      <c r="B183" s="183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5"/>
    </row>
    <row r="184" spans="1:27" ht="12.75" customHeight="1" x14ac:dyDescent="0.2">
      <c r="A184" s="170"/>
      <c r="B184" s="172" t="s">
        <v>129</v>
      </c>
      <c r="C184" s="163" t="s">
        <v>130</v>
      </c>
      <c r="D184" s="163" t="s">
        <v>131</v>
      </c>
      <c r="E184" s="163" t="s">
        <v>132</v>
      </c>
      <c r="F184" s="163" t="s">
        <v>133</v>
      </c>
      <c r="G184" s="163" t="s">
        <v>134</v>
      </c>
      <c r="H184" s="163" t="s">
        <v>135</v>
      </c>
      <c r="I184" s="163" t="s">
        <v>136</v>
      </c>
      <c r="J184" s="163" t="s">
        <v>137</v>
      </c>
      <c r="K184" s="163" t="s">
        <v>138</v>
      </c>
      <c r="L184" s="163" t="s">
        <v>139</v>
      </c>
      <c r="M184" s="163" t="s">
        <v>140</v>
      </c>
      <c r="N184" s="174" t="s">
        <v>141</v>
      </c>
      <c r="O184" s="163" t="s">
        <v>142</v>
      </c>
      <c r="P184" s="163" t="s">
        <v>143</v>
      </c>
      <c r="Q184" s="163" t="s">
        <v>144</v>
      </c>
      <c r="R184" s="163" t="s">
        <v>145</v>
      </c>
      <c r="S184" s="163" t="s">
        <v>146</v>
      </c>
      <c r="T184" s="163" t="s">
        <v>147</v>
      </c>
      <c r="U184" s="163" t="s">
        <v>148</v>
      </c>
      <c r="V184" s="163" t="s">
        <v>149</v>
      </c>
      <c r="W184" s="163" t="s">
        <v>150</v>
      </c>
      <c r="X184" s="163" t="s">
        <v>151</v>
      </c>
      <c r="Y184" s="163" t="s">
        <v>152</v>
      </c>
    </row>
    <row r="185" spans="1:27" ht="11.25" customHeight="1" x14ac:dyDescent="0.2">
      <c r="A185" s="171"/>
      <c r="B185" s="173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75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</row>
    <row r="186" spans="1:27" ht="15.75" customHeight="1" x14ac:dyDescent="0.2">
      <c r="A186" s="88">
        <f>A152</f>
        <v>42036</v>
      </c>
      <c r="B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2167.34</v>
      </c>
      <c r="C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2197.73</v>
      </c>
      <c r="D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2231.61</v>
      </c>
      <c r="E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2239.7399999999998</v>
      </c>
      <c r="F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2235.69</v>
      </c>
      <c r="G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2231.98</v>
      </c>
      <c r="H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2208.63</v>
      </c>
      <c r="I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2201.75</v>
      </c>
      <c r="J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2167.4499999999998</v>
      </c>
      <c r="K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2272.6</v>
      </c>
      <c r="L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2202.4499999999998</v>
      </c>
      <c r="M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2182.1999999999998</v>
      </c>
      <c r="N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2178.6</v>
      </c>
      <c r="O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2185.23</v>
      </c>
      <c r="P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2191.9300000000003</v>
      </c>
      <c r="Q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2195.35</v>
      </c>
      <c r="R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2170.29</v>
      </c>
      <c r="S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2318.9</v>
      </c>
      <c r="T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2362.59</v>
      </c>
      <c r="U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2320.06</v>
      </c>
      <c r="V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2272.54</v>
      </c>
      <c r="W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2212.61</v>
      </c>
      <c r="X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2189.69</v>
      </c>
      <c r="Y186" s="116">
        <f>VLOOKUP($A186+ROUND((COLUMN()-2)/24,5),АТС!$A$41:$F$712,3)+VLOOKUP($A186+ROUND((COLUMN()-2)/24,5),'Расчет сбытовых надбавок'!$B$793:'Расчет сбытовых надбавок'!$G$1536,4)+'Иные услуги '!$C$5+'РСТ РСО-А'!$L$7</f>
        <v>2257.79</v>
      </c>
      <c r="AA186" s="89"/>
    </row>
    <row r="187" spans="1:27" x14ac:dyDescent="0.2">
      <c r="A187" s="88">
        <f>A186+1</f>
        <v>42037</v>
      </c>
      <c r="B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2165.4899999999998</v>
      </c>
      <c r="C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2197.73</v>
      </c>
      <c r="D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2214.9700000000003</v>
      </c>
      <c r="E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2218.66</v>
      </c>
      <c r="F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2229.7400000000002</v>
      </c>
      <c r="G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2211.8200000000002</v>
      </c>
      <c r="H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2181.8500000000004</v>
      </c>
      <c r="I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2259.81</v>
      </c>
      <c r="J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2255.0300000000002</v>
      </c>
      <c r="K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2181.7399999999998</v>
      </c>
      <c r="L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2215.5300000000002</v>
      </c>
      <c r="M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2195.2600000000002</v>
      </c>
      <c r="N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2195.9300000000003</v>
      </c>
      <c r="O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2196.84</v>
      </c>
      <c r="P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2195.92</v>
      </c>
      <c r="Q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2195.62</v>
      </c>
      <c r="R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2177.75</v>
      </c>
      <c r="S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2230.94</v>
      </c>
      <c r="T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2306.33</v>
      </c>
      <c r="U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2268.21</v>
      </c>
      <c r="V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2222.52</v>
      </c>
      <c r="W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2245.8200000000002</v>
      </c>
      <c r="X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2353.4700000000003</v>
      </c>
      <c r="Y187" s="116">
        <f>VLOOKUP($A187+ROUND((COLUMN()-2)/24,5),АТС!$A$41:$F$712,3)+VLOOKUP($A187+ROUND((COLUMN()-2)/24,5),'Расчет сбытовых надбавок'!$B$793:'Расчет сбытовых надбавок'!$G$1536,4)+'Иные услуги '!$C$5+'РСТ РСО-А'!$L$7</f>
        <v>2238.71</v>
      </c>
    </row>
    <row r="188" spans="1:27" x14ac:dyDescent="0.2">
      <c r="A188" s="88">
        <f t="shared" ref="A188:A213" si="5">A187+1</f>
        <v>42038</v>
      </c>
      <c r="B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2186.09</v>
      </c>
      <c r="C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2180.6400000000003</v>
      </c>
      <c r="D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2190.25</v>
      </c>
      <c r="E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2197.12</v>
      </c>
      <c r="F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2200.3000000000002</v>
      </c>
      <c r="G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2190.73</v>
      </c>
      <c r="H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2172.8900000000003</v>
      </c>
      <c r="I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2238.8000000000002</v>
      </c>
      <c r="J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2211.7200000000003</v>
      </c>
      <c r="K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2181.4499999999998</v>
      </c>
      <c r="L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2213.84</v>
      </c>
      <c r="M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2215.9499999999998</v>
      </c>
      <c r="N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2203.15</v>
      </c>
      <c r="O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2210.86</v>
      </c>
      <c r="P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2197.83</v>
      </c>
      <c r="Q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2216.23</v>
      </c>
      <c r="R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2206.7600000000002</v>
      </c>
      <c r="S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2227.58</v>
      </c>
      <c r="T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2304.13</v>
      </c>
      <c r="U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2259.4700000000003</v>
      </c>
      <c r="V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2218.5700000000002</v>
      </c>
      <c r="W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2238.4700000000003</v>
      </c>
      <c r="X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2355.4300000000003</v>
      </c>
      <c r="Y188" s="116">
        <f>VLOOKUP($A188+ROUND((COLUMN()-2)/24,5),АТС!$A$41:$F$712,3)+VLOOKUP($A188+ROUND((COLUMN()-2)/24,5),'Расчет сбытовых надбавок'!$B$793:'Расчет сбытовых надбавок'!$G$1536,4)+'Иные услуги '!$C$5+'РСТ РСО-А'!$L$7</f>
        <v>2238.46</v>
      </c>
    </row>
    <row r="189" spans="1:27" x14ac:dyDescent="0.2">
      <c r="A189" s="88">
        <f t="shared" si="5"/>
        <v>42039</v>
      </c>
      <c r="B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2181</v>
      </c>
      <c r="C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2186.87</v>
      </c>
      <c r="D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2200.1999999999998</v>
      </c>
      <c r="E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2206.9300000000003</v>
      </c>
      <c r="F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2207.2200000000003</v>
      </c>
      <c r="G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2196.92</v>
      </c>
      <c r="H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2165.17</v>
      </c>
      <c r="I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2246.9700000000003</v>
      </c>
      <c r="J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2236.9900000000002</v>
      </c>
      <c r="K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2186.21</v>
      </c>
      <c r="L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2168.58</v>
      </c>
      <c r="M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2204.94</v>
      </c>
      <c r="N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2182.5600000000004</v>
      </c>
      <c r="O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2174.62</v>
      </c>
      <c r="P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2167.1400000000003</v>
      </c>
      <c r="Q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2174.5</v>
      </c>
      <c r="R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2195.71</v>
      </c>
      <c r="S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2209.17</v>
      </c>
      <c r="T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2304.5100000000002</v>
      </c>
      <c r="U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2249.62</v>
      </c>
      <c r="V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2207.15</v>
      </c>
      <c r="W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2229.54</v>
      </c>
      <c r="X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2337.1800000000003</v>
      </c>
      <c r="Y189" s="116">
        <f>VLOOKUP($A189+ROUND((COLUMN()-2)/24,5),АТС!$A$41:$F$712,3)+VLOOKUP($A189+ROUND((COLUMN()-2)/24,5),'Расчет сбытовых надбавок'!$B$793:'Расчет сбытовых надбавок'!$G$1536,4)+'Иные услуги '!$C$5+'РСТ РСО-А'!$L$7</f>
        <v>2224.92</v>
      </c>
    </row>
    <row r="190" spans="1:27" x14ac:dyDescent="0.2">
      <c r="A190" s="88">
        <f t="shared" si="5"/>
        <v>42040</v>
      </c>
      <c r="B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2181.1800000000003</v>
      </c>
      <c r="C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2179.91</v>
      </c>
      <c r="D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2189.38</v>
      </c>
      <c r="E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2195.9</v>
      </c>
      <c r="F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2199.6400000000003</v>
      </c>
      <c r="G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2189.8000000000002</v>
      </c>
      <c r="H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2179.08</v>
      </c>
      <c r="I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2227.94</v>
      </c>
      <c r="J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2219.48</v>
      </c>
      <c r="K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2166.9300000000003</v>
      </c>
      <c r="L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2184.06</v>
      </c>
      <c r="M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2204.54</v>
      </c>
      <c r="N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2183.0500000000002</v>
      </c>
      <c r="O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2198.58</v>
      </c>
      <c r="P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2207.5100000000002</v>
      </c>
      <c r="Q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2192.25</v>
      </c>
      <c r="R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2196.14</v>
      </c>
      <c r="S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2212.2399999999998</v>
      </c>
      <c r="T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2292.7800000000002</v>
      </c>
      <c r="U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2249.86</v>
      </c>
      <c r="V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2205.4499999999998</v>
      </c>
      <c r="W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2227.6999999999998</v>
      </c>
      <c r="X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2325.3900000000003</v>
      </c>
      <c r="Y190" s="116">
        <f>VLOOKUP($A190+ROUND((COLUMN()-2)/24,5),АТС!$A$41:$F$712,3)+VLOOKUP($A190+ROUND((COLUMN()-2)/24,5),'Расчет сбытовых надбавок'!$B$793:'Расчет сбытовых надбавок'!$G$1536,4)+'Иные услуги '!$C$5+'РСТ РСО-А'!$L$7</f>
        <v>2222.4300000000003</v>
      </c>
    </row>
    <row r="191" spans="1:27" x14ac:dyDescent="0.2">
      <c r="A191" s="88">
        <f t="shared" si="5"/>
        <v>42041</v>
      </c>
      <c r="B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2173.35</v>
      </c>
      <c r="C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2206.75</v>
      </c>
      <c r="D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2213.79</v>
      </c>
      <c r="E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2220.19</v>
      </c>
      <c r="F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2224.0300000000002</v>
      </c>
      <c r="G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2206.17</v>
      </c>
      <c r="H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2170.46</v>
      </c>
      <c r="I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2245.81</v>
      </c>
      <c r="J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2261.34</v>
      </c>
      <c r="K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2181.31</v>
      </c>
      <c r="L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2186.19</v>
      </c>
      <c r="M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2209.6999999999998</v>
      </c>
      <c r="N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2184.54</v>
      </c>
      <c r="O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2203.11</v>
      </c>
      <c r="P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2210.84</v>
      </c>
      <c r="Q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2191.34</v>
      </c>
      <c r="R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2194.6800000000003</v>
      </c>
      <c r="S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2206.5700000000002</v>
      </c>
      <c r="T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2307.29</v>
      </c>
      <c r="U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2253.92</v>
      </c>
      <c r="V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2210.7799999999997</v>
      </c>
      <c r="W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2232.1400000000003</v>
      </c>
      <c r="X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2345.41</v>
      </c>
      <c r="Y191" s="116">
        <f>VLOOKUP($A191+ROUND((COLUMN()-2)/24,5),АТС!$A$41:$F$712,3)+VLOOKUP($A191+ROUND((COLUMN()-2)/24,5),'Расчет сбытовых надбавок'!$B$793:'Расчет сбытовых надбавок'!$G$1536,4)+'Иные услуги '!$C$5+'РСТ РСО-А'!$L$7</f>
        <v>2233.17</v>
      </c>
    </row>
    <row r="192" spans="1:27" x14ac:dyDescent="0.2">
      <c r="A192" s="88">
        <f t="shared" si="5"/>
        <v>42042</v>
      </c>
      <c r="B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2198.27</v>
      </c>
      <c r="C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2219.92</v>
      </c>
      <c r="D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2234.41</v>
      </c>
      <c r="E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2250.79</v>
      </c>
      <c r="F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2250.8000000000002</v>
      </c>
      <c r="G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2238.5300000000002</v>
      </c>
      <c r="H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2201.6999999999998</v>
      </c>
      <c r="I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2177.91</v>
      </c>
      <c r="J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2204.13</v>
      </c>
      <c r="K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2181.4899999999998</v>
      </c>
      <c r="L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2189.62</v>
      </c>
      <c r="M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2196.3000000000002</v>
      </c>
      <c r="N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2165.7800000000002</v>
      </c>
      <c r="O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2169.81</v>
      </c>
      <c r="P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2168.48</v>
      </c>
      <c r="Q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2165.23</v>
      </c>
      <c r="R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2188.62</v>
      </c>
      <c r="S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2206.63</v>
      </c>
      <c r="T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2223.0500000000002</v>
      </c>
      <c r="U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2196.9</v>
      </c>
      <c r="V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2211.38</v>
      </c>
      <c r="W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2192.09</v>
      </c>
      <c r="X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2215.35</v>
      </c>
      <c r="Y192" s="116">
        <f>VLOOKUP($A192+ROUND((COLUMN()-2)/24,5),АТС!$A$41:$F$712,3)+VLOOKUP($A192+ROUND((COLUMN()-2)/24,5),'Расчет сбытовых надбавок'!$B$793:'Расчет сбытовых надбавок'!$G$1536,4)+'Иные услуги '!$C$5+'РСТ РСО-А'!$L$7</f>
        <v>2191.2200000000003</v>
      </c>
    </row>
    <row r="193" spans="1:25" x14ac:dyDescent="0.2">
      <c r="A193" s="88">
        <f t="shared" si="5"/>
        <v>42043</v>
      </c>
      <c r="B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2185.6400000000003</v>
      </c>
      <c r="C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2169.25</v>
      </c>
      <c r="D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2196.3200000000002</v>
      </c>
      <c r="E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2226.21</v>
      </c>
      <c r="F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2226.2800000000002</v>
      </c>
      <c r="G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2238.17</v>
      </c>
      <c r="H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2186.41</v>
      </c>
      <c r="I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2183.19</v>
      </c>
      <c r="J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2190.38</v>
      </c>
      <c r="K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2231.65</v>
      </c>
      <c r="L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2188.88</v>
      </c>
      <c r="M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2178.96</v>
      </c>
      <c r="N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2195.5100000000002</v>
      </c>
      <c r="O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2192.1000000000004</v>
      </c>
      <c r="P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2195.41</v>
      </c>
      <c r="Q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2178.96</v>
      </c>
      <c r="R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2186.3000000000002</v>
      </c>
      <c r="S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2203</v>
      </c>
      <c r="T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2220.62</v>
      </c>
      <c r="U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2219.66</v>
      </c>
      <c r="V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2214.0500000000002</v>
      </c>
      <c r="W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2195.44</v>
      </c>
      <c r="X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2213.65</v>
      </c>
      <c r="Y193" s="116">
        <f>VLOOKUP($A193+ROUND((COLUMN()-2)/24,5),АТС!$A$41:$F$712,3)+VLOOKUP($A193+ROUND((COLUMN()-2)/24,5),'Расчет сбытовых надбавок'!$B$793:'Расчет сбытовых надбавок'!$G$1536,4)+'Иные услуги '!$C$5+'РСТ РСО-А'!$L$7</f>
        <v>2196.1999999999998</v>
      </c>
    </row>
    <row r="194" spans="1:25" x14ac:dyDescent="0.2">
      <c r="A194" s="88">
        <f t="shared" si="5"/>
        <v>42044</v>
      </c>
      <c r="B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2191.17</v>
      </c>
      <c r="C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2189.31</v>
      </c>
      <c r="D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2169.42</v>
      </c>
      <c r="E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2185.1999999999998</v>
      </c>
      <c r="F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2177.6400000000003</v>
      </c>
      <c r="G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2184.56</v>
      </c>
      <c r="H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2195.2399999999998</v>
      </c>
      <c r="I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2198.87</v>
      </c>
      <c r="J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2165.0700000000002</v>
      </c>
      <c r="K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2203.1999999999998</v>
      </c>
      <c r="L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2202.7600000000002</v>
      </c>
      <c r="M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2198.37</v>
      </c>
      <c r="N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2199.15</v>
      </c>
      <c r="O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2192.6800000000003</v>
      </c>
      <c r="P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2198.75</v>
      </c>
      <c r="Q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2186.75</v>
      </c>
      <c r="R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2191.44</v>
      </c>
      <c r="S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2207.4300000000003</v>
      </c>
      <c r="T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2200.79</v>
      </c>
      <c r="U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2210.31</v>
      </c>
      <c r="V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2207.11</v>
      </c>
      <c r="W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2197.15</v>
      </c>
      <c r="X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2294.71</v>
      </c>
      <c r="Y194" s="116">
        <f>VLOOKUP($A194+ROUND((COLUMN()-2)/24,5),АТС!$A$41:$F$712,3)+VLOOKUP($A194+ROUND((COLUMN()-2)/24,5),'Расчет сбытовых надбавок'!$B$793:'Расчет сбытовых надбавок'!$G$1536,4)+'Иные услуги '!$C$5+'РСТ РСО-А'!$L$7</f>
        <v>2192.27</v>
      </c>
    </row>
    <row r="195" spans="1:25" x14ac:dyDescent="0.2">
      <c r="A195" s="88">
        <f t="shared" si="5"/>
        <v>42045</v>
      </c>
      <c r="B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2189.92</v>
      </c>
      <c r="C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2187.58</v>
      </c>
      <c r="D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2168.58</v>
      </c>
      <c r="E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2183.65</v>
      </c>
      <c r="F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2176.5300000000002</v>
      </c>
      <c r="G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2184.27</v>
      </c>
      <c r="H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2202.59</v>
      </c>
      <c r="I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2201</v>
      </c>
      <c r="J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2164.8900000000003</v>
      </c>
      <c r="K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2208.86</v>
      </c>
      <c r="L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2210.38</v>
      </c>
      <c r="M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2206.2600000000002</v>
      </c>
      <c r="N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2204.5500000000002</v>
      </c>
      <c r="O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2199.2600000000002</v>
      </c>
      <c r="P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2207.5300000000002</v>
      </c>
      <c r="Q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2188.84</v>
      </c>
      <c r="R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2194.3000000000002</v>
      </c>
      <c r="S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2206.29</v>
      </c>
      <c r="T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2208.0500000000002</v>
      </c>
      <c r="U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2216.6999999999998</v>
      </c>
      <c r="V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2209.29</v>
      </c>
      <c r="W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2196.85</v>
      </c>
      <c r="X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2295.56</v>
      </c>
      <c r="Y195" s="116">
        <f>VLOOKUP($A195+ROUND((COLUMN()-2)/24,5),АТС!$A$41:$F$712,3)+VLOOKUP($A195+ROUND((COLUMN()-2)/24,5),'Расчет сбытовых надбавок'!$B$793:'Расчет сбытовых надбавок'!$G$1536,4)+'Иные услуги '!$C$5+'РСТ РСО-А'!$L$7</f>
        <v>2191.6</v>
      </c>
    </row>
    <row r="196" spans="1:25" x14ac:dyDescent="0.2">
      <c r="A196" s="88">
        <f t="shared" si="5"/>
        <v>42046</v>
      </c>
      <c r="B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2188.44</v>
      </c>
      <c r="C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2201.11</v>
      </c>
      <c r="D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2200.83</v>
      </c>
      <c r="E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2200.8200000000002</v>
      </c>
      <c r="F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2207.96</v>
      </c>
      <c r="G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2208.1800000000003</v>
      </c>
      <c r="H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2181.61</v>
      </c>
      <c r="I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2208.15</v>
      </c>
      <c r="J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2182.91</v>
      </c>
      <c r="K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2200.65</v>
      </c>
      <c r="L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2200.31</v>
      </c>
      <c r="M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2197.84</v>
      </c>
      <c r="N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2197.87</v>
      </c>
      <c r="O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2170.58</v>
      </c>
      <c r="P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2170.41</v>
      </c>
      <c r="Q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2170.15</v>
      </c>
      <c r="R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2171.27</v>
      </c>
      <c r="S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2205.1999999999998</v>
      </c>
      <c r="T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2279.27</v>
      </c>
      <c r="U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2224.9</v>
      </c>
      <c r="V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2210.54</v>
      </c>
      <c r="W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2196.89</v>
      </c>
      <c r="X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2301.1800000000003</v>
      </c>
      <c r="Y196" s="116">
        <f>VLOOKUP($A196+ROUND((COLUMN()-2)/24,5),АТС!$A$41:$F$712,3)+VLOOKUP($A196+ROUND((COLUMN()-2)/24,5),'Расчет сбытовых надбавок'!$B$793:'Расчет сбытовых надбавок'!$G$1536,4)+'Иные услуги '!$C$5+'РСТ РСО-А'!$L$7</f>
        <v>2245.17</v>
      </c>
    </row>
    <row r="197" spans="1:25" x14ac:dyDescent="0.2">
      <c r="A197" s="88">
        <f t="shared" si="5"/>
        <v>42047</v>
      </c>
      <c r="B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2178.69</v>
      </c>
      <c r="C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2201.41</v>
      </c>
      <c r="D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2201.1999999999998</v>
      </c>
      <c r="E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2218.91</v>
      </c>
      <c r="F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2230.0300000000002</v>
      </c>
      <c r="G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2208.44</v>
      </c>
      <c r="H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2181.8000000000002</v>
      </c>
      <c r="I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2236.86</v>
      </c>
      <c r="J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2221.61</v>
      </c>
      <c r="K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2201.66</v>
      </c>
      <c r="L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2201.0700000000002</v>
      </c>
      <c r="M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2198.5700000000002</v>
      </c>
      <c r="N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2199.3500000000004</v>
      </c>
      <c r="O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2192.3200000000002</v>
      </c>
      <c r="P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2198.7400000000002</v>
      </c>
      <c r="Q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2181.4899999999998</v>
      </c>
      <c r="R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2195.36</v>
      </c>
      <c r="S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2204.42</v>
      </c>
      <c r="T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2250.77</v>
      </c>
      <c r="U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2200.36</v>
      </c>
      <c r="V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2201.5100000000002</v>
      </c>
      <c r="W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2193.44</v>
      </c>
      <c r="X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2296.38</v>
      </c>
      <c r="Y197" s="116">
        <f>VLOOKUP($A197+ROUND((COLUMN()-2)/24,5),АТС!$A$41:$F$712,3)+VLOOKUP($A197+ROUND((COLUMN()-2)/24,5),'Расчет сбытовых надбавок'!$B$793:'Расчет сбытовых надбавок'!$G$1536,4)+'Иные услуги '!$C$5+'РСТ РСО-А'!$L$7</f>
        <v>2241.56</v>
      </c>
    </row>
    <row r="198" spans="1:25" x14ac:dyDescent="0.2">
      <c r="A198" s="88">
        <f t="shared" si="5"/>
        <v>42048</v>
      </c>
      <c r="B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2181.0100000000002</v>
      </c>
      <c r="C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2181.2600000000002</v>
      </c>
      <c r="D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2187.66</v>
      </c>
      <c r="E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2201.06</v>
      </c>
      <c r="F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2215.2600000000002</v>
      </c>
      <c r="G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2187.85</v>
      </c>
      <c r="H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2175.88</v>
      </c>
      <c r="I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2212.02</v>
      </c>
      <c r="J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2183.1800000000003</v>
      </c>
      <c r="K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2206.98</v>
      </c>
      <c r="L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2206.81</v>
      </c>
      <c r="M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2203.37</v>
      </c>
      <c r="N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2202.8200000000002</v>
      </c>
      <c r="O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2196.6800000000003</v>
      </c>
      <c r="P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2203.56</v>
      </c>
      <c r="Q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2185.08</v>
      </c>
      <c r="R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2199.87</v>
      </c>
      <c r="S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2213.4</v>
      </c>
      <c r="T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2269.4300000000003</v>
      </c>
      <c r="U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2240.3000000000002</v>
      </c>
      <c r="V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2206.98</v>
      </c>
      <c r="W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2197.0700000000002</v>
      </c>
      <c r="X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2325.86</v>
      </c>
      <c r="Y198" s="116">
        <f>VLOOKUP($A198+ROUND((COLUMN()-2)/24,5),АТС!$A$41:$F$712,3)+VLOOKUP($A198+ROUND((COLUMN()-2)/24,5),'Расчет сбытовых надбавок'!$B$793:'Расчет сбытовых надбавок'!$G$1536,4)+'Иные услуги '!$C$5+'РСТ РСО-А'!$L$7</f>
        <v>2280.38</v>
      </c>
    </row>
    <row r="199" spans="1:25" x14ac:dyDescent="0.2">
      <c r="A199" s="88">
        <f t="shared" si="5"/>
        <v>42049</v>
      </c>
      <c r="B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2179.0299999999997</v>
      </c>
      <c r="C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2190.44</v>
      </c>
      <c r="D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2212.34</v>
      </c>
      <c r="E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2227.62</v>
      </c>
      <c r="F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2227.88</v>
      </c>
      <c r="G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2212.5100000000002</v>
      </c>
      <c r="H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2180.79</v>
      </c>
      <c r="I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2206.9700000000003</v>
      </c>
      <c r="J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2274.21</v>
      </c>
      <c r="K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2196.89</v>
      </c>
      <c r="L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2198.3000000000002</v>
      </c>
      <c r="M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2198.7200000000003</v>
      </c>
      <c r="N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2191.6999999999998</v>
      </c>
      <c r="O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2198.6999999999998</v>
      </c>
      <c r="P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2214.89</v>
      </c>
      <c r="Q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2205.77</v>
      </c>
      <c r="R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2211.84</v>
      </c>
      <c r="S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2231.1800000000003</v>
      </c>
      <c r="T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2291.48</v>
      </c>
      <c r="U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2257.7200000000003</v>
      </c>
      <c r="V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2204.36</v>
      </c>
      <c r="W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2198.8200000000002</v>
      </c>
      <c r="X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2202.9900000000002</v>
      </c>
      <c r="Y199" s="116">
        <f>VLOOKUP($A199+ROUND((COLUMN()-2)/24,5),АТС!$A$41:$F$712,3)+VLOOKUP($A199+ROUND((COLUMN()-2)/24,5),'Расчет сбытовых надбавок'!$B$793:'Расчет сбытовых надбавок'!$G$1536,4)+'Иные услуги '!$C$5+'РСТ РСО-А'!$L$7</f>
        <v>2243.2200000000003</v>
      </c>
    </row>
    <row r="200" spans="1:25" x14ac:dyDescent="0.2">
      <c r="A200" s="88">
        <f t="shared" si="5"/>
        <v>42050</v>
      </c>
      <c r="B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2179.8900000000003</v>
      </c>
      <c r="C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2191.48</v>
      </c>
      <c r="D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2212.88</v>
      </c>
      <c r="E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2228.2600000000002</v>
      </c>
      <c r="F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2228.62</v>
      </c>
      <c r="G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2213.46</v>
      </c>
      <c r="H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2181.34</v>
      </c>
      <c r="I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2206.2799999999997</v>
      </c>
      <c r="J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2258.17</v>
      </c>
      <c r="K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2194.3900000000003</v>
      </c>
      <c r="L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2195.0500000000002</v>
      </c>
      <c r="M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2195.5100000000002</v>
      </c>
      <c r="N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2190.1400000000003</v>
      </c>
      <c r="O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2196.67</v>
      </c>
      <c r="P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2210.2800000000002</v>
      </c>
      <c r="Q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2202.63</v>
      </c>
      <c r="R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2206.29</v>
      </c>
      <c r="S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2241.9900000000002</v>
      </c>
      <c r="T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2289.06</v>
      </c>
      <c r="U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2272.3900000000003</v>
      </c>
      <c r="V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2242.62</v>
      </c>
      <c r="W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2197.13</v>
      </c>
      <c r="X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2200.96</v>
      </c>
      <c r="Y200" s="116">
        <f>VLOOKUP($A200+ROUND((COLUMN()-2)/24,5),АТС!$A$41:$F$712,3)+VLOOKUP($A200+ROUND((COLUMN()-2)/24,5),'Расчет сбытовых надбавок'!$B$793:'Расчет сбытовых надбавок'!$G$1536,4)+'Иные услуги '!$C$5+'РСТ РСО-А'!$L$7</f>
        <v>2241.14</v>
      </c>
    </row>
    <row r="201" spans="1:25" x14ac:dyDescent="0.2">
      <c r="A201" s="88">
        <f t="shared" si="5"/>
        <v>42051</v>
      </c>
      <c r="B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2178.0700000000002</v>
      </c>
      <c r="C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2168.02</v>
      </c>
      <c r="D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2190.67</v>
      </c>
      <c r="E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2177.2800000000002</v>
      </c>
      <c r="F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2200.79</v>
      </c>
      <c r="G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2187.54</v>
      </c>
      <c r="H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2181.5</v>
      </c>
      <c r="I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2221.86</v>
      </c>
      <c r="J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2183.0500000000002</v>
      </c>
      <c r="K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2243.92</v>
      </c>
      <c r="L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2199.8900000000003</v>
      </c>
      <c r="M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2262.02</v>
      </c>
      <c r="N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2255.8900000000003</v>
      </c>
      <c r="O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2262.7200000000003</v>
      </c>
      <c r="P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2269.37</v>
      </c>
      <c r="Q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2337.3500000000004</v>
      </c>
      <c r="R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2314.2399999999998</v>
      </c>
      <c r="S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2255.69</v>
      </c>
      <c r="T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2517.69</v>
      </c>
      <c r="U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2500.25</v>
      </c>
      <c r="V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2270.08</v>
      </c>
      <c r="W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2261.6800000000003</v>
      </c>
      <c r="X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2504.1800000000003</v>
      </c>
      <c r="Y201" s="116">
        <f>VLOOKUP($A201+ROUND((COLUMN()-2)/24,5),АТС!$A$41:$F$712,3)+VLOOKUP($A201+ROUND((COLUMN()-2)/24,5),'Расчет сбытовых надбавок'!$B$793:'Расчет сбытовых надбавок'!$G$1536,4)+'Иные услуги '!$C$5+'РСТ РСО-А'!$L$7</f>
        <v>2252.54</v>
      </c>
    </row>
    <row r="202" spans="1:25" x14ac:dyDescent="0.2">
      <c r="A202" s="88">
        <f t="shared" si="5"/>
        <v>42052</v>
      </c>
      <c r="B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2175.59</v>
      </c>
      <c r="C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2168.27</v>
      </c>
      <c r="D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2190.5500000000002</v>
      </c>
      <c r="E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2177.4499999999998</v>
      </c>
      <c r="F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2200.7399999999998</v>
      </c>
      <c r="G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2187.4300000000003</v>
      </c>
      <c r="H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2185.2800000000002</v>
      </c>
      <c r="I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2222.48</v>
      </c>
      <c r="J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2184.0100000000002</v>
      </c>
      <c r="K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2197.87</v>
      </c>
      <c r="L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2197.9900000000002</v>
      </c>
      <c r="M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2228.8900000000003</v>
      </c>
      <c r="N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2196.3900000000003</v>
      </c>
      <c r="O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2196.85</v>
      </c>
      <c r="P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2198.1400000000003</v>
      </c>
      <c r="Q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2206.67</v>
      </c>
      <c r="R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2202.9300000000003</v>
      </c>
      <c r="S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2206.41</v>
      </c>
      <c r="T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2512.5699999999997</v>
      </c>
      <c r="U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2423.7400000000002</v>
      </c>
      <c r="V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2290.0100000000002</v>
      </c>
      <c r="W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2279.36</v>
      </c>
      <c r="X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2440.7799999999997</v>
      </c>
      <c r="Y202" s="116">
        <f>VLOOKUP($A202+ROUND((COLUMN()-2)/24,5),АТС!$A$41:$F$712,3)+VLOOKUP($A202+ROUND((COLUMN()-2)/24,5),'Расчет сбытовых надбавок'!$B$793:'Расчет сбытовых надбавок'!$G$1536,4)+'Иные услуги '!$C$5+'РСТ РСО-А'!$L$7</f>
        <v>2252.1400000000003</v>
      </c>
    </row>
    <row r="203" spans="1:25" x14ac:dyDescent="0.2">
      <c r="A203" s="88">
        <f t="shared" si="5"/>
        <v>42053</v>
      </c>
      <c r="B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2191.31</v>
      </c>
      <c r="C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2168.1999999999998</v>
      </c>
      <c r="D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2190.58</v>
      </c>
      <c r="E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2177.44</v>
      </c>
      <c r="F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2200.79</v>
      </c>
      <c r="G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2187.48</v>
      </c>
      <c r="H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2186.44</v>
      </c>
      <c r="I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2221.9</v>
      </c>
      <c r="J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2183.0300000000002</v>
      </c>
      <c r="K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2201.4</v>
      </c>
      <c r="L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2203.0500000000002</v>
      </c>
      <c r="M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2275.6</v>
      </c>
      <c r="N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2260.46</v>
      </c>
      <c r="O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2284.36</v>
      </c>
      <c r="P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2310.91</v>
      </c>
      <c r="Q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2336.63</v>
      </c>
      <c r="R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2352.2200000000003</v>
      </c>
      <c r="S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2277.71</v>
      </c>
      <c r="T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2545.5500000000002</v>
      </c>
      <c r="U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2474.77</v>
      </c>
      <c r="V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2356.9899999999998</v>
      </c>
      <c r="W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2330.56</v>
      </c>
      <c r="X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2475.2800000000002</v>
      </c>
      <c r="Y203" s="116">
        <f>VLOOKUP($A203+ROUND((COLUMN()-2)/24,5),АТС!$A$41:$F$712,3)+VLOOKUP($A203+ROUND((COLUMN()-2)/24,5),'Расчет сбытовых надбавок'!$B$793:'Расчет сбытовых надбавок'!$G$1536,4)+'Иные услуги '!$C$5+'РСТ РСО-А'!$L$7</f>
        <v>2319.12</v>
      </c>
    </row>
    <row r="204" spans="1:25" x14ac:dyDescent="0.2">
      <c r="A204" s="88">
        <f t="shared" si="5"/>
        <v>42054</v>
      </c>
      <c r="B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2189.1000000000004</v>
      </c>
      <c r="C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2169.2600000000002</v>
      </c>
      <c r="D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2191.75</v>
      </c>
      <c r="E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2178.5700000000002</v>
      </c>
      <c r="F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2201.88</v>
      </c>
      <c r="G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2188.66</v>
      </c>
      <c r="H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2181.3900000000003</v>
      </c>
      <c r="I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2222.89</v>
      </c>
      <c r="J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2183.94</v>
      </c>
      <c r="K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2202.36</v>
      </c>
      <c r="L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2202.62</v>
      </c>
      <c r="M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2279.6999999999998</v>
      </c>
      <c r="N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2262.98</v>
      </c>
      <c r="O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2284.11</v>
      </c>
      <c r="P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2270.73</v>
      </c>
      <c r="Q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2297.39</v>
      </c>
      <c r="R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2341.9499999999998</v>
      </c>
      <c r="S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2284.46</v>
      </c>
      <c r="T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2395.9300000000003</v>
      </c>
      <c r="U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2459.9899999999998</v>
      </c>
      <c r="V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2400.27</v>
      </c>
      <c r="W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2317.34</v>
      </c>
      <c r="X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2465.5</v>
      </c>
      <c r="Y204" s="116">
        <f>VLOOKUP($A204+ROUND((COLUMN()-2)/24,5),АТС!$A$41:$F$712,3)+VLOOKUP($A204+ROUND((COLUMN()-2)/24,5),'Расчет сбытовых надбавок'!$B$793:'Расчет сбытовых надбавок'!$G$1536,4)+'Иные услуги '!$C$5+'РСТ РСО-А'!$L$7</f>
        <v>2323.23</v>
      </c>
    </row>
    <row r="205" spans="1:25" x14ac:dyDescent="0.2">
      <c r="A205" s="88">
        <f t="shared" si="5"/>
        <v>42055</v>
      </c>
      <c r="B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2190.46</v>
      </c>
      <c r="C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2182.1800000000003</v>
      </c>
      <c r="D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2205.71</v>
      </c>
      <c r="E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2227.5</v>
      </c>
      <c r="F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2223.6999999999998</v>
      </c>
      <c r="G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2209.42</v>
      </c>
      <c r="H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2173.08</v>
      </c>
      <c r="I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2260.0100000000002</v>
      </c>
      <c r="J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2217.4300000000003</v>
      </c>
      <c r="K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2201.2399999999998</v>
      </c>
      <c r="L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2201.77</v>
      </c>
      <c r="M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2270.79</v>
      </c>
      <c r="N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2257.44</v>
      </c>
      <c r="O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2231.58</v>
      </c>
      <c r="P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2262.17</v>
      </c>
      <c r="Q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2230.8200000000002</v>
      </c>
      <c r="R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2285.73</v>
      </c>
      <c r="S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2271.91</v>
      </c>
      <c r="T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2370.0299999999997</v>
      </c>
      <c r="U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2452.91</v>
      </c>
      <c r="V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2324.6999999999998</v>
      </c>
      <c r="W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2301.6</v>
      </c>
      <c r="X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2436.1</v>
      </c>
      <c r="Y205" s="116">
        <f>VLOOKUP($A205+ROUND((COLUMN()-2)/24,5),АТС!$A$41:$F$712,3)+VLOOKUP($A205+ROUND((COLUMN()-2)/24,5),'Расчет сбытовых надбавок'!$B$793:'Расчет сбытовых надбавок'!$G$1536,4)+'Иные услуги '!$C$5+'РСТ РСО-А'!$L$7</f>
        <v>2321.46</v>
      </c>
    </row>
    <row r="206" spans="1:25" x14ac:dyDescent="0.2">
      <c r="A206" s="88">
        <f t="shared" si="5"/>
        <v>42056</v>
      </c>
      <c r="B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2186.77</v>
      </c>
      <c r="C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2171.5</v>
      </c>
      <c r="D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2218.48</v>
      </c>
      <c r="E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2192.6999999999998</v>
      </c>
      <c r="F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2203.5500000000002</v>
      </c>
      <c r="G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2222.56</v>
      </c>
      <c r="H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2165.7200000000003</v>
      </c>
      <c r="I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2185.6000000000004</v>
      </c>
      <c r="J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2195.98</v>
      </c>
      <c r="K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2165.48</v>
      </c>
      <c r="L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2198.4300000000003</v>
      </c>
      <c r="M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2205.4</v>
      </c>
      <c r="N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2192.17</v>
      </c>
      <c r="O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2164.9700000000003</v>
      </c>
      <c r="P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2198.98</v>
      </c>
      <c r="Q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2165.23</v>
      </c>
      <c r="R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2211.3200000000002</v>
      </c>
      <c r="S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2198.58</v>
      </c>
      <c r="T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2292.2600000000002</v>
      </c>
      <c r="U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2263.16</v>
      </c>
      <c r="V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2230.86</v>
      </c>
      <c r="W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2202.88</v>
      </c>
      <c r="X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2203.11</v>
      </c>
      <c r="Y206" s="116">
        <f>VLOOKUP($A206+ROUND((COLUMN()-2)/24,5),АТС!$A$41:$F$712,3)+VLOOKUP($A206+ROUND((COLUMN()-2)/24,5),'Расчет сбытовых надбавок'!$B$793:'Расчет сбытовых надбавок'!$G$1536,4)+'Иные услуги '!$C$5+'РСТ РСО-А'!$L$7</f>
        <v>2270.11</v>
      </c>
    </row>
    <row r="207" spans="1:25" x14ac:dyDescent="0.2">
      <c r="A207" s="88">
        <f t="shared" si="5"/>
        <v>42057</v>
      </c>
      <c r="B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2183.8200000000002</v>
      </c>
      <c r="C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2178.96</v>
      </c>
      <c r="D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2222.3500000000004</v>
      </c>
      <c r="E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2218.2400000000002</v>
      </c>
      <c r="F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2218.5700000000002</v>
      </c>
      <c r="G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2222.3000000000002</v>
      </c>
      <c r="H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2181.63</v>
      </c>
      <c r="I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2181.04</v>
      </c>
      <c r="J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2200.5700000000002</v>
      </c>
      <c r="K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2183.84</v>
      </c>
      <c r="L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2185.5700000000002</v>
      </c>
      <c r="M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2205.58</v>
      </c>
      <c r="N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2192.46</v>
      </c>
      <c r="O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2165</v>
      </c>
      <c r="P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2178.6800000000003</v>
      </c>
      <c r="Q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2164.67</v>
      </c>
      <c r="R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2191.73</v>
      </c>
      <c r="S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2201.17</v>
      </c>
      <c r="T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2296.9499999999998</v>
      </c>
      <c r="U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2266.86</v>
      </c>
      <c r="V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2233.42</v>
      </c>
      <c r="W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2204.37</v>
      </c>
      <c r="X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2205.65</v>
      </c>
      <c r="Y207" s="116">
        <f>VLOOKUP($A207+ROUND((COLUMN()-2)/24,5),АТС!$A$41:$F$712,3)+VLOOKUP($A207+ROUND((COLUMN()-2)/24,5),'Расчет сбытовых надбавок'!$B$793:'Расчет сбытовых надбавок'!$G$1536,4)+'Иные услуги '!$C$5+'РСТ РСО-А'!$L$7</f>
        <v>2281.1000000000004</v>
      </c>
    </row>
    <row r="208" spans="1:25" x14ac:dyDescent="0.2">
      <c r="A208" s="88">
        <f t="shared" si="5"/>
        <v>42058</v>
      </c>
      <c r="B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2183.3500000000004</v>
      </c>
      <c r="C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2178.56</v>
      </c>
      <c r="D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2221.6000000000004</v>
      </c>
      <c r="E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2217.56</v>
      </c>
      <c r="F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2217.9700000000003</v>
      </c>
      <c r="G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2221.9499999999998</v>
      </c>
      <c r="H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2181.6999999999998</v>
      </c>
      <c r="I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2188.4</v>
      </c>
      <c r="J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2187.59</v>
      </c>
      <c r="K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2184.8199999999997</v>
      </c>
      <c r="L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2183.6</v>
      </c>
      <c r="M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2203.17</v>
      </c>
      <c r="N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2192.58</v>
      </c>
      <c r="O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2164.7600000000002</v>
      </c>
      <c r="P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2178.42</v>
      </c>
      <c r="Q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2164.92</v>
      </c>
      <c r="R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2189.0500000000002</v>
      </c>
      <c r="S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2199.09</v>
      </c>
      <c r="T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2294.1800000000003</v>
      </c>
      <c r="U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2265.2200000000003</v>
      </c>
      <c r="V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2224.67</v>
      </c>
      <c r="W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2197.2400000000002</v>
      </c>
      <c r="X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2198</v>
      </c>
      <c r="Y208" s="116">
        <f>VLOOKUP($A208+ROUND((COLUMN()-2)/24,5),АТС!$A$41:$F$712,3)+VLOOKUP($A208+ROUND((COLUMN()-2)/24,5),'Расчет сбытовых надбавок'!$B$793:'Расчет сбытовых надбавок'!$G$1536,4)+'Иные услуги '!$C$5+'РСТ РСО-А'!$L$7</f>
        <v>2237.7400000000002</v>
      </c>
    </row>
    <row r="209" spans="1:27" x14ac:dyDescent="0.2">
      <c r="A209" s="88">
        <f t="shared" si="5"/>
        <v>42059</v>
      </c>
      <c r="B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2181.62</v>
      </c>
      <c r="C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2178.38</v>
      </c>
      <c r="D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2205.2600000000002</v>
      </c>
      <c r="E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2215.84</v>
      </c>
      <c r="F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2201.5100000000002</v>
      </c>
      <c r="G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2208.75</v>
      </c>
      <c r="H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2172.67</v>
      </c>
      <c r="I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2215.42</v>
      </c>
      <c r="J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2183.0500000000002</v>
      </c>
      <c r="K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2206.86</v>
      </c>
      <c r="L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2206.5700000000002</v>
      </c>
      <c r="M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2284.83</v>
      </c>
      <c r="N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2271.09</v>
      </c>
      <c r="O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2242.38</v>
      </c>
      <c r="P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2278.7200000000003</v>
      </c>
      <c r="Q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2271.66</v>
      </c>
      <c r="R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2283.27</v>
      </c>
      <c r="S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2289.9499999999998</v>
      </c>
      <c r="T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2381.6999999999998</v>
      </c>
      <c r="U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2378.94</v>
      </c>
      <c r="V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2342.44</v>
      </c>
      <c r="W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2325.9700000000003</v>
      </c>
      <c r="X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2429.09</v>
      </c>
      <c r="Y209" s="116">
        <f>VLOOKUP($A209+ROUND((COLUMN()-2)/24,5),АТС!$A$41:$F$712,3)+VLOOKUP($A209+ROUND((COLUMN()-2)/24,5),'Расчет сбытовых надбавок'!$B$793:'Расчет сбытовых надбавок'!$G$1536,4)+'Иные услуги '!$C$5+'РСТ РСО-А'!$L$7</f>
        <v>2307.41</v>
      </c>
    </row>
    <row r="210" spans="1:27" x14ac:dyDescent="0.2">
      <c r="A210" s="88">
        <f t="shared" si="5"/>
        <v>42060</v>
      </c>
      <c r="B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2183.6</v>
      </c>
      <c r="C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2174.31</v>
      </c>
      <c r="D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2181.0299999999997</v>
      </c>
      <c r="E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2194.3000000000002</v>
      </c>
      <c r="F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2201.14</v>
      </c>
      <c r="G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2191.1</v>
      </c>
      <c r="H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2181.6999999999998</v>
      </c>
      <c r="I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2197.6999999999998</v>
      </c>
      <c r="J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2164.92</v>
      </c>
      <c r="K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2210.16</v>
      </c>
      <c r="L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2208.4</v>
      </c>
      <c r="M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2289.66</v>
      </c>
      <c r="N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2276.2600000000002</v>
      </c>
      <c r="O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2246.12</v>
      </c>
      <c r="P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2283.59</v>
      </c>
      <c r="Q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2276.25</v>
      </c>
      <c r="R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2290.04</v>
      </c>
      <c r="S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2294.61</v>
      </c>
      <c r="T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2375.16</v>
      </c>
      <c r="U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2378.39</v>
      </c>
      <c r="V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2337.85</v>
      </c>
      <c r="W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2325.2200000000003</v>
      </c>
      <c r="X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2429.41</v>
      </c>
      <c r="Y210" s="116">
        <f>VLOOKUP($A210+ROUND((COLUMN()-2)/24,5),АТС!$A$41:$F$712,3)+VLOOKUP($A210+ROUND((COLUMN()-2)/24,5),'Расчет сбытовых надбавок'!$B$793:'Расчет сбытовых надбавок'!$G$1536,4)+'Иные услуги '!$C$5+'РСТ РСО-А'!$L$7</f>
        <v>2309.75</v>
      </c>
    </row>
    <row r="211" spans="1:27" x14ac:dyDescent="0.2">
      <c r="A211" s="88">
        <f t="shared" si="5"/>
        <v>42061</v>
      </c>
      <c r="B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2188.4499999999998</v>
      </c>
      <c r="C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2167.9700000000003</v>
      </c>
      <c r="D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2190.58</v>
      </c>
      <c r="E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2193.6800000000003</v>
      </c>
      <c r="F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2200.4499999999998</v>
      </c>
      <c r="G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2190.3200000000002</v>
      </c>
      <c r="H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2184.63</v>
      </c>
      <c r="I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2227.8200000000002</v>
      </c>
      <c r="J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2220.0299999999997</v>
      </c>
      <c r="K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2211.73</v>
      </c>
      <c r="L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2206.9300000000003</v>
      </c>
      <c r="M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2205.2400000000002</v>
      </c>
      <c r="N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2206.29</v>
      </c>
      <c r="O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2206.4899999999998</v>
      </c>
      <c r="P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2206.5299999999997</v>
      </c>
      <c r="Q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2206.3000000000002</v>
      </c>
      <c r="R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2206.06</v>
      </c>
      <c r="S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2214.11</v>
      </c>
      <c r="T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2205.31</v>
      </c>
      <c r="U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2305.65</v>
      </c>
      <c r="V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2279.3000000000002</v>
      </c>
      <c r="W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2302.71</v>
      </c>
      <c r="X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2486.6800000000003</v>
      </c>
      <c r="Y211" s="116">
        <f>VLOOKUP($A211+ROUND((COLUMN()-2)/24,5),АТС!$A$41:$F$712,3)+VLOOKUP($A211+ROUND((COLUMN()-2)/24,5),'Расчет сбытовых надбавок'!$B$793:'Расчет сбытовых надбавок'!$G$1536,4)+'Иные услуги '!$C$5+'РСТ РСО-А'!$L$7</f>
        <v>2308.15</v>
      </c>
    </row>
    <row r="212" spans="1:27" x14ac:dyDescent="0.2">
      <c r="A212" s="88">
        <f t="shared" si="5"/>
        <v>42062</v>
      </c>
      <c r="B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2195.2800000000002</v>
      </c>
      <c r="C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2168.02</v>
      </c>
      <c r="D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2190.21</v>
      </c>
      <c r="E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2193.33</v>
      </c>
      <c r="F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2200.4899999999998</v>
      </c>
      <c r="G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2190.5</v>
      </c>
      <c r="H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2181.1000000000004</v>
      </c>
      <c r="I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2247.1800000000003</v>
      </c>
      <c r="J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2232.75</v>
      </c>
      <c r="K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2208.1800000000003</v>
      </c>
      <c r="L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2208.4</v>
      </c>
      <c r="M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2207.09</v>
      </c>
      <c r="N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2205.16</v>
      </c>
      <c r="O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2208.1400000000003</v>
      </c>
      <c r="P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2208.0300000000002</v>
      </c>
      <c r="Q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2205.56</v>
      </c>
      <c r="R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2203.81</v>
      </c>
      <c r="S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2216.34</v>
      </c>
      <c r="T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2209.23</v>
      </c>
      <c r="U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2310.3200000000002</v>
      </c>
      <c r="V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2281.63</v>
      </c>
      <c r="W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2279.9700000000003</v>
      </c>
      <c r="X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2388.9</v>
      </c>
      <c r="Y212" s="116">
        <f>VLOOKUP($A212+ROUND((COLUMN()-2)/24,5),АТС!$A$41:$F$712,3)+VLOOKUP($A212+ROUND((COLUMN()-2)/24,5),'Расчет сбытовых надбавок'!$B$793:'Расчет сбытовых надбавок'!$G$1536,4)+'Иные услуги '!$C$5+'РСТ РСО-А'!$L$7</f>
        <v>2256.8000000000002</v>
      </c>
    </row>
    <row r="213" spans="1:27" x14ac:dyDescent="0.2">
      <c r="A213" s="88">
        <f t="shared" si="5"/>
        <v>42063</v>
      </c>
      <c r="B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2176.29</v>
      </c>
      <c r="C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2178.2200000000003</v>
      </c>
      <c r="D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2183.09</v>
      </c>
      <c r="E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2189.8000000000002</v>
      </c>
      <c r="F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2196.69</v>
      </c>
      <c r="G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2190.11</v>
      </c>
      <c r="H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2165.96</v>
      </c>
      <c r="I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2188.33</v>
      </c>
      <c r="J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2197.69</v>
      </c>
      <c r="K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2210.58</v>
      </c>
      <c r="L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2166.67</v>
      </c>
      <c r="M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2173.88</v>
      </c>
      <c r="N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2169.9700000000003</v>
      </c>
      <c r="O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2179.52</v>
      </c>
      <c r="P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2192.73</v>
      </c>
      <c r="Q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2203.2200000000003</v>
      </c>
      <c r="R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2199.66</v>
      </c>
      <c r="S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2182.9700000000003</v>
      </c>
      <c r="T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2238.2799999999997</v>
      </c>
      <c r="U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2302.41</v>
      </c>
      <c r="V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2278.3200000000002</v>
      </c>
      <c r="W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2220.3900000000003</v>
      </c>
      <c r="X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2189.8500000000004</v>
      </c>
      <c r="Y213" s="116">
        <f>VLOOKUP($A213+ROUND((COLUMN()-2)/24,5),АТС!$A$41:$F$712,3)+VLOOKUP($A213+ROUND((COLUMN()-2)/24,5),'Расчет сбытовых надбавок'!$B$793:'Расчет сбытовых надбавок'!$G$1536,4)+'Иные услуги '!$C$5+'РСТ РСО-А'!$L$7</f>
        <v>2259.46</v>
      </c>
    </row>
    <row r="214" spans="1:27" ht="12.75" customHeight="1" x14ac:dyDescent="0.25">
      <c r="A214" s="102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5"/>
    </row>
    <row r="215" spans="1:27" x14ac:dyDescent="0.25">
      <c r="A215" s="96" t="s">
        <v>158</v>
      </c>
      <c r="B215" s="87"/>
      <c r="C215" s="87"/>
      <c r="D215" s="87"/>
    </row>
    <row r="216" spans="1:27" ht="12.75" x14ac:dyDescent="0.2">
      <c r="A216" s="169" t="s">
        <v>49</v>
      </c>
      <c r="B216" s="180" t="s">
        <v>128</v>
      </c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2"/>
    </row>
    <row r="217" spans="1:27" ht="12.75" x14ac:dyDescent="0.2">
      <c r="A217" s="170"/>
      <c r="B217" s="183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5"/>
    </row>
    <row r="218" spans="1:27" ht="12.75" customHeight="1" x14ac:dyDescent="0.2">
      <c r="A218" s="170"/>
      <c r="B218" s="172" t="s">
        <v>129</v>
      </c>
      <c r="C218" s="163" t="s">
        <v>130</v>
      </c>
      <c r="D218" s="163" t="s">
        <v>131</v>
      </c>
      <c r="E218" s="163" t="s">
        <v>132</v>
      </c>
      <c r="F218" s="163" t="s">
        <v>133</v>
      </c>
      <c r="G218" s="163" t="s">
        <v>134</v>
      </c>
      <c r="H218" s="163" t="s">
        <v>135</v>
      </c>
      <c r="I218" s="163" t="s">
        <v>136</v>
      </c>
      <c r="J218" s="163" t="s">
        <v>137</v>
      </c>
      <c r="K218" s="163" t="s">
        <v>138</v>
      </c>
      <c r="L218" s="163" t="s">
        <v>139</v>
      </c>
      <c r="M218" s="163" t="s">
        <v>140</v>
      </c>
      <c r="N218" s="174" t="s">
        <v>141</v>
      </c>
      <c r="O218" s="163" t="s">
        <v>142</v>
      </c>
      <c r="P218" s="163" t="s">
        <v>143</v>
      </c>
      <c r="Q218" s="163" t="s">
        <v>144</v>
      </c>
      <c r="R218" s="163" t="s">
        <v>145</v>
      </c>
      <c r="S218" s="163" t="s">
        <v>146</v>
      </c>
      <c r="T218" s="163" t="s">
        <v>147</v>
      </c>
      <c r="U218" s="163" t="s">
        <v>148</v>
      </c>
      <c r="V218" s="163" t="s">
        <v>149</v>
      </c>
      <c r="W218" s="163" t="s">
        <v>150</v>
      </c>
      <c r="X218" s="163" t="s">
        <v>151</v>
      </c>
      <c r="Y218" s="163" t="s">
        <v>152</v>
      </c>
    </row>
    <row r="219" spans="1:27" ht="11.25" customHeight="1" x14ac:dyDescent="0.2">
      <c r="A219" s="171"/>
      <c r="B219" s="173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75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</row>
    <row r="220" spans="1:27" ht="15.75" customHeight="1" x14ac:dyDescent="0.2">
      <c r="A220" s="88">
        <f>A186</f>
        <v>42036</v>
      </c>
      <c r="B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2133.67</v>
      </c>
      <c r="C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2162.3900000000003</v>
      </c>
      <c r="D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2194.4</v>
      </c>
      <c r="E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2202.08</v>
      </c>
      <c r="F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2198.2600000000002</v>
      </c>
      <c r="G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2194.75</v>
      </c>
      <c r="H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2172.6800000000003</v>
      </c>
      <c r="I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2166.1800000000003</v>
      </c>
      <c r="J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2133.7800000000002</v>
      </c>
      <c r="K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2233.13</v>
      </c>
      <c r="L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2166.84</v>
      </c>
      <c r="M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2147.71</v>
      </c>
      <c r="N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2144.31</v>
      </c>
      <c r="O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2150.58</v>
      </c>
      <c r="P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2156.91</v>
      </c>
      <c r="Q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2160.1400000000003</v>
      </c>
      <c r="R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2136.46</v>
      </c>
      <c r="S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2276.88</v>
      </c>
      <c r="T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2318.16</v>
      </c>
      <c r="U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2277.9700000000003</v>
      </c>
      <c r="V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2233.0700000000002</v>
      </c>
      <c r="W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2176.4499999999998</v>
      </c>
      <c r="X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2154.79</v>
      </c>
      <c r="Y220" s="116">
        <f>VLOOKUP($A220+ROUND((COLUMN()-2)/24,5),АТС!$A$41:$F$712,3)+VLOOKUP($A220+ROUND((COLUMN()-2)/24,5),'Расчет сбытовых надбавок'!$B$793:'Расчет сбытовых надбавок'!$G$1536,5)+'Иные услуги '!$C$5+'РСТ РСО-А'!$L$7</f>
        <v>2219.14</v>
      </c>
      <c r="AA220" s="89"/>
    </row>
    <row r="221" spans="1:27" x14ac:dyDescent="0.2">
      <c r="A221" s="88">
        <f>A220+1</f>
        <v>42037</v>
      </c>
      <c r="B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2131.9300000000003</v>
      </c>
      <c r="C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2162.3900000000003</v>
      </c>
      <c r="D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2178.6800000000003</v>
      </c>
      <c r="E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2182.16</v>
      </c>
      <c r="F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2192.6400000000003</v>
      </c>
      <c r="G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2175.6999999999998</v>
      </c>
      <c r="H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2147.38</v>
      </c>
      <c r="I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2221.04</v>
      </c>
      <c r="J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2216.5300000000002</v>
      </c>
      <c r="K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2147.2800000000002</v>
      </c>
      <c r="L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2179.1999999999998</v>
      </c>
      <c r="M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2160.0500000000002</v>
      </c>
      <c r="N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2160.69</v>
      </c>
      <c r="O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2161.54</v>
      </c>
      <c r="P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2160.6800000000003</v>
      </c>
      <c r="Q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2160.3900000000003</v>
      </c>
      <c r="R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2143.5100000000002</v>
      </c>
      <c r="S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2193.77</v>
      </c>
      <c r="T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2265</v>
      </c>
      <c r="U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2228.98</v>
      </c>
      <c r="V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2185.81</v>
      </c>
      <c r="W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2207.83</v>
      </c>
      <c r="X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2309.5500000000002</v>
      </c>
      <c r="Y221" s="116">
        <f>VLOOKUP($A221+ROUND((COLUMN()-2)/24,5),АТС!$A$41:$F$712,3)+VLOOKUP($A221+ROUND((COLUMN()-2)/24,5),'Расчет сбытовых надбавок'!$B$793:'Расчет сбытовых надбавок'!$G$1536,5)+'Иные услуги '!$C$5+'РСТ РСО-А'!$L$7</f>
        <v>2201.11</v>
      </c>
    </row>
    <row r="222" spans="1:27" x14ac:dyDescent="0.2">
      <c r="A222" s="88">
        <f t="shared" ref="A222:A247" si="6">A221+1</f>
        <v>42038</v>
      </c>
      <c r="B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2151.3900000000003</v>
      </c>
      <c r="C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2146.2400000000002</v>
      </c>
      <c r="D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2155.3200000000002</v>
      </c>
      <c r="E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2161.81</v>
      </c>
      <c r="F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2164.81</v>
      </c>
      <c r="G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2155.7800000000002</v>
      </c>
      <c r="H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2138.92</v>
      </c>
      <c r="I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2201.19</v>
      </c>
      <c r="J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2175.61</v>
      </c>
      <c r="K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2147</v>
      </c>
      <c r="L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2177.6</v>
      </c>
      <c r="M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2179.6</v>
      </c>
      <c r="N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2167.5100000000002</v>
      </c>
      <c r="O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2174.79</v>
      </c>
      <c r="P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2162.48</v>
      </c>
      <c r="Q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2179.87</v>
      </c>
      <c r="R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2170.92</v>
      </c>
      <c r="S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2190.59</v>
      </c>
      <c r="T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2262.92</v>
      </c>
      <c r="U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2220.7200000000003</v>
      </c>
      <c r="V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2182.08</v>
      </c>
      <c r="W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2200.88</v>
      </c>
      <c r="X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2311.4</v>
      </c>
      <c r="Y222" s="116">
        <f>VLOOKUP($A222+ROUND((COLUMN()-2)/24,5),АТС!$A$41:$F$712,3)+VLOOKUP($A222+ROUND((COLUMN()-2)/24,5),'Расчет сбытовых надбавок'!$B$793:'Расчет сбытовых надбавок'!$G$1536,5)+'Иные услуги '!$C$5+'РСТ РСО-А'!$L$7</f>
        <v>2200.87</v>
      </c>
    </row>
    <row r="223" spans="1:27" x14ac:dyDescent="0.2">
      <c r="A223" s="88">
        <f t="shared" si="6"/>
        <v>42039</v>
      </c>
      <c r="B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2146.58</v>
      </c>
      <c r="C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2152.12</v>
      </c>
      <c r="D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2164.7200000000003</v>
      </c>
      <c r="E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2171.08</v>
      </c>
      <c r="F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2171.36</v>
      </c>
      <c r="G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2161.62</v>
      </c>
      <c r="H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2131.62</v>
      </c>
      <c r="I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2208.91</v>
      </c>
      <c r="J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2199.48</v>
      </c>
      <c r="K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2151.5</v>
      </c>
      <c r="L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2134.84</v>
      </c>
      <c r="M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2169.1999999999998</v>
      </c>
      <c r="N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2148.0500000000002</v>
      </c>
      <c r="O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2140.5500000000002</v>
      </c>
      <c r="P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2133.48</v>
      </c>
      <c r="Q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2140.44</v>
      </c>
      <c r="R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2160.48</v>
      </c>
      <c r="S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2173.1999999999998</v>
      </c>
      <c r="T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2263.2800000000002</v>
      </c>
      <c r="U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2211.41</v>
      </c>
      <c r="V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2171.29</v>
      </c>
      <c r="W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2192.44</v>
      </c>
      <c r="X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2294.15</v>
      </c>
      <c r="Y223" s="116">
        <f>VLOOKUP($A223+ROUND((COLUMN()-2)/24,5),АТС!$A$41:$F$712,3)+VLOOKUP($A223+ROUND((COLUMN()-2)/24,5),'Расчет сбытовых надбавок'!$B$793:'Расчет сбытовых надбавок'!$G$1536,5)+'Иные услуги '!$C$5+'РСТ РСО-А'!$L$7</f>
        <v>2188.08</v>
      </c>
    </row>
    <row r="224" spans="1:27" x14ac:dyDescent="0.2">
      <c r="A224" s="88">
        <f t="shared" si="6"/>
        <v>42040</v>
      </c>
      <c r="B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2146.75</v>
      </c>
      <c r="C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2145.5500000000002</v>
      </c>
      <c r="D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2154.5</v>
      </c>
      <c r="E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2160.65</v>
      </c>
      <c r="F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2164.19</v>
      </c>
      <c r="G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2154.9</v>
      </c>
      <c r="H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2144.7600000000002</v>
      </c>
      <c r="I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2190.9300000000003</v>
      </c>
      <c r="J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2182.94</v>
      </c>
      <c r="K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2133.29</v>
      </c>
      <c r="L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2149.4700000000003</v>
      </c>
      <c r="M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2168.8200000000002</v>
      </c>
      <c r="N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2148.5100000000002</v>
      </c>
      <c r="O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2163.19</v>
      </c>
      <c r="P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2171.63</v>
      </c>
      <c r="Q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2157.1999999999998</v>
      </c>
      <c r="R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2160.88</v>
      </c>
      <c r="S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2176.1</v>
      </c>
      <c r="T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2252.19</v>
      </c>
      <c r="U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2211.6400000000003</v>
      </c>
      <c r="V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2169.6800000000003</v>
      </c>
      <c r="W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2190.71</v>
      </c>
      <c r="X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2283.0100000000002</v>
      </c>
      <c r="Y224" s="116">
        <f>VLOOKUP($A224+ROUND((COLUMN()-2)/24,5),АТС!$A$41:$F$712,3)+VLOOKUP($A224+ROUND((COLUMN()-2)/24,5),'Расчет сбытовых надбавок'!$B$793:'Расчет сбытовых надбавок'!$G$1536,5)+'Иные услуги '!$C$5+'РСТ РСО-А'!$L$7</f>
        <v>2185.73</v>
      </c>
    </row>
    <row r="225" spans="1:25" x14ac:dyDescent="0.2">
      <c r="A225" s="88">
        <f t="shared" si="6"/>
        <v>42041</v>
      </c>
      <c r="B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2139.35</v>
      </c>
      <c r="C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2170.91</v>
      </c>
      <c r="D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2177.56</v>
      </c>
      <c r="E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2183.61</v>
      </c>
      <c r="F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2187.23</v>
      </c>
      <c r="G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2170.36</v>
      </c>
      <c r="H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2136.62</v>
      </c>
      <c r="I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2207.8200000000002</v>
      </c>
      <c r="J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2222.4899999999998</v>
      </c>
      <c r="K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2146.87</v>
      </c>
      <c r="L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2151.48</v>
      </c>
      <c r="M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2173.6999999999998</v>
      </c>
      <c r="N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2149.9300000000003</v>
      </c>
      <c r="O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2167.4700000000003</v>
      </c>
      <c r="P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2174.77</v>
      </c>
      <c r="Q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2156.3500000000004</v>
      </c>
      <c r="R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2159.5</v>
      </c>
      <c r="S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2170.7399999999998</v>
      </c>
      <c r="T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2265.91</v>
      </c>
      <c r="U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2215.48</v>
      </c>
      <c r="V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2174.71</v>
      </c>
      <c r="W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2194.9</v>
      </c>
      <c r="X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2301.9300000000003</v>
      </c>
      <c r="Y225" s="116">
        <f>VLOOKUP($A225+ROUND((COLUMN()-2)/24,5),АТС!$A$41:$F$712,3)+VLOOKUP($A225+ROUND((COLUMN()-2)/24,5),'Расчет сбытовых надбавок'!$B$793:'Расчет сбытовых надбавок'!$G$1536,5)+'Иные услуги '!$C$5+'РСТ РСО-А'!$L$7</f>
        <v>2195.87</v>
      </c>
    </row>
    <row r="226" spans="1:25" x14ac:dyDescent="0.2">
      <c r="A226" s="88">
        <f t="shared" si="6"/>
        <v>42042</v>
      </c>
      <c r="B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2162.89</v>
      </c>
      <c r="C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2183.3500000000004</v>
      </c>
      <c r="D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2197.0500000000002</v>
      </c>
      <c r="E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2212.52</v>
      </c>
      <c r="F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2212.5300000000002</v>
      </c>
      <c r="G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2200.94</v>
      </c>
      <c r="H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2166.1400000000003</v>
      </c>
      <c r="I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2143.66</v>
      </c>
      <c r="J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2168.4300000000003</v>
      </c>
      <c r="K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2147.04</v>
      </c>
      <c r="L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2154.73</v>
      </c>
      <c r="M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2161.0299999999997</v>
      </c>
      <c r="N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2132.1999999999998</v>
      </c>
      <c r="O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2136</v>
      </c>
      <c r="P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2134.75</v>
      </c>
      <c r="Q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2131.67</v>
      </c>
      <c r="R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2153.7800000000002</v>
      </c>
      <c r="S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2170.8000000000002</v>
      </c>
      <c r="T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2186.31</v>
      </c>
      <c r="U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2161.6</v>
      </c>
      <c r="V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2175.29</v>
      </c>
      <c r="W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2157.06</v>
      </c>
      <c r="X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2179.0299999999997</v>
      </c>
      <c r="Y226" s="116">
        <f>VLOOKUP($A226+ROUND((COLUMN()-2)/24,5),АТС!$A$41:$F$712,3)+VLOOKUP($A226+ROUND((COLUMN()-2)/24,5),'Расчет сбытовых надбавок'!$B$793:'Расчет сбытовых надбавок'!$G$1536,5)+'Иные услуги '!$C$5+'РСТ РСО-А'!$L$7</f>
        <v>2156.23</v>
      </c>
    </row>
    <row r="227" spans="1:25" x14ac:dyDescent="0.2">
      <c r="A227" s="88">
        <f t="shared" si="6"/>
        <v>42043</v>
      </c>
      <c r="B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2150.9700000000003</v>
      </c>
      <c r="C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2135.48</v>
      </c>
      <c r="D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2161.0500000000002</v>
      </c>
      <c r="E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2189.3000000000002</v>
      </c>
      <c r="F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2189.36</v>
      </c>
      <c r="G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2200.6000000000004</v>
      </c>
      <c r="H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2151.69</v>
      </c>
      <c r="I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2148.65</v>
      </c>
      <c r="J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2155.44</v>
      </c>
      <c r="K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2194.44</v>
      </c>
      <c r="L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2154.0299999999997</v>
      </c>
      <c r="M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2144.65</v>
      </c>
      <c r="N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2160.29</v>
      </c>
      <c r="O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2157.0700000000002</v>
      </c>
      <c r="P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2160.1999999999998</v>
      </c>
      <c r="Q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2144.65</v>
      </c>
      <c r="R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2151.58</v>
      </c>
      <c r="S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2167.37</v>
      </c>
      <c r="T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2184.0100000000002</v>
      </c>
      <c r="U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2183.11</v>
      </c>
      <c r="V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2177.81</v>
      </c>
      <c r="W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2160.2200000000003</v>
      </c>
      <c r="X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2177.4300000000003</v>
      </c>
      <c r="Y227" s="116">
        <f>VLOOKUP($A227+ROUND((COLUMN()-2)/24,5),АТС!$A$41:$F$712,3)+VLOOKUP($A227+ROUND((COLUMN()-2)/24,5),'Расчет сбытовых надбавок'!$B$793:'Расчет сбытовых надбавок'!$G$1536,5)+'Иные услуги '!$C$5+'РСТ РСО-А'!$L$7</f>
        <v>2160.94</v>
      </c>
    </row>
    <row r="228" spans="1:25" x14ac:dyDescent="0.2">
      <c r="A228" s="88">
        <f t="shared" si="6"/>
        <v>42044</v>
      </c>
      <c r="B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2156.19</v>
      </c>
      <c r="C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2154.4300000000003</v>
      </c>
      <c r="D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2135.6400000000003</v>
      </c>
      <c r="E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2150.54</v>
      </c>
      <c r="F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2143.41</v>
      </c>
      <c r="G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2149.94</v>
      </c>
      <c r="H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2160.04</v>
      </c>
      <c r="I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2163.46</v>
      </c>
      <c r="J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2131.5300000000002</v>
      </c>
      <c r="K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2167.5500000000002</v>
      </c>
      <c r="L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2167.14</v>
      </c>
      <c r="M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2163</v>
      </c>
      <c r="N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2163.73</v>
      </c>
      <c r="O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2157.62</v>
      </c>
      <c r="P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2163.3500000000004</v>
      </c>
      <c r="Q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2152.0100000000002</v>
      </c>
      <c r="R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2156.44</v>
      </c>
      <c r="S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2171.5500000000002</v>
      </c>
      <c r="T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2165.2799999999997</v>
      </c>
      <c r="U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2174.27</v>
      </c>
      <c r="V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2171.25</v>
      </c>
      <c r="W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2161.84</v>
      </c>
      <c r="X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2254.02</v>
      </c>
      <c r="Y228" s="116">
        <f>VLOOKUP($A228+ROUND((COLUMN()-2)/24,5),АТС!$A$41:$F$712,3)+VLOOKUP($A228+ROUND((COLUMN()-2)/24,5),'Расчет сбытовых надбавок'!$B$793:'Расчет сбытовых надбавок'!$G$1536,5)+'Иные услуги '!$C$5+'РСТ РСО-А'!$L$7</f>
        <v>2157.23</v>
      </c>
    </row>
    <row r="229" spans="1:25" x14ac:dyDescent="0.2">
      <c r="A229" s="88">
        <f t="shared" si="6"/>
        <v>42045</v>
      </c>
      <c r="B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2155.0100000000002</v>
      </c>
      <c r="C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2152.79</v>
      </c>
      <c r="D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2134.84</v>
      </c>
      <c r="E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2149.08</v>
      </c>
      <c r="F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2142.3500000000004</v>
      </c>
      <c r="G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2149.67</v>
      </c>
      <c r="H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2166.98</v>
      </c>
      <c r="I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2165.4700000000003</v>
      </c>
      <c r="J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2131.35</v>
      </c>
      <c r="K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2172.9</v>
      </c>
      <c r="L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2174.34</v>
      </c>
      <c r="M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2170.44</v>
      </c>
      <c r="N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2168.83</v>
      </c>
      <c r="O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2163.83</v>
      </c>
      <c r="P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2171.6400000000003</v>
      </c>
      <c r="Q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2153.98</v>
      </c>
      <c r="R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2159.15</v>
      </c>
      <c r="S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2170.48</v>
      </c>
      <c r="T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2172.13</v>
      </c>
      <c r="U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2180.31</v>
      </c>
      <c r="V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2173.31</v>
      </c>
      <c r="W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2161.56</v>
      </c>
      <c r="X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2254.8200000000002</v>
      </c>
      <c r="Y229" s="116">
        <f>VLOOKUP($A229+ROUND((COLUMN()-2)/24,5),АТС!$A$41:$F$712,3)+VLOOKUP($A229+ROUND((COLUMN()-2)/24,5),'Расчет сбытовых надбавок'!$B$793:'Расчет сбытовых надбавок'!$G$1536,5)+'Иные услуги '!$C$5+'РСТ РСО-А'!$L$7</f>
        <v>2156.6</v>
      </c>
    </row>
    <row r="230" spans="1:25" x14ac:dyDescent="0.2">
      <c r="A230" s="88">
        <f t="shared" si="6"/>
        <v>42046</v>
      </c>
      <c r="B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2153.61</v>
      </c>
      <c r="C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2165.58</v>
      </c>
      <c r="D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2165.31</v>
      </c>
      <c r="E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2165.3000000000002</v>
      </c>
      <c r="F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2172.0500000000002</v>
      </c>
      <c r="G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2172.2600000000002</v>
      </c>
      <c r="H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2147.15</v>
      </c>
      <c r="I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2172.2399999999998</v>
      </c>
      <c r="J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2148.3900000000003</v>
      </c>
      <c r="K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2165.14</v>
      </c>
      <c r="L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2164.8200000000002</v>
      </c>
      <c r="M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2162.4900000000002</v>
      </c>
      <c r="N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2162.52</v>
      </c>
      <c r="O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2136.73</v>
      </c>
      <c r="P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2136.5700000000002</v>
      </c>
      <c r="Q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2136.3200000000002</v>
      </c>
      <c r="R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2137.3900000000003</v>
      </c>
      <c r="S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2169.4499999999998</v>
      </c>
      <c r="T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2239.4300000000003</v>
      </c>
      <c r="U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2188.06</v>
      </c>
      <c r="V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2174.4900000000002</v>
      </c>
      <c r="W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2161.59</v>
      </c>
      <c r="X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2260.13</v>
      </c>
      <c r="Y230" s="116">
        <f>VLOOKUP($A230+ROUND((COLUMN()-2)/24,5),АТС!$A$41:$F$712,3)+VLOOKUP($A230+ROUND((COLUMN()-2)/24,5),'Расчет сбытовых надбавок'!$B$793:'Расчет сбытовых надбавок'!$G$1536,5)+'Иные услуги '!$C$5+'РСТ РСО-А'!$L$7</f>
        <v>2207.21</v>
      </c>
    </row>
    <row r="231" spans="1:25" x14ac:dyDescent="0.2">
      <c r="A231" s="88">
        <f t="shared" si="6"/>
        <v>42047</v>
      </c>
      <c r="B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2144.4</v>
      </c>
      <c r="C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2165.86</v>
      </c>
      <c r="D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2165.67</v>
      </c>
      <c r="E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2182.4</v>
      </c>
      <c r="F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2192.91</v>
      </c>
      <c r="G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2172.5100000000002</v>
      </c>
      <c r="H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2147.33</v>
      </c>
      <c r="I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2199.36</v>
      </c>
      <c r="J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2184.9499999999998</v>
      </c>
      <c r="K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2166.1</v>
      </c>
      <c r="L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2165.54</v>
      </c>
      <c r="M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2163.1800000000003</v>
      </c>
      <c r="N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2163.92</v>
      </c>
      <c r="O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2157.27</v>
      </c>
      <c r="P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2163.34</v>
      </c>
      <c r="Q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2147.04</v>
      </c>
      <c r="R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2160.15</v>
      </c>
      <c r="S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2168.71</v>
      </c>
      <c r="T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2212.5</v>
      </c>
      <c r="U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2164.87</v>
      </c>
      <c r="V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2165.9499999999998</v>
      </c>
      <c r="W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2158.33</v>
      </c>
      <c r="X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2255.6000000000004</v>
      </c>
      <c r="Y231" s="116">
        <f>VLOOKUP($A231+ROUND((COLUMN()-2)/24,5),АТС!$A$41:$F$712,3)+VLOOKUP($A231+ROUND((COLUMN()-2)/24,5),'Расчет сбытовых надбавок'!$B$793:'Расчет сбытовых надбавок'!$G$1536,5)+'Иные услуги '!$C$5+'РСТ РСО-А'!$L$7</f>
        <v>2203.8000000000002</v>
      </c>
    </row>
    <row r="232" spans="1:25" x14ac:dyDescent="0.2">
      <c r="A232" s="88">
        <f t="shared" si="6"/>
        <v>42048</v>
      </c>
      <c r="B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2146.59</v>
      </c>
      <c r="C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2146.8200000000002</v>
      </c>
      <c r="D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2152.87</v>
      </c>
      <c r="E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2165.5300000000002</v>
      </c>
      <c r="F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2178.9499999999998</v>
      </c>
      <c r="G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2153.0500000000002</v>
      </c>
      <c r="H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2141.7399999999998</v>
      </c>
      <c r="I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2175.89</v>
      </c>
      <c r="J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2148.6400000000003</v>
      </c>
      <c r="K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2171.13</v>
      </c>
      <c r="L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2170.9700000000003</v>
      </c>
      <c r="M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2167.71</v>
      </c>
      <c r="N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2167.1999999999998</v>
      </c>
      <c r="O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2161.4</v>
      </c>
      <c r="P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2167.9</v>
      </c>
      <c r="Q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2150.4300000000003</v>
      </c>
      <c r="R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2164.41</v>
      </c>
      <c r="S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2177.19</v>
      </c>
      <c r="T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2230.14</v>
      </c>
      <c r="U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2202.61</v>
      </c>
      <c r="V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2171.13</v>
      </c>
      <c r="W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2161.7600000000002</v>
      </c>
      <c r="X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2283.46</v>
      </c>
      <c r="Y232" s="116">
        <f>VLOOKUP($A232+ROUND((COLUMN()-2)/24,5),АТС!$A$41:$F$712,3)+VLOOKUP($A232+ROUND((COLUMN()-2)/24,5),'Расчет сбытовых надбавок'!$B$793:'Расчет сбытовых надбавок'!$G$1536,5)+'Иные услуги '!$C$5+'РСТ РСО-А'!$L$7</f>
        <v>2240.48</v>
      </c>
    </row>
    <row r="233" spans="1:25" x14ac:dyDescent="0.2">
      <c r="A233" s="88">
        <f t="shared" si="6"/>
        <v>42049</v>
      </c>
      <c r="B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2144.7200000000003</v>
      </c>
      <c r="C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2155.5</v>
      </c>
      <c r="D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2176.19</v>
      </c>
      <c r="E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2190.63</v>
      </c>
      <c r="F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2190.88</v>
      </c>
      <c r="G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2176.3500000000004</v>
      </c>
      <c r="H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2146.38</v>
      </c>
      <c r="I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2171.12</v>
      </c>
      <c r="J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2234.65</v>
      </c>
      <c r="K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2161.59</v>
      </c>
      <c r="L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2162.9300000000003</v>
      </c>
      <c r="M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2163.33</v>
      </c>
      <c r="N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2156.69</v>
      </c>
      <c r="O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2163.3000000000002</v>
      </c>
      <c r="P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2178.6</v>
      </c>
      <c r="Q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2169.9899999999998</v>
      </c>
      <c r="R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2175.7200000000003</v>
      </c>
      <c r="S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2194</v>
      </c>
      <c r="T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2250.9700000000003</v>
      </c>
      <c r="U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2219.0700000000002</v>
      </c>
      <c r="V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2168.65</v>
      </c>
      <c r="W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2163.42</v>
      </c>
      <c r="X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2167.36</v>
      </c>
      <c r="Y233" s="116">
        <f>VLOOKUP($A233+ROUND((COLUMN()-2)/24,5),АТС!$A$41:$F$712,3)+VLOOKUP($A233+ROUND((COLUMN()-2)/24,5),'Расчет сбытовых надбавок'!$B$793:'Расчет сбытовых надбавок'!$G$1536,5)+'Иные услуги '!$C$5+'РСТ РСО-А'!$L$7</f>
        <v>2205.37</v>
      </c>
    </row>
    <row r="234" spans="1:25" x14ac:dyDescent="0.2">
      <c r="A234" s="88">
        <f t="shared" si="6"/>
        <v>42050</v>
      </c>
      <c r="B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2145.5300000000002</v>
      </c>
      <c r="C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2156.48</v>
      </c>
      <c r="D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2176.6999999999998</v>
      </c>
      <c r="E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2191.23</v>
      </c>
      <c r="F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2191.5700000000002</v>
      </c>
      <c r="G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2177.25</v>
      </c>
      <c r="H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2146.9</v>
      </c>
      <c r="I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2170.4700000000003</v>
      </c>
      <c r="J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2219.4899999999998</v>
      </c>
      <c r="K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2159.23</v>
      </c>
      <c r="L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2159.85</v>
      </c>
      <c r="M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2160.29</v>
      </c>
      <c r="N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2155.2200000000003</v>
      </c>
      <c r="O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2161.38</v>
      </c>
      <c r="P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2174.25</v>
      </c>
      <c r="Q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2167.02</v>
      </c>
      <c r="R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2170.48</v>
      </c>
      <c r="S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2204.21</v>
      </c>
      <c r="T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2248.69</v>
      </c>
      <c r="U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2232.9300000000003</v>
      </c>
      <c r="V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2204.8000000000002</v>
      </c>
      <c r="W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2161.8200000000002</v>
      </c>
      <c r="X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2165.44</v>
      </c>
      <c r="Y234" s="116">
        <f>VLOOKUP($A234+ROUND((COLUMN()-2)/24,5),АТС!$A$41:$F$712,3)+VLOOKUP($A234+ROUND((COLUMN()-2)/24,5),'Расчет сбытовых надбавок'!$B$793:'Расчет сбытовых надбавок'!$G$1536,5)+'Иные услуги '!$C$5+'РСТ РСО-А'!$L$7</f>
        <v>2203.41</v>
      </c>
    </row>
    <row r="235" spans="1:25" x14ac:dyDescent="0.2">
      <c r="A235" s="88">
        <f t="shared" si="6"/>
        <v>42051</v>
      </c>
      <c r="B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2143.81</v>
      </c>
      <c r="C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2134.31</v>
      </c>
      <c r="D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2155.7200000000003</v>
      </c>
      <c r="E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2143.06</v>
      </c>
      <c r="F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2165.2799999999997</v>
      </c>
      <c r="G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2152.7600000000002</v>
      </c>
      <c r="H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2147.0500000000002</v>
      </c>
      <c r="I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2185.19</v>
      </c>
      <c r="J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2148.5100000000002</v>
      </c>
      <c r="K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2206.0300000000002</v>
      </c>
      <c r="L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2164.42</v>
      </c>
      <c r="M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2223.13</v>
      </c>
      <c r="N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2217.34</v>
      </c>
      <c r="O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2223.8000000000002</v>
      </c>
      <c r="P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2230.08</v>
      </c>
      <c r="Q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2294.31</v>
      </c>
      <c r="R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2272.48</v>
      </c>
      <c r="S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2217.15</v>
      </c>
      <c r="T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2464.71</v>
      </c>
      <c r="U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2448.2399999999998</v>
      </c>
      <c r="V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2230.75</v>
      </c>
      <c r="W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2222.81</v>
      </c>
      <c r="X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2451.9499999999998</v>
      </c>
      <c r="Y235" s="116">
        <f>VLOOKUP($A235+ROUND((COLUMN()-2)/24,5),АТС!$A$41:$F$712,3)+VLOOKUP($A235+ROUND((COLUMN()-2)/24,5),'Расчет сбытовых надбавок'!$B$793:'Расчет сбытовых надбавок'!$G$1536,5)+'Иные услуги '!$C$5+'РСТ РСО-А'!$L$7</f>
        <v>2214.1800000000003</v>
      </c>
    </row>
    <row r="236" spans="1:25" x14ac:dyDescent="0.2">
      <c r="A236" s="88">
        <f t="shared" si="6"/>
        <v>42052</v>
      </c>
      <c r="B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2141.46</v>
      </c>
      <c r="C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2134.5500000000002</v>
      </c>
      <c r="D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2155.6</v>
      </c>
      <c r="E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2143.2200000000003</v>
      </c>
      <c r="F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2165.23</v>
      </c>
      <c r="G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2152.66</v>
      </c>
      <c r="H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2150.62</v>
      </c>
      <c r="I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2185.77</v>
      </c>
      <c r="J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2149.4300000000003</v>
      </c>
      <c r="K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2162.52</v>
      </c>
      <c r="L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2162.63</v>
      </c>
      <c r="M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2191.83</v>
      </c>
      <c r="N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2161.12</v>
      </c>
      <c r="O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2161.56</v>
      </c>
      <c r="P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2162.7800000000002</v>
      </c>
      <c r="Q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2170.83</v>
      </c>
      <c r="R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2167.3000000000002</v>
      </c>
      <c r="S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2170.59</v>
      </c>
      <c r="T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2459.88</v>
      </c>
      <c r="U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2375.94</v>
      </c>
      <c r="V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2249.58</v>
      </c>
      <c r="W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2239.5100000000002</v>
      </c>
      <c r="X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2392.04</v>
      </c>
      <c r="Y236" s="116">
        <f>VLOOKUP($A236+ROUND((COLUMN()-2)/24,5),АТС!$A$41:$F$712,3)+VLOOKUP($A236+ROUND((COLUMN()-2)/24,5),'Расчет сбытовых надбавок'!$B$793:'Расчет сбытовых надбавок'!$G$1536,5)+'Иные услуги '!$C$5+'РСТ РСО-А'!$L$7</f>
        <v>2213.8000000000002</v>
      </c>
    </row>
    <row r="237" spans="1:25" x14ac:dyDescent="0.2">
      <c r="A237" s="88">
        <f t="shared" si="6"/>
        <v>42053</v>
      </c>
      <c r="B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2156.3200000000002</v>
      </c>
      <c r="C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2134.48</v>
      </c>
      <c r="D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2155.63</v>
      </c>
      <c r="E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2143.21</v>
      </c>
      <c r="F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2165.2799999999997</v>
      </c>
      <c r="G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2152.6999999999998</v>
      </c>
      <c r="H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2151.7200000000003</v>
      </c>
      <c r="I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2185.2200000000003</v>
      </c>
      <c r="J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2148.5</v>
      </c>
      <c r="K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2165.85</v>
      </c>
      <c r="L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2167.42</v>
      </c>
      <c r="M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2235.96</v>
      </c>
      <c r="N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2221.66</v>
      </c>
      <c r="O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2244.2399999999998</v>
      </c>
      <c r="P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2269.33</v>
      </c>
      <c r="Q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2293.63</v>
      </c>
      <c r="R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2308.36</v>
      </c>
      <c r="S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2237.96</v>
      </c>
      <c r="T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2491.04</v>
      </c>
      <c r="U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2424.16</v>
      </c>
      <c r="V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2312.87</v>
      </c>
      <c r="W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2287.9</v>
      </c>
      <c r="X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2424.6400000000003</v>
      </c>
      <c r="Y237" s="116">
        <f>VLOOKUP($A237+ROUND((COLUMN()-2)/24,5),АТС!$A$41:$F$712,3)+VLOOKUP($A237+ROUND((COLUMN()-2)/24,5),'Расчет сбытовых надбавок'!$B$793:'Расчет сбытовых надбавок'!$G$1536,5)+'Иные услуги '!$C$5+'РСТ РСО-А'!$L$7</f>
        <v>2277.08</v>
      </c>
    </row>
    <row r="238" spans="1:25" x14ac:dyDescent="0.2">
      <c r="A238" s="88">
        <f t="shared" si="6"/>
        <v>42054</v>
      </c>
      <c r="B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2154.23</v>
      </c>
      <c r="C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2135.4899999999998</v>
      </c>
      <c r="D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2156.7399999999998</v>
      </c>
      <c r="E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2144.29</v>
      </c>
      <c r="F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2166.31</v>
      </c>
      <c r="G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2153.81</v>
      </c>
      <c r="H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2146.9499999999998</v>
      </c>
      <c r="I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2186.16</v>
      </c>
      <c r="J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2149.36</v>
      </c>
      <c r="K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2166.7600000000002</v>
      </c>
      <c r="L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2167</v>
      </c>
      <c r="M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2239.83</v>
      </c>
      <c r="N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2224.04</v>
      </c>
      <c r="O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2244</v>
      </c>
      <c r="P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2231.36</v>
      </c>
      <c r="Q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2256.56</v>
      </c>
      <c r="R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2298.66</v>
      </c>
      <c r="S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2244.33</v>
      </c>
      <c r="T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2349.66</v>
      </c>
      <c r="U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2410.19</v>
      </c>
      <c r="V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2353.7600000000002</v>
      </c>
      <c r="W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2275.4</v>
      </c>
      <c r="X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2415.4</v>
      </c>
      <c r="Y238" s="116">
        <f>VLOOKUP($A238+ROUND((COLUMN()-2)/24,5),АТС!$A$41:$F$712,3)+VLOOKUP($A238+ROUND((COLUMN()-2)/24,5),'Расчет сбытовых надбавок'!$B$793:'Расчет сбытовых надбавок'!$G$1536,5)+'Иные услуги '!$C$5+'РСТ РСО-А'!$L$7</f>
        <v>2280.9700000000003</v>
      </c>
    </row>
    <row r="239" spans="1:25" x14ac:dyDescent="0.2">
      <c r="A239" s="88">
        <f t="shared" si="6"/>
        <v>42055</v>
      </c>
      <c r="B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2155.5100000000002</v>
      </c>
      <c r="C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2147.69</v>
      </c>
      <c r="D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2169.9300000000003</v>
      </c>
      <c r="E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2190.5100000000002</v>
      </c>
      <c r="F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2186.9300000000003</v>
      </c>
      <c r="G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2173.44</v>
      </c>
      <c r="H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2139.1000000000004</v>
      </c>
      <c r="I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2221.2399999999998</v>
      </c>
      <c r="J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2181</v>
      </c>
      <c r="K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2165.6999999999998</v>
      </c>
      <c r="L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2166.1999999999998</v>
      </c>
      <c r="M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2231.42</v>
      </c>
      <c r="N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2218.81</v>
      </c>
      <c r="O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2194.37</v>
      </c>
      <c r="P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2223.27</v>
      </c>
      <c r="Q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2193.65</v>
      </c>
      <c r="R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2245.5299999999997</v>
      </c>
      <c r="S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2232.48</v>
      </c>
      <c r="T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2325.19</v>
      </c>
      <c r="U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2403.5100000000002</v>
      </c>
      <c r="V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2282.36</v>
      </c>
      <c r="W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2260.5299999999997</v>
      </c>
      <c r="X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2387.62</v>
      </c>
      <c r="Y239" s="116">
        <f>VLOOKUP($A239+ROUND((COLUMN()-2)/24,5),АТС!$A$41:$F$712,3)+VLOOKUP($A239+ROUND((COLUMN()-2)/24,5),'Расчет сбытовых надбавок'!$B$793:'Расчет сбытовых надбавок'!$G$1536,5)+'Иные услуги '!$C$5+'РСТ РСО-А'!$L$7</f>
        <v>2279.3000000000002</v>
      </c>
    </row>
    <row r="240" spans="1:25" x14ac:dyDescent="0.2">
      <c r="A240" s="88">
        <f t="shared" si="6"/>
        <v>42056</v>
      </c>
      <c r="B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2152.0299999999997</v>
      </c>
      <c r="C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2137.6000000000004</v>
      </c>
      <c r="D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2181.9899999999998</v>
      </c>
      <c r="E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2157.6400000000003</v>
      </c>
      <c r="F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2167.88</v>
      </c>
      <c r="G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2185.85</v>
      </c>
      <c r="H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2132.1400000000003</v>
      </c>
      <c r="I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2150.92</v>
      </c>
      <c r="J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2160.73</v>
      </c>
      <c r="K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2131.91</v>
      </c>
      <c r="L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2163.0500000000002</v>
      </c>
      <c r="M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2169.63</v>
      </c>
      <c r="N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2157.1400000000003</v>
      </c>
      <c r="O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2131.4300000000003</v>
      </c>
      <c r="P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2163.5700000000002</v>
      </c>
      <c r="Q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2131.67</v>
      </c>
      <c r="R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2175.23</v>
      </c>
      <c r="S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2163.19</v>
      </c>
      <c r="T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2251.6999999999998</v>
      </c>
      <c r="U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2224.21</v>
      </c>
      <c r="V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2193.69</v>
      </c>
      <c r="W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2167.2600000000002</v>
      </c>
      <c r="X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2167.4700000000003</v>
      </c>
      <c r="Y240" s="116">
        <f>VLOOKUP($A240+ROUND((COLUMN()-2)/24,5),АТС!$A$41:$F$712,3)+VLOOKUP($A240+ROUND((COLUMN()-2)/24,5),'Расчет сбытовых надбавок'!$B$793:'Расчет сбытовых надбавок'!$G$1536,5)+'Иные услуги '!$C$5+'РСТ РСО-А'!$L$7</f>
        <v>2230.7800000000002</v>
      </c>
    </row>
    <row r="241" spans="1:27" x14ac:dyDescent="0.2">
      <c r="A241" s="88">
        <f t="shared" si="6"/>
        <v>42057</v>
      </c>
      <c r="B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2149.2399999999998</v>
      </c>
      <c r="C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2144.65</v>
      </c>
      <c r="D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2185.65</v>
      </c>
      <c r="E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2181.7600000000002</v>
      </c>
      <c r="F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2182.08</v>
      </c>
      <c r="G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2185.6</v>
      </c>
      <c r="H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2147.17</v>
      </c>
      <c r="I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2146.62</v>
      </c>
      <c r="J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2165.0700000000002</v>
      </c>
      <c r="K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2149.27</v>
      </c>
      <c r="L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2150.9</v>
      </c>
      <c r="M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2169.8000000000002</v>
      </c>
      <c r="N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2157.41</v>
      </c>
      <c r="O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2131.46</v>
      </c>
      <c r="P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2144.3900000000003</v>
      </c>
      <c r="Q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2131.15</v>
      </c>
      <c r="R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2156.71</v>
      </c>
      <c r="S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2165.63</v>
      </c>
      <c r="T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2256.13</v>
      </c>
      <c r="U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2227.6999999999998</v>
      </c>
      <c r="V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2196.11</v>
      </c>
      <c r="W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2168.66</v>
      </c>
      <c r="X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2169.87</v>
      </c>
      <c r="Y241" s="116">
        <f>VLOOKUP($A241+ROUND((COLUMN()-2)/24,5),АТС!$A$41:$F$712,3)+VLOOKUP($A241+ROUND((COLUMN()-2)/24,5),'Расчет сбытовых надбавок'!$B$793:'Расчет сбытовых надбавок'!$G$1536,5)+'Иные услуги '!$C$5+'РСТ РСО-А'!$L$7</f>
        <v>2241.16</v>
      </c>
    </row>
    <row r="242" spans="1:27" x14ac:dyDescent="0.2">
      <c r="A242" s="88">
        <f t="shared" si="6"/>
        <v>42058</v>
      </c>
      <c r="B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2148.8000000000002</v>
      </c>
      <c r="C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2144.27</v>
      </c>
      <c r="D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2184.94</v>
      </c>
      <c r="E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2181.12</v>
      </c>
      <c r="F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2181.5100000000002</v>
      </c>
      <c r="G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2185.27</v>
      </c>
      <c r="H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2147.2399999999998</v>
      </c>
      <c r="I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2153.5700000000002</v>
      </c>
      <c r="J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2152.81</v>
      </c>
      <c r="K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2150.19</v>
      </c>
      <c r="L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2149.04</v>
      </c>
      <c r="M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2167.5300000000002</v>
      </c>
      <c r="N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2157.52</v>
      </c>
      <c r="O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2131.23</v>
      </c>
      <c r="P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2144.1400000000003</v>
      </c>
      <c r="Q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2131.3900000000003</v>
      </c>
      <c r="R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2154.19</v>
      </c>
      <c r="S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2163.67</v>
      </c>
      <c r="T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2253.52</v>
      </c>
      <c r="U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2226.16</v>
      </c>
      <c r="V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2187.84</v>
      </c>
      <c r="W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2161.92</v>
      </c>
      <c r="X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2162.6400000000003</v>
      </c>
      <c r="Y242" s="116">
        <f>VLOOKUP($A242+ROUND((COLUMN()-2)/24,5),АТС!$A$41:$F$712,3)+VLOOKUP($A242+ROUND((COLUMN()-2)/24,5),'Расчет сбытовых надбавок'!$B$793:'Расчет сбытовых надбавок'!$G$1536,5)+'Иные услуги '!$C$5+'РСТ РСО-А'!$L$7</f>
        <v>2200.19</v>
      </c>
    </row>
    <row r="243" spans="1:27" x14ac:dyDescent="0.2">
      <c r="A243" s="88">
        <f t="shared" si="6"/>
        <v>42059</v>
      </c>
      <c r="B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2147.16</v>
      </c>
      <c r="C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2144.1000000000004</v>
      </c>
      <c r="D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2169.5100000000002</v>
      </c>
      <c r="E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2179.5</v>
      </c>
      <c r="F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2165.9499999999998</v>
      </c>
      <c r="G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2172.8000000000002</v>
      </c>
      <c r="H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2138.71</v>
      </c>
      <c r="I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2179.1</v>
      </c>
      <c r="J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2148.5100000000002</v>
      </c>
      <c r="K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2171.0100000000002</v>
      </c>
      <c r="L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2170.7399999999998</v>
      </c>
      <c r="M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2244.69</v>
      </c>
      <c r="N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2231.6999999999998</v>
      </c>
      <c r="O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2204.5700000000002</v>
      </c>
      <c r="P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2238.91</v>
      </c>
      <c r="Q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2232.2399999999998</v>
      </c>
      <c r="R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2243.21</v>
      </c>
      <c r="S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2249.52</v>
      </c>
      <c r="T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2336.2200000000003</v>
      </c>
      <c r="U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2333.61</v>
      </c>
      <c r="V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2299.12</v>
      </c>
      <c r="W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2283.56</v>
      </c>
      <c r="X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2380.9899999999998</v>
      </c>
      <c r="Y243" s="116">
        <f>VLOOKUP($A243+ROUND((COLUMN()-2)/24,5),АТС!$A$41:$F$712,3)+VLOOKUP($A243+ROUND((COLUMN()-2)/24,5),'Расчет сбытовых надбавок'!$B$793:'Расчет сбытовых надбавок'!$G$1536,5)+'Иные услуги '!$C$5+'РСТ РСО-А'!$L$7</f>
        <v>2266.0300000000002</v>
      </c>
    </row>
    <row r="244" spans="1:27" x14ac:dyDescent="0.2">
      <c r="A244" s="88">
        <f t="shared" si="6"/>
        <v>42060</v>
      </c>
      <c r="B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2149.04</v>
      </c>
      <c r="C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2140.25</v>
      </c>
      <c r="D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2146.6</v>
      </c>
      <c r="E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2159.15</v>
      </c>
      <c r="F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2165.61</v>
      </c>
      <c r="G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2156.12</v>
      </c>
      <c r="H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2147.2399999999998</v>
      </c>
      <c r="I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2162.36</v>
      </c>
      <c r="J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2131.3900000000003</v>
      </c>
      <c r="K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2174.13</v>
      </c>
      <c r="L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2172.46</v>
      </c>
      <c r="M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2249.25</v>
      </c>
      <c r="N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2236.59</v>
      </c>
      <c r="O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2208.11</v>
      </c>
      <c r="P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2243.5100000000002</v>
      </c>
      <c r="Q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2236.58</v>
      </c>
      <c r="R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2249.61</v>
      </c>
      <c r="S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2253.9300000000003</v>
      </c>
      <c r="T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2330.04</v>
      </c>
      <c r="U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2333.09</v>
      </c>
      <c r="V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2294.79</v>
      </c>
      <c r="W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2282.8500000000004</v>
      </c>
      <c r="X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2381.3000000000002</v>
      </c>
      <c r="Y244" s="116">
        <f>VLOOKUP($A244+ROUND((COLUMN()-2)/24,5),АТС!$A$41:$F$712,3)+VLOOKUP($A244+ROUND((COLUMN()-2)/24,5),'Расчет сбытовых надбавок'!$B$793:'Расчет сбытовых надбавок'!$G$1536,5)+'Иные услуги '!$C$5+'РСТ РСО-А'!$L$7</f>
        <v>2268.23</v>
      </c>
    </row>
    <row r="245" spans="1:27" x14ac:dyDescent="0.2">
      <c r="A245" s="88">
        <f t="shared" si="6"/>
        <v>42061</v>
      </c>
      <c r="B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2153.62</v>
      </c>
      <c r="C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2134.27</v>
      </c>
      <c r="D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2155.63</v>
      </c>
      <c r="E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2158.56</v>
      </c>
      <c r="F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2164.96</v>
      </c>
      <c r="G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2155.3900000000003</v>
      </c>
      <c r="H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2150.0100000000002</v>
      </c>
      <c r="I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2190.8200000000002</v>
      </c>
      <c r="J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2183.4499999999998</v>
      </c>
      <c r="K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2175.62</v>
      </c>
      <c r="L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2171.08</v>
      </c>
      <c r="M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2169.48</v>
      </c>
      <c r="N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2170.48</v>
      </c>
      <c r="O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2170.66</v>
      </c>
      <c r="P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2170.71</v>
      </c>
      <c r="Q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2170.4900000000002</v>
      </c>
      <c r="R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2170.2600000000002</v>
      </c>
      <c r="S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2177.87</v>
      </c>
      <c r="T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2169.5500000000002</v>
      </c>
      <c r="U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2264.36</v>
      </c>
      <c r="V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2239.46</v>
      </c>
      <c r="W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2261.58</v>
      </c>
      <c r="X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2435.41</v>
      </c>
      <c r="Y245" s="116">
        <f>VLOOKUP($A245+ROUND((COLUMN()-2)/24,5),АТС!$A$41:$F$712,3)+VLOOKUP($A245+ROUND((COLUMN()-2)/24,5),'Расчет сбытовых надбавок'!$B$793:'Расчет сбытовых надбавок'!$G$1536,5)+'Иные услуги '!$C$5+'РСТ РСО-А'!$L$7</f>
        <v>2266.7200000000003</v>
      </c>
    </row>
    <row r="246" spans="1:27" x14ac:dyDescent="0.2">
      <c r="A246" s="88">
        <f t="shared" si="6"/>
        <v>42062</v>
      </c>
      <c r="B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2160.0700000000002</v>
      </c>
      <c r="C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2134.31</v>
      </c>
      <c r="D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2155.2799999999997</v>
      </c>
      <c r="E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2158.23</v>
      </c>
      <c r="F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2164.9899999999998</v>
      </c>
      <c r="G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2155.56</v>
      </c>
      <c r="H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2146.67</v>
      </c>
      <c r="I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2209.11</v>
      </c>
      <c r="J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2195.48</v>
      </c>
      <c r="K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2172.2600000000002</v>
      </c>
      <c r="L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2172.46</v>
      </c>
      <c r="M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2171.23</v>
      </c>
      <c r="N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2169.4</v>
      </c>
      <c r="O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2172.2200000000003</v>
      </c>
      <c r="P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2172.12</v>
      </c>
      <c r="Q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2169.7800000000002</v>
      </c>
      <c r="R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2168.1400000000003</v>
      </c>
      <c r="S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2179.9700000000003</v>
      </c>
      <c r="T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2173.25</v>
      </c>
      <c r="U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2268.77</v>
      </c>
      <c r="V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2241.66</v>
      </c>
      <c r="W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2240.1</v>
      </c>
      <c r="X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2343.02</v>
      </c>
      <c r="Y246" s="116">
        <f>VLOOKUP($A246+ROUND((COLUMN()-2)/24,5),АТС!$A$41:$F$712,3)+VLOOKUP($A246+ROUND((COLUMN()-2)/24,5),'Расчет сбытовых надбавок'!$B$793:'Расчет сбытовых надбавок'!$G$1536,5)+'Иные услуги '!$C$5+'РСТ РСО-А'!$L$7</f>
        <v>2218.1999999999998</v>
      </c>
    </row>
    <row r="247" spans="1:27" x14ac:dyDescent="0.2">
      <c r="A247" s="88">
        <f t="shared" si="6"/>
        <v>42063</v>
      </c>
      <c r="B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2142.13</v>
      </c>
      <c r="C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2143.9499999999998</v>
      </c>
      <c r="D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2148.56</v>
      </c>
      <c r="E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2154.9</v>
      </c>
      <c r="F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2161.41</v>
      </c>
      <c r="G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2155.1800000000003</v>
      </c>
      <c r="H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2132.37</v>
      </c>
      <c r="I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2153.5</v>
      </c>
      <c r="J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2162.34</v>
      </c>
      <c r="K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2174.5300000000002</v>
      </c>
      <c r="L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2133.0300000000002</v>
      </c>
      <c r="M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2139.85</v>
      </c>
      <c r="N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2136.15</v>
      </c>
      <c r="O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2145.1800000000003</v>
      </c>
      <c r="P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2157.66</v>
      </c>
      <c r="Q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2167.58</v>
      </c>
      <c r="R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2164.21</v>
      </c>
      <c r="S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2148.44</v>
      </c>
      <c r="T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2200.6999999999998</v>
      </c>
      <c r="U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2261.3000000000002</v>
      </c>
      <c r="V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2238.5299999999997</v>
      </c>
      <c r="W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2183.8000000000002</v>
      </c>
      <c r="X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2154.94</v>
      </c>
      <c r="Y247" s="116">
        <f>VLOOKUP($A247+ROUND((COLUMN()-2)/24,5),АТС!$A$41:$F$712,3)+VLOOKUP($A247+ROUND((COLUMN()-2)/24,5),'Расчет сбытовых надбавок'!$B$793:'Расчет сбытовых надбавок'!$G$1536,5)+'Иные услуги '!$C$5+'РСТ РСО-А'!$L$7</f>
        <v>2220.71</v>
      </c>
    </row>
    <row r="248" spans="1:27" x14ac:dyDescent="0.25">
      <c r="A248" s="103"/>
      <c r="B248" s="87"/>
      <c r="C248" s="87"/>
      <c r="D248" s="87"/>
    </row>
    <row r="249" spans="1:27" x14ac:dyDescent="0.25">
      <c r="A249" s="96" t="s">
        <v>159</v>
      </c>
      <c r="B249" s="87"/>
      <c r="C249" s="87"/>
      <c r="D249" s="87"/>
    </row>
    <row r="250" spans="1:27" ht="12.75" x14ac:dyDescent="0.2">
      <c r="A250" s="169" t="s">
        <v>49</v>
      </c>
      <c r="B250" s="180" t="s">
        <v>128</v>
      </c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2"/>
    </row>
    <row r="251" spans="1:27" ht="12.75" x14ac:dyDescent="0.2">
      <c r="A251" s="170"/>
      <c r="B251" s="183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5"/>
    </row>
    <row r="252" spans="1:27" ht="12.75" customHeight="1" x14ac:dyDescent="0.2">
      <c r="A252" s="170"/>
      <c r="B252" s="172" t="s">
        <v>129</v>
      </c>
      <c r="C252" s="163" t="s">
        <v>130</v>
      </c>
      <c r="D252" s="163" t="s">
        <v>131</v>
      </c>
      <c r="E252" s="163" t="s">
        <v>132</v>
      </c>
      <c r="F252" s="163" t="s">
        <v>133</v>
      </c>
      <c r="G252" s="163" t="s">
        <v>134</v>
      </c>
      <c r="H252" s="163" t="s">
        <v>135</v>
      </c>
      <c r="I252" s="163" t="s">
        <v>136</v>
      </c>
      <c r="J252" s="163" t="s">
        <v>137</v>
      </c>
      <c r="K252" s="163" t="s">
        <v>138</v>
      </c>
      <c r="L252" s="163" t="s">
        <v>139</v>
      </c>
      <c r="M252" s="163" t="s">
        <v>140</v>
      </c>
      <c r="N252" s="174" t="s">
        <v>141</v>
      </c>
      <c r="O252" s="163" t="s">
        <v>142</v>
      </c>
      <c r="P252" s="163" t="s">
        <v>143</v>
      </c>
      <c r="Q252" s="163" t="s">
        <v>144</v>
      </c>
      <c r="R252" s="163" t="s">
        <v>145</v>
      </c>
      <c r="S252" s="163" t="s">
        <v>146</v>
      </c>
      <c r="T252" s="163" t="s">
        <v>147</v>
      </c>
      <c r="U252" s="163" t="s">
        <v>148</v>
      </c>
      <c r="V252" s="163" t="s">
        <v>149</v>
      </c>
      <c r="W252" s="163" t="s">
        <v>150</v>
      </c>
      <c r="X252" s="163" t="s">
        <v>151</v>
      </c>
      <c r="Y252" s="163" t="s">
        <v>152</v>
      </c>
    </row>
    <row r="253" spans="1:27" ht="11.25" customHeight="1" x14ac:dyDescent="0.2">
      <c r="A253" s="171"/>
      <c r="B253" s="173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75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</row>
    <row r="254" spans="1:27" ht="15.75" customHeight="1" x14ac:dyDescent="0.2">
      <c r="A254" s="88">
        <f>A220</f>
        <v>42036</v>
      </c>
      <c r="B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2103.87</v>
      </c>
      <c r="C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2131.1</v>
      </c>
      <c r="D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2161.4499999999998</v>
      </c>
      <c r="E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2168.7399999999998</v>
      </c>
      <c r="F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2165.11</v>
      </c>
      <c r="G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2161.79</v>
      </c>
      <c r="H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2140.86</v>
      </c>
      <c r="I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2134.6999999999998</v>
      </c>
      <c r="J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2103.96</v>
      </c>
      <c r="K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2198.19</v>
      </c>
      <c r="L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2135.3200000000002</v>
      </c>
      <c r="M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2117.1800000000003</v>
      </c>
      <c r="N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2113.9499999999998</v>
      </c>
      <c r="O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2119.9</v>
      </c>
      <c r="P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2125.9</v>
      </c>
      <c r="Q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2128.9700000000003</v>
      </c>
      <c r="R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2106.5100000000002</v>
      </c>
      <c r="S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2239.67</v>
      </c>
      <c r="T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2278.8200000000002</v>
      </c>
      <c r="U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2240.71</v>
      </c>
      <c r="V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2198.13</v>
      </c>
      <c r="W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2144.4300000000003</v>
      </c>
      <c r="X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2123.9</v>
      </c>
      <c r="Y254" s="116">
        <f>VLOOKUP($A254+ROUND((COLUMN()-2)/24,5),АТС!$A$41:$F$712,3)+VLOOKUP($A254+ROUND((COLUMN()-2)/24,5),'Расчет сбытовых надбавок'!$B$793:'Расчет сбытовых надбавок'!$G$1536,6)+'Иные услуги '!$C$5+'РСТ РСО-А'!$L$7</f>
        <v>2184.92</v>
      </c>
      <c r="AA254" s="89"/>
    </row>
    <row r="255" spans="1:27" x14ac:dyDescent="0.2">
      <c r="A255" s="88">
        <f>A254+1</f>
        <v>42037</v>
      </c>
      <c r="B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2102.21</v>
      </c>
      <c r="C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2131.1</v>
      </c>
      <c r="D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2146.5500000000002</v>
      </c>
      <c r="E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2149.85</v>
      </c>
      <c r="F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2159.7800000000002</v>
      </c>
      <c r="G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2143.7200000000003</v>
      </c>
      <c r="H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2116.87</v>
      </c>
      <c r="I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2186.7200000000003</v>
      </c>
      <c r="J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2182.4499999999998</v>
      </c>
      <c r="K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2116.77</v>
      </c>
      <c r="L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2147.0500000000002</v>
      </c>
      <c r="M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2128.88</v>
      </c>
      <c r="N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2129.4899999999998</v>
      </c>
      <c r="O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2130.3000000000002</v>
      </c>
      <c r="P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2129.4700000000003</v>
      </c>
      <c r="Q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2129.1999999999998</v>
      </c>
      <c r="R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2113.19</v>
      </c>
      <c r="S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2160.86</v>
      </c>
      <c r="T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2228.41</v>
      </c>
      <c r="U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2194.25</v>
      </c>
      <c r="V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2153.31</v>
      </c>
      <c r="W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2174.19</v>
      </c>
      <c r="X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2270.66</v>
      </c>
      <c r="Y255" s="116">
        <f>VLOOKUP($A255+ROUND((COLUMN()-2)/24,5),АТС!$A$41:$F$712,3)+VLOOKUP($A255+ROUND((COLUMN()-2)/24,5),'Расчет сбытовых надбавок'!$B$793:'Расчет сбытовых надбавок'!$G$1536,6)+'Иные услуги '!$C$5+'РСТ РСО-А'!$L$7</f>
        <v>2167.8200000000002</v>
      </c>
    </row>
    <row r="256" spans="1:27" x14ac:dyDescent="0.2">
      <c r="A256" s="88">
        <f t="shared" ref="A256:A281" si="7">A255+1</f>
        <v>42038</v>
      </c>
      <c r="B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2120.67</v>
      </c>
      <c r="C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2115.7800000000002</v>
      </c>
      <c r="D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2124.39</v>
      </c>
      <c r="E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2130.5500000000002</v>
      </c>
      <c r="F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2133.4</v>
      </c>
      <c r="G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2124.83</v>
      </c>
      <c r="H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2108.84</v>
      </c>
      <c r="I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2167.9</v>
      </c>
      <c r="J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2143.63</v>
      </c>
      <c r="K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2116.5100000000002</v>
      </c>
      <c r="L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2145.5299999999997</v>
      </c>
      <c r="M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2147.42</v>
      </c>
      <c r="N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2135.9499999999998</v>
      </c>
      <c r="O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2142.86</v>
      </c>
      <c r="P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2131.19</v>
      </c>
      <c r="Q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2147.67</v>
      </c>
      <c r="R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2139.19</v>
      </c>
      <c r="S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2157.85</v>
      </c>
      <c r="T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2226.44</v>
      </c>
      <c r="U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2186.42</v>
      </c>
      <c r="V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2149.77</v>
      </c>
      <c r="W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2167.61</v>
      </c>
      <c r="X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2272.41</v>
      </c>
      <c r="Y256" s="116">
        <f>VLOOKUP($A256+ROUND((COLUMN()-2)/24,5),АТС!$A$41:$F$712,3)+VLOOKUP($A256+ROUND((COLUMN()-2)/24,5),'Расчет сбытовых надбавок'!$B$793:'Расчет сбытовых надбавок'!$G$1536,6)+'Иные услуги '!$C$5+'РСТ РСО-А'!$L$7</f>
        <v>2167.59</v>
      </c>
    </row>
    <row r="257" spans="1:25" x14ac:dyDescent="0.2">
      <c r="A257" s="88">
        <f t="shared" si="7"/>
        <v>42039</v>
      </c>
      <c r="B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2116.11</v>
      </c>
      <c r="C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2121.36</v>
      </c>
      <c r="D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2133.31</v>
      </c>
      <c r="E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2139.34</v>
      </c>
      <c r="F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2139.6000000000004</v>
      </c>
      <c r="G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2130.37</v>
      </c>
      <c r="H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2101.92</v>
      </c>
      <c r="I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2175.2200000000003</v>
      </c>
      <c r="J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2166.27</v>
      </c>
      <c r="K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2120.7800000000002</v>
      </c>
      <c r="L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2104.9700000000003</v>
      </c>
      <c r="M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2137.56</v>
      </c>
      <c r="N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2117.5</v>
      </c>
      <c r="O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2110.3900000000003</v>
      </c>
      <c r="P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2103.6800000000003</v>
      </c>
      <c r="Q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2110.2800000000002</v>
      </c>
      <c r="R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2129.29</v>
      </c>
      <c r="S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2141.3500000000004</v>
      </c>
      <c r="T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2226.7800000000002</v>
      </c>
      <c r="U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2177.59</v>
      </c>
      <c r="V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2139.54</v>
      </c>
      <c r="W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2159.6</v>
      </c>
      <c r="X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2256.0500000000002</v>
      </c>
      <c r="Y257" s="116">
        <f>VLOOKUP($A257+ROUND((COLUMN()-2)/24,5),АТС!$A$41:$F$712,3)+VLOOKUP($A257+ROUND((COLUMN()-2)/24,5),'Расчет сбытовых надбавок'!$B$793:'Расчет сбытовых надбавок'!$G$1536,6)+'Иные услуги '!$C$5+'РСТ РСО-А'!$L$7</f>
        <v>2155.46</v>
      </c>
    </row>
    <row r="258" spans="1:25" x14ac:dyDescent="0.2">
      <c r="A258" s="88">
        <f t="shared" si="7"/>
        <v>42040</v>
      </c>
      <c r="B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2116.27</v>
      </c>
      <c r="C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2115.13</v>
      </c>
      <c r="D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2123.61</v>
      </c>
      <c r="E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2129.4499999999998</v>
      </c>
      <c r="F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2132.81</v>
      </c>
      <c r="G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2123.9899999999998</v>
      </c>
      <c r="H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2114.38</v>
      </c>
      <c r="I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2158.17</v>
      </c>
      <c r="J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2150.59</v>
      </c>
      <c r="K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2103.5</v>
      </c>
      <c r="L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2118.85</v>
      </c>
      <c r="M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2137.1999999999998</v>
      </c>
      <c r="N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2117.94</v>
      </c>
      <c r="O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2131.86</v>
      </c>
      <c r="P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2139.86</v>
      </c>
      <c r="Q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2126.1800000000003</v>
      </c>
      <c r="R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2129.67</v>
      </c>
      <c r="S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2144.1</v>
      </c>
      <c r="T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2216.27</v>
      </c>
      <c r="U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2177.81</v>
      </c>
      <c r="V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2138.0100000000002</v>
      </c>
      <c r="W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2157.9499999999998</v>
      </c>
      <c r="X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2245.4900000000002</v>
      </c>
      <c r="Y258" s="116">
        <f>VLOOKUP($A258+ROUND((COLUMN()-2)/24,5),АТС!$A$41:$F$712,3)+VLOOKUP($A258+ROUND((COLUMN()-2)/24,5),'Расчет сбытовых надбавок'!$B$793:'Расчет сбытовых надбавок'!$G$1536,6)+'Иные услуги '!$C$5+'РСТ РСО-А'!$L$7</f>
        <v>2153.23</v>
      </c>
    </row>
    <row r="259" spans="1:25" x14ac:dyDescent="0.2">
      <c r="A259" s="88">
        <f t="shared" si="7"/>
        <v>42041</v>
      </c>
      <c r="B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2109.25</v>
      </c>
      <c r="C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2139.1800000000003</v>
      </c>
      <c r="D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2145.4899999999998</v>
      </c>
      <c r="E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2151.23</v>
      </c>
      <c r="F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2154.66</v>
      </c>
      <c r="G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2138.66</v>
      </c>
      <c r="H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2106.66</v>
      </c>
      <c r="I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2174.1800000000003</v>
      </c>
      <c r="J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2188.1</v>
      </c>
      <c r="K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2116.38</v>
      </c>
      <c r="L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2120.75</v>
      </c>
      <c r="M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2141.8200000000002</v>
      </c>
      <c r="N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2119.2800000000002</v>
      </c>
      <c r="O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2135.92</v>
      </c>
      <c r="P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2142.84</v>
      </c>
      <c r="Q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2125.37</v>
      </c>
      <c r="R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2128.36</v>
      </c>
      <c r="S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2139.02</v>
      </c>
      <c r="T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2229.2800000000002</v>
      </c>
      <c r="U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2181.4499999999998</v>
      </c>
      <c r="V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2142.79</v>
      </c>
      <c r="W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2161.9300000000003</v>
      </c>
      <c r="X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2263.4300000000003</v>
      </c>
      <c r="Y259" s="116">
        <f>VLOOKUP($A259+ROUND((COLUMN()-2)/24,5),АТС!$A$41:$F$712,3)+VLOOKUP($A259+ROUND((COLUMN()-2)/24,5),'Расчет сбытовых надбавок'!$B$793:'Расчет сбытовых надбавок'!$G$1536,6)+'Иные услуги '!$C$5+'РСТ РСО-А'!$L$7</f>
        <v>2162.85</v>
      </c>
    </row>
    <row r="260" spans="1:25" x14ac:dyDescent="0.2">
      <c r="A260" s="88">
        <f t="shared" si="7"/>
        <v>42042</v>
      </c>
      <c r="B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2131.58</v>
      </c>
      <c r="C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2150.98</v>
      </c>
      <c r="D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2163.9700000000003</v>
      </c>
      <c r="E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2178.6400000000003</v>
      </c>
      <c r="F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2178.65</v>
      </c>
      <c r="G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2167.66</v>
      </c>
      <c r="H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2134.65</v>
      </c>
      <c r="I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2113.33</v>
      </c>
      <c r="J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2136.83</v>
      </c>
      <c r="K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2116.54</v>
      </c>
      <c r="L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2123.83</v>
      </c>
      <c r="M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2129.81</v>
      </c>
      <c r="N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2102.4700000000003</v>
      </c>
      <c r="O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2106.08</v>
      </c>
      <c r="P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2104.88</v>
      </c>
      <c r="Q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2101.9700000000003</v>
      </c>
      <c r="R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2122.9300000000003</v>
      </c>
      <c r="S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2139.0700000000002</v>
      </c>
      <c r="T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2153.7799999999997</v>
      </c>
      <c r="U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2130.35</v>
      </c>
      <c r="V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2143.33</v>
      </c>
      <c r="W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2126.04</v>
      </c>
      <c r="X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2146.88</v>
      </c>
      <c r="Y260" s="116">
        <f>VLOOKUP($A260+ROUND((COLUMN()-2)/24,5),АТС!$A$41:$F$712,3)+VLOOKUP($A260+ROUND((COLUMN()-2)/24,5),'Расчет сбытовых надбавок'!$B$793:'Расчет сбытовых надбавок'!$G$1536,6)+'Иные услуги '!$C$5+'РСТ РСО-А'!$L$7</f>
        <v>2125.2600000000002</v>
      </c>
    </row>
    <row r="261" spans="1:25" x14ac:dyDescent="0.2">
      <c r="A261" s="88">
        <f t="shared" si="7"/>
        <v>42043</v>
      </c>
      <c r="B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2120.27</v>
      </c>
      <c r="C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2105.58</v>
      </c>
      <c r="D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2129.83</v>
      </c>
      <c r="E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2156.62</v>
      </c>
      <c r="F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2156.6800000000003</v>
      </c>
      <c r="G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2167.33</v>
      </c>
      <c r="H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2120.9499999999998</v>
      </c>
      <c r="I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2118.0700000000002</v>
      </c>
      <c r="J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2124.5100000000002</v>
      </c>
      <c r="K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2161.5</v>
      </c>
      <c r="L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2123.17</v>
      </c>
      <c r="M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2114.2800000000002</v>
      </c>
      <c r="N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2129.11</v>
      </c>
      <c r="O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2126.0500000000002</v>
      </c>
      <c r="P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2129.02</v>
      </c>
      <c r="Q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2114.2800000000002</v>
      </c>
      <c r="R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2120.85</v>
      </c>
      <c r="S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2135.8200000000002</v>
      </c>
      <c r="T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2151.61</v>
      </c>
      <c r="U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2150.75</v>
      </c>
      <c r="V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2145.7200000000003</v>
      </c>
      <c r="W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2129.04</v>
      </c>
      <c r="X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2145.37</v>
      </c>
      <c r="Y261" s="116">
        <f>VLOOKUP($A261+ROUND((COLUMN()-2)/24,5),АТС!$A$41:$F$712,3)+VLOOKUP($A261+ROUND((COLUMN()-2)/24,5),'Расчет сбытовых надбавок'!$B$793:'Расчет сбытовых надбавок'!$G$1536,6)+'Иные услуги '!$C$5+'РСТ РСО-А'!$L$7</f>
        <v>2129.7200000000003</v>
      </c>
    </row>
    <row r="262" spans="1:25" x14ac:dyDescent="0.2">
      <c r="A262" s="88">
        <f t="shared" si="7"/>
        <v>42044</v>
      </c>
      <c r="B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2125.2200000000003</v>
      </c>
      <c r="C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2123.5500000000002</v>
      </c>
      <c r="D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2105.73</v>
      </c>
      <c r="E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2119.87</v>
      </c>
      <c r="F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2113.1</v>
      </c>
      <c r="G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2119.29</v>
      </c>
      <c r="H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2128.87</v>
      </c>
      <c r="I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2132.12</v>
      </c>
      <c r="J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2101.83</v>
      </c>
      <c r="K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2136</v>
      </c>
      <c r="L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2135.61</v>
      </c>
      <c r="M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2131.67</v>
      </c>
      <c r="N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2132.37</v>
      </c>
      <c r="O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2126.5700000000002</v>
      </c>
      <c r="P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2132.0100000000002</v>
      </c>
      <c r="Q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2121.25</v>
      </c>
      <c r="R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2125.46</v>
      </c>
      <c r="S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2139.79</v>
      </c>
      <c r="T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2133.84</v>
      </c>
      <c r="U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2142.37</v>
      </c>
      <c r="V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2139.5100000000002</v>
      </c>
      <c r="W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2130.58</v>
      </c>
      <c r="X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2218</v>
      </c>
      <c r="Y262" s="116">
        <f>VLOOKUP($A262+ROUND((COLUMN()-2)/24,5),АТС!$A$41:$F$712,3)+VLOOKUP($A262+ROUND((COLUMN()-2)/24,5),'Расчет сбытовых надбавок'!$B$793:'Расчет сбытовых надбавок'!$G$1536,6)+'Иные услуги '!$C$5+'РСТ РСО-А'!$L$7</f>
        <v>2126.1999999999998</v>
      </c>
    </row>
    <row r="263" spans="1:25" x14ac:dyDescent="0.2">
      <c r="A263" s="88">
        <f t="shared" si="7"/>
        <v>42045</v>
      </c>
      <c r="B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2124.1</v>
      </c>
      <c r="C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2122</v>
      </c>
      <c r="D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2104.9700000000003</v>
      </c>
      <c r="E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2118.48</v>
      </c>
      <c r="F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2112.1000000000004</v>
      </c>
      <c r="G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2119.0300000000002</v>
      </c>
      <c r="H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2135.4499999999998</v>
      </c>
      <c r="I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2134.02</v>
      </c>
      <c r="J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2101.67</v>
      </c>
      <c r="K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2141.0700000000002</v>
      </c>
      <c r="L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2142.4300000000003</v>
      </c>
      <c r="M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2138.7399999999998</v>
      </c>
      <c r="N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2137.21</v>
      </c>
      <c r="O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2132.46</v>
      </c>
      <c r="P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2139.87</v>
      </c>
      <c r="Q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2123.13</v>
      </c>
      <c r="R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2128.02</v>
      </c>
      <c r="S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2138.77</v>
      </c>
      <c r="T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2140.34</v>
      </c>
      <c r="U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2148.1</v>
      </c>
      <c r="V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2141.46</v>
      </c>
      <c r="W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2130.31</v>
      </c>
      <c r="X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2218.7600000000002</v>
      </c>
      <c r="Y263" s="116">
        <f>VLOOKUP($A263+ROUND((COLUMN()-2)/24,5),АТС!$A$41:$F$712,3)+VLOOKUP($A263+ROUND((COLUMN()-2)/24,5),'Расчет сбытовых надбавок'!$B$793:'Расчет сбытовых надбавок'!$G$1536,6)+'Иные услуги '!$C$5+'РСТ РСО-А'!$L$7</f>
        <v>2125.61</v>
      </c>
    </row>
    <row r="264" spans="1:25" x14ac:dyDescent="0.2">
      <c r="A264" s="88">
        <f t="shared" si="7"/>
        <v>42046</v>
      </c>
      <c r="B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2122.77</v>
      </c>
      <c r="C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2134.12</v>
      </c>
      <c r="D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2133.87</v>
      </c>
      <c r="E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2133.86</v>
      </c>
      <c r="F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2140.2600000000002</v>
      </c>
      <c r="G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2140.46</v>
      </c>
      <c r="H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2116.65</v>
      </c>
      <c r="I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2140.44</v>
      </c>
      <c r="J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2117.8200000000002</v>
      </c>
      <c r="K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2133.71</v>
      </c>
      <c r="L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2133.41</v>
      </c>
      <c r="M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2131.1999999999998</v>
      </c>
      <c r="N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2131.2200000000003</v>
      </c>
      <c r="O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2106.77</v>
      </c>
      <c r="P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2106.62</v>
      </c>
      <c r="Q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2106.38</v>
      </c>
      <c r="R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2107.3900000000003</v>
      </c>
      <c r="S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2137.79</v>
      </c>
      <c r="T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2204.17</v>
      </c>
      <c r="U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2155.44</v>
      </c>
      <c r="V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2142.5700000000002</v>
      </c>
      <c r="W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2130.34</v>
      </c>
      <c r="X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2223.79</v>
      </c>
      <c r="Y264" s="116">
        <f>VLOOKUP($A264+ROUND((COLUMN()-2)/24,5),АТС!$A$41:$F$712,3)+VLOOKUP($A264+ROUND((COLUMN()-2)/24,5),'Расчет сбытовых надбавок'!$B$793:'Расчет сбытовых надбавок'!$G$1536,6)+'Иные услуги '!$C$5+'РСТ РСО-А'!$L$7</f>
        <v>2173.61</v>
      </c>
    </row>
    <row r="265" spans="1:25" x14ac:dyDescent="0.2">
      <c r="A265" s="88">
        <f t="shared" si="7"/>
        <v>42047</v>
      </c>
      <c r="B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2114.04</v>
      </c>
      <c r="C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2134.39</v>
      </c>
      <c r="D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2134.21</v>
      </c>
      <c r="E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2150.08</v>
      </c>
      <c r="F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2160.04</v>
      </c>
      <c r="G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2140.6999999999998</v>
      </c>
      <c r="H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2116.8200000000002</v>
      </c>
      <c r="I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2166.16</v>
      </c>
      <c r="J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2152.4899999999998</v>
      </c>
      <c r="K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2134.62</v>
      </c>
      <c r="L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2134.09</v>
      </c>
      <c r="M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2131.85</v>
      </c>
      <c r="N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2132.5500000000002</v>
      </c>
      <c r="O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2126.25</v>
      </c>
      <c r="P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2132</v>
      </c>
      <c r="Q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2116.54</v>
      </c>
      <c r="R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2128.98</v>
      </c>
      <c r="S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2137.09</v>
      </c>
      <c r="T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2178.62</v>
      </c>
      <c r="U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2133.4499999999998</v>
      </c>
      <c r="V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2134.48</v>
      </c>
      <c r="W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2127.25</v>
      </c>
      <c r="X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2219.4900000000002</v>
      </c>
      <c r="Y265" s="116">
        <f>VLOOKUP($A265+ROUND((COLUMN()-2)/24,5),АТС!$A$41:$F$712,3)+VLOOKUP($A265+ROUND((COLUMN()-2)/24,5),'Расчет сбытовых надбавок'!$B$793:'Расчет сбытовых надбавок'!$G$1536,6)+'Иные услуги '!$C$5+'РСТ РСО-А'!$L$7</f>
        <v>2170.37</v>
      </c>
    </row>
    <row r="266" spans="1:25" x14ac:dyDescent="0.2">
      <c r="A266" s="88">
        <f t="shared" si="7"/>
        <v>42048</v>
      </c>
      <c r="B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2116.12</v>
      </c>
      <c r="C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2116.33</v>
      </c>
      <c r="D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2122.08</v>
      </c>
      <c r="E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2134.08</v>
      </c>
      <c r="F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2146.81</v>
      </c>
      <c r="G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2122.2399999999998</v>
      </c>
      <c r="H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2111.5100000000002</v>
      </c>
      <c r="I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2143.9</v>
      </c>
      <c r="J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2118.06</v>
      </c>
      <c r="K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2139.3900000000003</v>
      </c>
      <c r="L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2139.23</v>
      </c>
      <c r="M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2136.15</v>
      </c>
      <c r="N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2135.66</v>
      </c>
      <c r="O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2130.16</v>
      </c>
      <c r="P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2136.3200000000002</v>
      </c>
      <c r="Q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2119.7600000000002</v>
      </c>
      <c r="R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2133.02</v>
      </c>
      <c r="S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2145.1400000000003</v>
      </c>
      <c r="T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2195.35</v>
      </c>
      <c r="U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2169.2400000000002</v>
      </c>
      <c r="V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2139.3900000000003</v>
      </c>
      <c r="W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2130.5</v>
      </c>
      <c r="X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2245.91</v>
      </c>
      <c r="Y266" s="116">
        <f>VLOOKUP($A266+ROUND((COLUMN()-2)/24,5),АТС!$A$41:$F$712,3)+VLOOKUP($A266+ROUND((COLUMN()-2)/24,5),'Расчет сбытовых надбавок'!$B$793:'Расчет сбытовых надбавок'!$G$1536,6)+'Иные услуги '!$C$5+'РСТ РСО-А'!$L$7</f>
        <v>2205.16</v>
      </c>
    </row>
    <row r="267" spans="1:25" x14ac:dyDescent="0.2">
      <c r="A267" s="88">
        <f t="shared" si="7"/>
        <v>42049</v>
      </c>
      <c r="B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2114.34</v>
      </c>
      <c r="C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2124.5700000000002</v>
      </c>
      <c r="D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2144.19</v>
      </c>
      <c r="E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2157.88</v>
      </c>
      <c r="F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2158.12</v>
      </c>
      <c r="G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2144.34</v>
      </c>
      <c r="H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2115.91</v>
      </c>
      <c r="I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2139.38</v>
      </c>
      <c r="J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2199.63</v>
      </c>
      <c r="K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2130.34</v>
      </c>
      <c r="L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2131.61</v>
      </c>
      <c r="M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2131.9899999999998</v>
      </c>
      <c r="N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2125.69</v>
      </c>
      <c r="O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2131.9700000000003</v>
      </c>
      <c r="P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2146.4700000000003</v>
      </c>
      <c r="Q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2138.3000000000002</v>
      </c>
      <c r="R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2143.7399999999998</v>
      </c>
      <c r="S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2161.0700000000002</v>
      </c>
      <c r="T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2215.11</v>
      </c>
      <c r="U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2184.85</v>
      </c>
      <c r="V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2137.04</v>
      </c>
      <c r="W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2132.0700000000002</v>
      </c>
      <c r="X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2135.81</v>
      </c>
      <c r="Y267" s="116">
        <f>VLOOKUP($A267+ROUND((COLUMN()-2)/24,5),АТС!$A$41:$F$712,3)+VLOOKUP($A267+ROUND((COLUMN()-2)/24,5),'Расчет сбытовых надбавок'!$B$793:'Расчет сбытовых надбавок'!$G$1536,6)+'Иные услуги '!$C$5+'РСТ РСО-А'!$L$7</f>
        <v>2171.86</v>
      </c>
    </row>
    <row r="268" spans="1:25" x14ac:dyDescent="0.2">
      <c r="A268" s="88">
        <f t="shared" si="7"/>
        <v>42050</v>
      </c>
      <c r="B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2115.11</v>
      </c>
      <c r="C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2125.5</v>
      </c>
      <c r="D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2144.67</v>
      </c>
      <c r="E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2158.4499999999998</v>
      </c>
      <c r="F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2158.7799999999997</v>
      </c>
      <c r="G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2145.19</v>
      </c>
      <c r="H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2116.41</v>
      </c>
      <c r="I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2138.7600000000002</v>
      </c>
      <c r="J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2185.25</v>
      </c>
      <c r="K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2128.1000000000004</v>
      </c>
      <c r="L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2128.69</v>
      </c>
      <c r="M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2129.11</v>
      </c>
      <c r="N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2124.3000000000002</v>
      </c>
      <c r="O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2130.15</v>
      </c>
      <c r="P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2142.34</v>
      </c>
      <c r="Q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2135.4899999999998</v>
      </c>
      <c r="R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2138.77</v>
      </c>
      <c r="S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2170.7600000000002</v>
      </c>
      <c r="T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2212.94</v>
      </c>
      <c r="U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2198</v>
      </c>
      <c r="V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2171.3200000000002</v>
      </c>
      <c r="W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2130.56</v>
      </c>
      <c r="X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2133.9899999999998</v>
      </c>
      <c r="Y268" s="116">
        <f>VLOOKUP($A268+ROUND((COLUMN()-2)/24,5),АТС!$A$41:$F$712,3)+VLOOKUP($A268+ROUND((COLUMN()-2)/24,5),'Расчет сбытовых надбавок'!$B$793:'Расчет сбытовых надбавок'!$G$1536,6)+'Иные услуги '!$C$5+'РСТ РСО-А'!$L$7</f>
        <v>2170</v>
      </c>
    </row>
    <row r="269" spans="1:25" x14ac:dyDescent="0.2">
      <c r="A269" s="88">
        <f t="shared" si="7"/>
        <v>42051</v>
      </c>
      <c r="B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2113.4700000000003</v>
      </c>
      <c r="C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2104.4700000000003</v>
      </c>
      <c r="D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2124.77</v>
      </c>
      <c r="E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2112.77</v>
      </c>
      <c r="F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2133.84</v>
      </c>
      <c r="G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2121.9700000000003</v>
      </c>
      <c r="H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2116.5500000000002</v>
      </c>
      <c r="I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2152.7200000000003</v>
      </c>
      <c r="J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2117.94</v>
      </c>
      <c r="K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2172.4900000000002</v>
      </c>
      <c r="L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2133.0300000000002</v>
      </c>
      <c r="M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2188.71</v>
      </c>
      <c r="N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2183.2200000000003</v>
      </c>
      <c r="O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2189.34</v>
      </c>
      <c r="P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2195.29</v>
      </c>
      <c r="Q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2256.21</v>
      </c>
      <c r="R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2235.5</v>
      </c>
      <c r="S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2183.0299999999997</v>
      </c>
      <c r="T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2417.81</v>
      </c>
      <c r="U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2402.19</v>
      </c>
      <c r="V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2195.9300000000003</v>
      </c>
      <c r="W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2188.4</v>
      </c>
      <c r="X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2405.71</v>
      </c>
      <c r="Y269" s="116">
        <f>VLOOKUP($A269+ROUND((COLUMN()-2)/24,5),АТС!$A$41:$F$712,3)+VLOOKUP($A269+ROUND((COLUMN()-2)/24,5),'Расчет сбытовых надбавок'!$B$793:'Расчет сбытовых надбавок'!$G$1536,6)+'Иные услуги '!$C$5+'РСТ РСО-А'!$L$7</f>
        <v>2180.21</v>
      </c>
    </row>
    <row r="270" spans="1:25" x14ac:dyDescent="0.2">
      <c r="A270" s="88">
        <f t="shared" si="7"/>
        <v>42052</v>
      </c>
      <c r="B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2111.25</v>
      </c>
      <c r="C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2104.6999999999998</v>
      </c>
      <c r="D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2124.66</v>
      </c>
      <c r="E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2112.92</v>
      </c>
      <c r="F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2133.8000000000002</v>
      </c>
      <c r="G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2121.87</v>
      </c>
      <c r="H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2119.94</v>
      </c>
      <c r="I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2153.27</v>
      </c>
      <c r="J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2118.8000000000002</v>
      </c>
      <c r="K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2131.2200000000003</v>
      </c>
      <c r="L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2131.33</v>
      </c>
      <c r="M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2159.02</v>
      </c>
      <c r="N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2129.9</v>
      </c>
      <c r="O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2130.31</v>
      </c>
      <c r="P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2131.4700000000003</v>
      </c>
      <c r="Q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2139.1</v>
      </c>
      <c r="R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2135.7600000000002</v>
      </c>
      <c r="S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2138.88</v>
      </c>
      <c r="T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2413.2200000000003</v>
      </c>
      <c r="U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2333.63</v>
      </c>
      <c r="V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2213.7800000000002</v>
      </c>
      <c r="W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2204.2399999999998</v>
      </c>
      <c r="X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2348.89</v>
      </c>
      <c r="Y270" s="116">
        <f>VLOOKUP($A270+ROUND((COLUMN()-2)/24,5),АТС!$A$41:$F$712,3)+VLOOKUP($A270+ROUND((COLUMN()-2)/24,5),'Расчет сбытовых надбавок'!$B$793:'Расчет сбытовых надбавок'!$G$1536,6)+'Иные услуги '!$C$5+'РСТ РСО-А'!$L$7</f>
        <v>2179.86</v>
      </c>
    </row>
    <row r="271" spans="1:25" x14ac:dyDescent="0.2">
      <c r="A271" s="88">
        <f t="shared" si="7"/>
        <v>42053</v>
      </c>
      <c r="B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2125.35</v>
      </c>
      <c r="C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2104.6400000000003</v>
      </c>
      <c r="D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2124.69</v>
      </c>
      <c r="E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2112.91</v>
      </c>
      <c r="F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2133.84</v>
      </c>
      <c r="G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2121.91</v>
      </c>
      <c r="H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2120.98</v>
      </c>
      <c r="I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2152.75</v>
      </c>
      <c r="J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2117.9300000000003</v>
      </c>
      <c r="K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2134.38</v>
      </c>
      <c r="L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2135.87</v>
      </c>
      <c r="M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2200.87</v>
      </c>
      <c r="N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2187.31</v>
      </c>
      <c r="O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2208.73</v>
      </c>
      <c r="P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2232.5100000000002</v>
      </c>
      <c r="Q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2255.5700000000002</v>
      </c>
      <c r="R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2269.5299999999997</v>
      </c>
      <c r="S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2202.77</v>
      </c>
      <c r="T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2442.7800000000002</v>
      </c>
      <c r="U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2379.35</v>
      </c>
      <c r="V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2273.81</v>
      </c>
      <c r="W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2250.13</v>
      </c>
      <c r="X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2379.81</v>
      </c>
      <c r="Y271" s="116">
        <f>VLOOKUP($A271+ROUND((COLUMN()-2)/24,5),АТС!$A$41:$F$712,3)+VLOOKUP($A271+ROUND((COLUMN()-2)/24,5),'Расчет сбытовых надбавок'!$B$793:'Расчет сбытовых надбавок'!$G$1536,6)+'Иные услуги '!$C$5+'РСТ РСО-А'!$L$7</f>
        <v>2239.87</v>
      </c>
    </row>
    <row r="272" spans="1:25" x14ac:dyDescent="0.2">
      <c r="A272" s="88">
        <f t="shared" si="7"/>
        <v>42054</v>
      </c>
      <c r="B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2123.36</v>
      </c>
      <c r="C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2105.59</v>
      </c>
      <c r="D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2125.7399999999998</v>
      </c>
      <c r="E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2113.9300000000003</v>
      </c>
      <c r="F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2134.8200000000002</v>
      </c>
      <c r="G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2122.96</v>
      </c>
      <c r="H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2116.4499999999998</v>
      </c>
      <c r="I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2153.64</v>
      </c>
      <c r="J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2118.7400000000002</v>
      </c>
      <c r="K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2135.25</v>
      </c>
      <c r="L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2135.48</v>
      </c>
      <c r="M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2204.54</v>
      </c>
      <c r="N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2189.56</v>
      </c>
      <c r="O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2208.5</v>
      </c>
      <c r="P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2196.5100000000002</v>
      </c>
      <c r="Q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2220.4</v>
      </c>
      <c r="R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2260.33</v>
      </c>
      <c r="S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2208.81</v>
      </c>
      <c r="T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2308.7000000000003</v>
      </c>
      <c r="U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2366.1</v>
      </c>
      <c r="V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2312.59</v>
      </c>
      <c r="W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2238.2799999999997</v>
      </c>
      <c r="X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2371.04</v>
      </c>
      <c r="Y272" s="116">
        <f>VLOOKUP($A272+ROUND((COLUMN()-2)/24,5),АТС!$A$41:$F$712,3)+VLOOKUP($A272+ROUND((COLUMN()-2)/24,5),'Расчет сбытовых надбавок'!$B$793:'Расчет сбытовых надбавок'!$G$1536,6)+'Иные услуги '!$C$5+'РСТ РСО-А'!$L$7</f>
        <v>2243.5500000000002</v>
      </c>
    </row>
    <row r="273" spans="1:25" x14ac:dyDescent="0.2">
      <c r="A273" s="88">
        <f t="shared" si="7"/>
        <v>42055</v>
      </c>
      <c r="B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2124.58</v>
      </c>
      <c r="C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2117.16</v>
      </c>
      <c r="D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2138.25</v>
      </c>
      <c r="E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2157.77</v>
      </c>
      <c r="F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2154.37</v>
      </c>
      <c r="G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2141.5700000000002</v>
      </c>
      <c r="H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2109.0100000000002</v>
      </c>
      <c r="I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2186.91</v>
      </c>
      <c r="J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2148.75</v>
      </c>
      <c r="K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2134.2399999999998</v>
      </c>
      <c r="L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2134.7200000000003</v>
      </c>
      <c r="M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2196.56</v>
      </c>
      <c r="N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2184.6</v>
      </c>
      <c r="O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2161.4300000000003</v>
      </c>
      <c r="P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2188.84</v>
      </c>
      <c r="Q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2160.75</v>
      </c>
      <c r="R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2209.9499999999998</v>
      </c>
      <c r="S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2197.5700000000002</v>
      </c>
      <c r="T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2285.5</v>
      </c>
      <c r="U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2359.77</v>
      </c>
      <c r="V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2244.87</v>
      </c>
      <c r="W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2224.17</v>
      </c>
      <c r="X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2344.6999999999998</v>
      </c>
      <c r="Y273" s="116">
        <f>VLOOKUP($A273+ROUND((COLUMN()-2)/24,5),АТС!$A$41:$F$712,3)+VLOOKUP($A273+ROUND((COLUMN()-2)/24,5),'Расчет сбытовых надбавок'!$B$793:'Расчет сбытовых надбавок'!$G$1536,6)+'Иные услуги '!$C$5+'РСТ РСО-А'!$L$7</f>
        <v>2241.9700000000003</v>
      </c>
    </row>
    <row r="274" spans="1:25" x14ac:dyDescent="0.2">
      <c r="A274" s="88">
        <f t="shared" si="7"/>
        <v>42056</v>
      </c>
      <c r="B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2121.27</v>
      </c>
      <c r="C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2107.59</v>
      </c>
      <c r="D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2149.69</v>
      </c>
      <c r="E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2126.59</v>
      </c>
      <c r="F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2136.31</v>
      </c>
      <c r="G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2153.35</v>
      </c>
      <c r="H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2102.41</v>
      </c>
      <c r="I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2120.2200000000003</v>
      </c>
      <c r="J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2129.5299999999997</v>
      </c>
      <c r="K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2102.1999999999998</v>
      </c>
      <c r="L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2131.73</v>
      </c>
      <c r="M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2137.9700000000003</v>
      </c>
      <c r="N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2126.12</v>
      </c>
      <c r="O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2101.7399999999998</v>
      </c>
      <c r="P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2132.2200000000003</v>
      </c>
      <c r="Q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2101.9700000000003</v>
      </c>
      <c r="R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2143.2800000000002</v>
      </c>
      <c r="S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2131.86</v>
      </c>
      <c r="T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2215.8000000000002</v>
      </c>
      <c r="U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2189.73</v>
      </c>
      <c r="V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2160.7800000000002</v>
      </c>
      <c r="W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2135.71</v>
      </c>
      <c r="X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2135.92</v>
      </c>
      <c r="Y274" s="116">
        <f>VLOOKUP($A274+ROUND((COLUMN()-2)/24,5),АТС!$A$41:$F$712,3)+VLOOKUP($A274+ROUND((COLUMN()-2)/24,5),'Расчет сбытовых надбавок'!$B$793:'Расчет сбытовых надбавок'!$G$1536,6)+'Иные услуги '!$C$5+'РСТ РСО-А'!$L$7</f>
        <v>2195.9499999999998</v>
      </c>
    </row>
    <row r="275" spans="1:25" x14ac:dyDescent="0.2">
      <c r="A275" s="88">
        <f t="shared" si="7"/>
        <v>42057</v>
      </c>
      <c r="B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2118.63</v>
      </c>
      <c r="C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2114.2800000000002</v>
      </c>
      <c r="D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2153.15</v>
      </c>
      <c r="E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2149.4700000000003</v>
      </c>
      <c r="F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2149.77</v>
      </c>
      <c r="G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2153.11</v>
      </c>
      <c r="H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2116.67</v>
      </c>
      <c r="I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2116.14</v>
      </c>
      <c r="J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2133.65</v>
      </c>
      <c r="K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2118.65</v>
      </c>
      <c r="L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2120.1999999999998</v>
      </c>
      <c r="M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2138.13</v>
      </c>
      <c r="N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2126.38</v>
      </c>
      <c r="O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2101.7600000000002</v>
      </c>
      <c r="P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2114.0300000000002</v>
      </c>
      <c r="Q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2101.4700000000003</v>
      </c>
      <c r="R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2125.7200000000003</v>
      </c>
      <c r="S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2134.1800000000003</v>
      </c>
      <c r="T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2220</v>
      </c>
      <c r="U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2193.04</v>
      </c>
      <c r="V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2163.08</v>
      </c>
      <c r="W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2137.0500000000002</v>
      </c>
      <c r="X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2138.19</v>
      </c>
      <c r="Y275" s="116">
        <f>VLOOKUP($A275+ROUND((COLUMN()-2)/24,5),АТС!$A$41:$F$712,3)+VLOOKUP($A275+ROUND((COLUMN()-2)/24,5),'Расчет сбытовых надбавок'!$B$793:'Расчет сбытовых надбавок'!$G$1536,6)+'Иные услуги '!$C$5+'РСТ РСО-А'!$L$7</f>
        <v>2205.8000000000002</v>
      </c>
    </row>
    <row r="276" spans="1:25" x14ac:dyDescent="0.2">
      <c r="A276" s="88">
        <f t="shared" si="7"/>
        <v>42058</v>
      </c>
      <c r="B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2118.21</v>
      </c>
      <c r="C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2113.92</v>
      </c>
      <c r="D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2152.48</v>
      </c>
      <c r="E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2148.86</v>
      </c>
      <c r="F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2149.23</v>
      </c>
      <c r="G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2152.8000000000002</v>
      </c>
      <c r="H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2116.7400000000002</v>
      </c>
      <c r="I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2122.7399999999998</v>
      </c>
      <c r="J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2122.0100000000002</v>
      </c>
      <c r="K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2119.5299999999997</v>
      </c>
      <c r="L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2118.44</v>
      </c>
      <c r="M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2135.9700000000003</v>
      </c>
      <c r="N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2126.48</v>
      </c>
      <c r="O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2101.5500000000002</v>
      </c>
      <c r="P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2113.79</v>
      </c>
      <c r="Q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2101.6999999999998</v>
      </c>
      <c r="R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2123.3200000000002</v>
      </c>
      <c r="S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2132.31</v>
      </c>
      <c r="T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2217.52</v>
      </c>
      <c r="U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2191.58</v>
      </c>
      <c r="V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2155.23</v>
      </c>
      <c r="W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2130.66</v>
      </c>
      <c r="X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2131.34</v>
      </c>
      <c r="Y276" s="116">
        <f>VLOOKUP($A276+ROUND((COLUMN()-2)/24,5),АТС!$A$41:$F$712,3)+VLOOKUP($A276+ROUND((COLUMN()-2)/24,5),'Расчет сбытовых надбавок'!$B$793:'Расчет сбытовых надбавок'!$G$1536,6)+'Иные услуги '!$C$5+'РСТ РСО-А'!$L$7</f>
        <v>2166.94</v>
      </c>
    </row>
    <row r="277" spans="1:25" x14ac:dyDescent="0.2">
      <c r="A277" s="88">
        <f t="shared" si="7"/>
        <v>42059</v>
      </c>
      <c r="B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2116.66</v>
      </c>
      <c r="C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2113.7600000000002</v>
      </c>
      <c r="D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2137.8500000000004</v>
      </c>
      <c r="E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2147.33</v>
      </c>
      <c r="F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2134.48</v>
      </c>
      <c r="G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2140.9700000000003</v>
      </c>
      <c r="H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2108.6400000000003</v>
      </c>
      <c r="I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2146.9499999999998</v>
      </c>
      <c r="J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2117.94</v>
      </c>
      <c r="K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2139.2799999999997</v>
      </c>
      <c r="L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2139.02</v>
      </c>
      <c r="M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2209.15</v>
      </c>
      <c r="N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2196.83</v>
      </c>
      <c r="O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2171.1</v>
      </c>
      <c r="P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2203.67</v>
      </c>
      <c r="Q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2197.34</v>
      </c>
      <c r="R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2207.75</v>
      </c>
      <c r="S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2213.73</v>
      </c>
      <c r="T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2295.9499999999998</v>
      </c>
      <c r="U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2293.48</v>
      </c>
      <c r="V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2260.77</v>
      </c>
      <c r="W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2246.0100000000002</v>
      </c>
      <c r="X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2338.41</v>
      </c>
      <c r="Y277" s="116">
        <f>VLOOKUP($A277+ROUND((COLUMN()-2)/24,5),АТС!$A$41:$F$712,3)+VLOOKUP($A277+ROUND((COLUMN()-2)/24,5),'Расчет сбытовых надбавок'!$B$793:'Расчет сбытовых надбавок'!$G$1536,6)+'Иные услуги '!$C$5+'РСТ РСО-А'!$L$7</f>
        <v>2229.38</v>
      </c>
    </row>
    <row r="278" spans="1:25" x14ac:dyDescent="0.2">
      <c r="A278" s="88">
        <f t="shared" si="7"/>
        <v>42060</v>
      </c>
      <c r="B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2118.44</v>
      </c>
      <c r="C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2110.11</v>
      </c>
      <c r="D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2116.13</v>
      </c>
      <c r="E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2128.02</v>
      </c>
      <c r="F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2134.15</v>
      </c>
      <c r="G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2125.15</v>
      </c>
      <c r="H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2116.7400000000002</v>
      </c>
      <c r="I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2131.0700000000002</v>
      </c>
      <c r="J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2101.6999999999998</v>
      </c>
      <c r="K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2142.2399999999998</v>
      </c>
      <c r="L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2140.65</v>
      </c>
      <c r="M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2213.4700000000003</v>
      </c>
      <c r="N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2201.4700000000003</v>
      </c>
      <c r="O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2174.46</v>
      </c>
      <c r="P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2208.0300000000002</v>
      </c>
      <c r="Q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2201.46</v>
      </c>
      <c r="R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2213.8200000000002</v>
      </c>
      <c r="S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2217.91</v>
      </c>
      <c r="T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2290.09</v>
      </c>
      <c r="U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2292.98</v>
      </c>
      <c r="V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2256.66</v>
      </c>
      <c r="W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2245.34</v>
      </c>
      <c r="X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2338.71</v>
      </c>
      <c r="Y278" s="116">
        <f>VLOOKUP($A278+ROUND((COLUMN()-2)/24,5),АТС!$A$41:$F$712,3)+VLOOKUP($A278+ROUND((COLUMN()-2)/24,5),'Расчет сбытовых надбавок'!$B$793:'Расчет сбытовых надбавок'!$G$1536,6)+'Иные услуги '!$C$5+'РСТ РСО-А'!$L$7</f>
        <v>2231.4700000000003</v>
      </c>
    </row>
    <row r="279" spans="1:25" x14ac:dyDescent="0.2">
      <c r="A279" s="88">
        <f t="shared" si="7"/>
        <v>42061</v>
      </c>
      <c r="B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2122.7799999999997</v>
      </c>
      <c r="C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2104.4300000000003</v>
      </c>
      <c r="D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2124.69</v>
      </c>
      <c r="E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2127.4700000000003</v>
      </c>
      <c r="F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2133.54</v>
      </c>
      <c r="G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2124.46</v>
      </c>
      <c r="H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2119.36</v>
      </c>
      <c r="I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2158.06</v>
      </c>
      <c r="J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2151.0700000000002</v>
      </c>
      <c r="K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2143.6400000000003</v>
      </c>
      <c r="L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2139.34</v>
      </c>
      <c r="M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2137.83</v>
      </c>
      <c r="N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2138.77</v>
      </c>
      <c r="O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2138.94</v>
      </c>
      <c r="P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2138.9899999999998</v>
      </c>
      <c r="Q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2138.7800000000002</v>
      </c>
      <c r="R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2138.56</v>
      </c>
      <c r="S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2145.7799999999997</v>
      </c>
      <c r="T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2137.8900000000003</v>
      </c>
      <c r="U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2227.8000000000002</v>
      </c>
      <c r="V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2204.19</v>
      </c>
      <c r="W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2225.17</v>
      </c>
      <c r="X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2390.02</v>
      </c>
      <c r="Y279" s="116">
        <f>VLOOKUP($A279+ROUND((COLUMN()-2)/24,5),АТС!$A$41:$F$712,3)+VLOOKUP($A279+ROUND((COLUMN()-2)/24,5),'Расчет сбытовых надбавок'!$B$793:'Расчет сбытовых надбавок'!$G$1536,6)+'Иные услуги '!$C$5+'РСТ РСО-А'!$L$7</f>
        <v>2230.04</v>
      </c>
    </row>
    <row r="280" spans="1:25" x14ac:dyDescent="0.2">
      <c r="A280" s="88">
        <f t="shared" si="7"/>
        <v>42062</v>
      </c>
      <c r="B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2128.9</v>
      </c>
      <c r="C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2104.4700000000003</v>
      </c>
      <c r="D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2124.36</v>
      </c>
      <c r="E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2127.16</v>
      </c>
      <c r="F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2133.5700000000002</v>
      </c>
      <c r="G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2124.62</v>
      </c>
      <c r="H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2116.19</v>
      </c>
      <c r="I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2175.4</v>
      </c>
      <c r="J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2162.48</v>
      </c>
      <c r="K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2140.46</v>
      </c>
      <c r="L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2140.65</v>
      </c>
      <c r="M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2139.48</v>
      </c>
      <c r="N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2137.75</v>
      </c>
      <c r="O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2140.4300000000003</v>
      </c>
      <c r="P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2140.33</v>
      </c>
      <c r="Q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2138.11</v>
      </c>
      <c r="R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2136.5500000000002</v>
      </c>
      <c r="S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2147.77</v>
      </c>
      <c r="T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2141.4</v>
      </c>
      <c r="U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2231.98</v>
      </c>
      <c r="V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2206.2800000000002</v>
      </c>
      <c r="W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2204.79</v>
      </c>
      <c r="X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2302.41</v>
      </c>
      <c r="Y280" s="116">
        <f>VLOOKUP($A280+ROUND((COLUMN()-2)/24,5),АТС!$A$41:$F$712,3)+VLOOKUP($A280+ROUND((COLUMN()-2)/24,5),'Расчет сбытовых надбавок'!$B$793:'Расчет сбытовых надбавок'!$G$1536,6)+'Иные услуги '!$C$5+'РСТ РСО-А'!$L$7</f>
        <v>2184.0300000000002</v>
      </c>
    </row>
    <row r="281" spans="1:25" x14ac:dyDescent="0.2">
      <c r="A281" s="88">
        <f t="shared" si="7"/>
        <v>42063</v>
      </c>
      <c r="B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2111.88</v>
      </c>
      <c r="C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2113.62</v>
      </c>
      <c r="D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2117.98</v>
      </c>
      <c r="E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2123.9899999999998</v>
      </c>
      <c r="F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2130.17</v>
      </c>
      <c r="G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2124.2600000000002</v>
      </c>
      <c r="H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2102.63</v>
      </c>
      <c r="I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2122.67</v>
      </c>
      <c r="J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2131.06</v>
      </c>
      <c r="K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2142.61</v>
      </c>
      <c r="L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2103.2600000000002</v>
      </c>
      <c r="M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2109.73</v>
      </c>
      <c r="N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2106.2200000000003</v>
      </c>
      <c r="O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2114.77</v>
      </c>
      <c r="P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2126.61</v>
      </c>
      <c r="Q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2136.02</v>
      </c>
      <c r="R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2132.8200000000002</v>
      </c>
      <c r="S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2117.87</v>
      </c>
      <c r="T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2167.4300000000003</v>
      </c>
      <c r="U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2224.9</v>
      </c>
      <c r="V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2203.31</v>
      </c>
      <c r="W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2151.4</v>
      </c>
      <c r="X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2124.04</v>
      </c>
      <c r="Y281" s="116">
        <f>VLOOKUP($A281+ROUND((COLUMN()-2)/24,5),АТС!$A$41:$F$712,3)+VLOOKUP($A281+ROUND((COLUMN()-2)/24,5),'Расчет сбытовых надбавок'!$B$793:'Расчет сбытовых надбавок'!$G$1536,6)+'Иные услуги '!$C$5+'РСТ РСО-А'!$L$7</f>
        <v>2186.41</v>
      </c>
    </row>
    <row r="283" spans="1:25" s="99" customFormat="1" ht="19.5" customHeight="1" x14ac:dyDescent="0.25">
      <c r="A283" s="97" t="s">
        <v>154</v>
      </c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</row>
    <row r="284" spans="1:25" x14ac:dyDescent="0.25">
      <c r="A284" s="96" t="s">
        <v>156</v>
      </c>
      <c r="B284" s="87"/>
      <c r="C284" s="87"/>
      <c r="D284" s="87"/>
    </row>
    <row r="285" spans="1:25" ht="12.75" x14ac:dyDescent="0.2">
      <c r="A285" s="169" t="s">
        <v>49</v>
      </c>
      <c r="B285" s="180" t="s">
        <v>128</v>
      </c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2"/>
    </row>
    <row r="286" spans="1:25" ht="12.75" x14ac:dyDescent="0.2">
      <c r="A286" s="170"/>
      <c r="B286" s="183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5"/>
    </row>
    <row r="287" spans="1:25" ht="12.75" customHeight="1" x14ac:dyDescent="0.2">
      <c r="A287" s="170"/>
      <c r="B287" s="172" t="s">
        <v>129</v>
      </c>
      <c r="C287" s="163" t="s">
        <v>130</v>
      </c>
      <c r="D287" s="163" t="s">
        <v>131</v>
      </c>
      <c r="E287" s="163" t="s">
        <v>132</v>
      </c>
      <c r="F287" s="163" t="s">
        <v>133</v>
      </c>
      <c r="G287" s="163" t="s">
        <v>134</v>
      </c>
      <c r="H287" s="163" t="s">
        <v>135</v>
      </c>
      <c r="I287" s="163" t="s">
        <v>136</v>
      </c>
      <c r="J287" s="163" t="s">
        <v>137</v>
      </c>
      <c r="K287" s="163" t="s">
        <v>138</v>
      </c>
      <c r="L287" s="163" t="s">
        <v>139</v>
      </c>
      <c r="M287" s="163" t="s">
        <v>140</v>
      </c>
      <c r="N287" s="174" t="s">
        <v>141</v>
      </c>
      <c r="O287" s="163" t="s">
        <v>142</v>
      </c>
      <c r="P287" s="163" t="s">
        <v>143</v>
      </c>
      <c r="Q287" s="163" t="s">
        <v>144</v>
      </c>
      <c r="R287" s="163" t="s">
        <v>145</v>
      </c>
      <c r="S287" s="163" t="s">
        <v>146</v>
      </c>
      <c r="T287" s="163" t="s">
        <v>147</v>
      </c>
      <c r="U287" s="163" t="s">
        <v>148</v>
      </c>
      <c r="V287" s="163" t="s">
        <v>149</v>
      </c>
      <c r="W287" s="163" t="s">
        <v>150</v>
      </c>
      <c r="X287" s="163" t="s">
        <v>151</v>
      </c>
      <c r="Y287" s="163" t="s">
        <v>152</v>
      </c>
    </row>
    <row r="288" spans="1:25" ht="11.25" customHeight="1" x14ac:dyDescent="0.2">
      <c r="A288" s="171"/>
      <c r="B288" s="173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75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</row>
    <row r="289" spans="1:27" ht="15.75" customHeight="1" x14ac:dyDescent="0.2">
      <c r="A289" s="88">
        <f>A254</f>
        <v>42036</v>
      </c>
      <c r="B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1627.5900000000001</v>
      </c>
      <c r="C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1658.44</v>
      </c>
      <c r="D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1692.83</v>
      </c>
      <c r="E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1701.0900000000001</v>
      </c>
      <c r="F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1696.98</v>
      </c>
      <c r="G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1693.21</v>
      </c>
      <c r="H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1669.5</v>
      </c>
      <c r="I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1662.52</v>
      </c>
      <c r="J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1627.7</v>
      </c>
      <c r="K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1734.4499999999998</v>
      </c>
      <c r="L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1663.23</v>
      </c>
      <c r="M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1642.67</v>
      </c>
      <c r="N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1639.01</v>
      </c>
      <c r="O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1645.75</v>
      </c>
      <c r="P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1652.5500000000002</v>
      </c>
      <c r="Q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1656.02</v>
      </c>
      <c r="R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1630.58</v>
      </c>
      <c r="S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1781.46</v>
      </c>
      <c r="T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1825.81</v>
      </c>
      <c r="U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1782.63</v>
      </c>
      <c r="V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1734.3899999999999</v>
      </c>
      <c r="W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1673.55</v>
      </c>
      <c r="X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1650.2800000000002</v>
      </c>
      <c r="Y289" s="116">
        <f>VLOOKUP($A289+ROUND((COLUMN()-2)/24,5),АТС!$A$41:$F$712,3)+VLOOKUP($A289+ROUND((COLUMN()-2)/24,5),'Расчет сбытовых надбавок'!$B$793:'Расчет сбытовых надбавок'!$G$1536,3)+'Иные услуги '!$C$5+'РСТ РСО-А'!$M$7</f>
        <v>1719.4099999999999</v>
      </c>
      <c r="AA289" s="89"/>
    </row>
    <row r="290" spans="1:27" x14ac:dyDescent="0.2">
      <c r="A290" s="88">
        <f>A289+1</f>
        <v>42037</v>
      </c>
      <c r="B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1625.71</v>
      </c>
      <c r="C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1658.44</v>
      </c>
      <c r="D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1675.94</v>
      </c>
      <c r="E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1679.69</v>
      </c>
      <c r="F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1690.94</v>
      </c>
      <c r="G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1672.74</v>
      </c>
      <c r="H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1642.31</v>
      </c>
      <c r="I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1721.46</v>
      </c>
      <c r="J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1716.62</v>
      </c>
      <c r="K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1642.2</v>
      </c>
      <c r="L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1676.5100000000002</v>
      </c>
      <c r="M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1655.92</v>
      </c>
      <c r="N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1656.6100000000001</v>
      </c>
      <c r="O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1657.5300000000002</v>
      </c>
      <c r="P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1656.6</v>
      </c>
      <c r="Q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1656.29</v>
      </c>
      <c r="R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1638.15</v>
      </c>
      <c r="S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1692.16</v>
      </c>
      <c r="T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1768.69</v>
      </c>
      <c r="U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1729.99</v>
      </c>
      <c r="V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1683.6</v>
      </c>
      <c r="W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1707.26</v>
      </c>
      <c r="X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1816.56</v>
      </c>
      <c r="Y290" s="116">
        <f>VLOOKUP($A290+ROUND((COLUMN()-2)/24,5),АТС!$A$41:$F$712,3)+VLOOKUP($A290+ROUND((COLUMN()-2)/24,5),'Расчет сбытовых надбавок'!$B$793:'Расчет сбытовых надбавок'!$G$1536,3)+'Иные услуги '!$C$5+'РСТ РСО-А'!$M$7</f>
        <v>1700.0500000000002</v>
      </c>
    </row>
    <row r="291" spans="1:27" x14ac:dyDescent="0.2">
      <c r="A291" s="88">
        <f t="shared" ref="A291:A316" si="8">A290+1</f>
        <v>42038</v>
      </c>
      <c r="B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1646.62</v>
      </c>
      <c r="C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1641.0900000000001</v>
      </c>
      <c r="D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1650.8400000000001</v>
      </c>
      <c r="E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1657.81</v>
      </c>
      <c r="F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1661.04</v>
      </c>
      <c r="G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1651.33</v>
      </c>
      <c r="H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1633.22</v>
      </c>
      <c r="I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1700.13</v>
      </c>
      <c r="J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1672.6399999999999</v>
      </c>
      <c r="K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1641.9099999999999</v>
      </c>
      <c r="L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1674.79</v>
      </c>
      <c r="M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1676.94</v>
      </c>
      <c r="N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1663.94</v>
      </c>
      <c r="O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1671.77</v>
      </c>
      <c r="P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1658.54</v>
      </c>
      <c r="Q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1677.22</v>
      </c>
      <c r="R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1667.6100000000001</v>
      </c>
      <c r="S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1688.74</v>
      </c>
      <c r="T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1766.46</v>
      </c>
      <c r="U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1721.12</v>
      </c>
      <c r="V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1679.6</v>
      </c>
      <c r="W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1699.8000000000002</v>
      </c>
      <c r="X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1818.5500000000002</v>
      </c>
      <c r="Y291" s="116">
        <f>VLOOKUP($A291+ROUND((COLUMN()-2)/24,5),АТС!$A$41:$F$712,3)+VLOOKUP($A291+ROUND((COLUMN()-2)/24,5),'Расчет сбытовых надбавок'!$B$793:'Расчет сбытовых надбавок'!$G$1536,3)+'Иные услуги '!$C$5+'РСТ РСО-А'!$M$7</f>
        <v>1699.79</v>
      </c>
    </row>
    <row r="292" spans="1:27" x14ac:dyDescent="0.2">
      <c r="A292" s="88">
        <f t="shared" si="8"/>
        <v>42039</v>
      </c>
      <c r="B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1641.45</v>
      </c>
      <c r="C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1647.4099999999999</v>
      </c>
      <c r="D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1660.94</v>
      </c>
      <c r="E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1667.7800000000002</v>
      </c>
      <c r="F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1668.0700000000002</v>
      </c>
      <c r="G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1657.6200000000001</v>
      </c>
      <c r="H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1625.38</v>
      </c>
      <c r="I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1708.43</v>
      </c>
      <c r="J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1698.29</v>
      </c>
      <c r="K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1646.7400000000002</v>
      </c>
      <c r="L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1628.8400000000001</v>
      </c>
      <c r="M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1665.7600000000002</v>
      </c>
      <c r="N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1643.04</v>
      </c>
      <c r="O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1634.97</v>
      </c>
      <c r="P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1627.38</v>
      </c>
      <c r="Q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1634.85</v>
      </c>
      <c r="R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1656.39</v>
      </c>
      <c r="S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1670.0500000000002</v>
      </c>
      <c r="T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1766.85</v>
      </c>
      <c r="U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1711.12</v>
      </c>
      <c r="V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1668</v>
      </c>
      <c r="W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1690.73</v>
      </c>
      <c r="X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1800.0100000000002</v>
      </c>
      <c r="Y292" s="116">
        <f>VLOOKUP($A292+ROUND((COLUMN()-2)/24,5),АТС!$A$41:$F$712,3)+VLOOKUP($A292+ROUND((COLUMN()-2)/24,5),'Расчет сбытовых надбавок'!$B$793:'Расчет сбытовых надбавок'!$G$1536,3)+'Иные услуги '!$C$5+'РСТ РСО-А'!$M$7</f>
        <v>1686.04</v>
      </c>
    </row>
    <row r="293" spans="1:27" x14ac:dyDescent="0.2">
      <c r="A293" s="88">
        <f t="shared" si="8"/>
        <v>42040</v>
      </c>
      <c r="B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1641.6399999999999</v>
      </c>
      <c r="C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1640.35</v>
      </c>
      <c r="D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1649.96</v>
      </c>
      <c r="E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1656.5700000000002</v>
      </c>
      <c r="F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1660.38</v>
      </c>
      <c r="G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1650.3899999999999</v>
      </c>
      <c r="H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1639.5</v>
      </c>
      <c r="I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1689.1100000000001</v>
      </c>
      <c r="J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1680.52</v>
      </c>
      <c r="K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1627.17</v>
      </c>
      <c r="L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1644.56</v>
      </c>
      <c r="M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1665.35</v>
      </c>
      <c r="N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1643.5300000000002</v>
      </c>
      <c r="O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1659.3000000000002</v>
      </c>
      <c r="P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1668.37</v>
      </c>
      <c r="Q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1652.87</v>
      </c>
      <c r="R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1656.82</v>
      </c>
      <c r="S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1673.17</v>
      </c>
      <c r="T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1754.93</v>
      </c>
      <c r="U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1711.3600000000001</v>
      </c>
      <c r="V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1666.27</v>
      </c>
      <c r="W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1688.87</v>
      </c>
      <c r="X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1788.0500000000002</v>
      </c>
      <c r="Y293" s="116">
        <f>VLOOKUP($A293+ROUND((COLUMN()-2)/24,5),АТС!$A$41:$F$712,3)+VLOOKUP($A293+ROUND((COLUMN()-2)/24,5),'Расчет сбытовых надбавок'!$B$793:'Расчет сбытовых надбавок'!$G$1536,3)+'Иные услуги '!$C$5+'РСТ РСО-А'!$M$7</f>
        <v>1683.51</v>
      </c>
    </row>
    <row r="294" spans="1:27" x14ac:dyDescent="0.2">
      <c r="A294" s="88">
        <f t="shared" si="8"/>
        <v>42041</v>
      </c>
      <c r="B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1633.68</v>
      </c>
      <c r="C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1667.6</v>
      </c>
      <c r="D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1674.74</v>
      </c>
      <c r="E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1681.2400000000002</v>
      </c>
      <c r="F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1685.13</v>
      </c>
      <c r="G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1667.0100000000002</v>
      </c>
      <c r="H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1630.75</v>
      </c>
      <c r="I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1707.25</v>
      </c>
      <c r="J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1723.02</v>
      </c>
      <c r="K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1641.76</v>
      </c>
      <c r="L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1646.7200000000003</v>
      </c>
      <c r="M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1670.5900000000001</v>
      </c>
      <c r="N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1645.0500000000002</v>
      </c>
      <c r="O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1663.9</v>
      </c>
      <c r="P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1671.7400000000002</v>
      </c>
      <c r="Q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1651.95</v>
      </c>
      <c r="R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1655.3400000000001</v>
      </c>
      <c r="S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1667.4099999999999</v>
      </c>
      <c r="T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1769.67</v>
      </c>
      <c r="U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1715.49</v>
      </c>
      <c r="V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1671.6799999999998</v>
      </c>
      <c r="W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1693.37</v>
      </c>
      <c r="X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1808.37</v>
      </c>
      <c r="Y294" s="116">
        <f>VLOOKUP($A294+ROUND((COLUMN()-2)/24,5),АТС!$A$41:$F$712,3)+VLOOKUP($A294+ROUND((COLUMN()-2)/24,5),'Расчет сбытовых надбавок'!$B$793:'Расчет сбытовых надбавок'!$G$1536,3)+'Иные услуги '!$C$5+'РСТ РСО-А'!$M$7</f>
        <v>1694.4099999999999</v>
      </c>
    </row>
    <row r="295" spans="1:27" x14ac:dyDescent="0.2">
      <c r="A295" s="88">
        <f t="shared" si="8"/>
        <v>42042</v>
      </c>
      <c r="B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1658.98</v>
      </c>
      <c r="C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1680.96</v>
      </c>
      <c r="D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1695.68</v>
      </c>
      <c r="E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1712.31</v>
      </c>
      <c r="F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1712.3200000000002</v>
      </c>
      <c r="G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1699.8600000000001</v>
      </c>
      <c r="H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1662.47</v>
      </c>
      <c r="I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1638.31</v>
      </c>
      <c r="J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1664.9299999999998</v>
      </c>
      <c r="K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1641.94</v>
      </c>
      <c r="L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1650.1999999999998</v>
      </c>
      <c r="M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1656.98</v>
      </c>
      <c r="N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1626</v>
      </c>
      <c r="O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1630.0900000000001</v>
      </c>
      <c r="P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1628.74</v>
      </c>
      <c r="Q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1625.44</v>
      </c>
      <c r="R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1649.19</v>
      </c>
      <c r="S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1667.47</v>
      </c>
      <c r="T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1684.1399999999999</v>
      </c>
      <c r="U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1657.5900000000001</v>
      </c>
      <c r="V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1672.3</v>
      </c>
      <c r="W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1652.71</v>
      </c>
      <c r="X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1676.32</v>
      </c>
      <c r="Y295" s="116">
        <f>VLOOKUP($A295+ROUND((COLUMN()-2)/24,5),АТС!$A$41:$F$712,3)+VLOOKUP($A295+ROUND((COLUMN()-2)/24,5),'Расчет сбытовых надбавок'!$B$793:'Расчет сбытовых надбавок'!$G$1536,3)+'Иные услуги '!$C$5+'РСТ РСО-А'!$M$7</f>
        <v>1651.8200000000002</v>
      </c>
    </row>
    <row r="296" spans="1:27" x14ac:dyDescent="0.2">
      <c r="A296" s="88">
        <f t="shared" si="8"/>
        <v>42043</v>
      </c>
      <c r="B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1646.17</v>
      </c>
      <c r="C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1629.52</v>
      </c>
      <c r="D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1657</v>
      </c>
      <c r="E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1687.3600000000001</v>
      </c>
      <c r="F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1687.42</v>
      </c>
      <c r="G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1699.4900000000002</v>
      </c>
      <c r="H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1646.94</v>
      </c>
      <c r="I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1643.68</v>
      </c>
      <c r="J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1650.98</v>
      </c>
      <c r="K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1692.88</v>
      </c>
      <c r="L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1649.46</v>
      </c>
      <c r="M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1639.38</v>
      </c>
      <c r="N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1656.1799999999998</v>
      </c>
      <c r="O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1652.72</v>
      </c>
      <c r="P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1656.08</v>
      </c>
      <c r="Q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1639.38</v>
      </c>
      <c r="R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1646.83</v>
      </c>
      <c r="S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1663.79</v>
      </c>
      <c r="T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1681.67</v>
      </c>
      <c r="U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1680.7</v>
      </c>
      <c r="V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1675.01</v>
      </c>
      <c r="W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1656.1100000000001</v>
      </c>
      <c r="X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1674.6</v>
      </c>
      <c r="Y296" s="116">
        <f>VLOOKUP($A296+ROUND((COLUMN()-2)/24,5),АТС!$A$41:$F$712,3)+VLOOKUP($A296+ROUND((COLUMN()-2)/24,5),'Расчет сбытовых надбавок'!$B$793:'Расчет сбытовых надбавок'!$G$1536,3)+'Иные услуги '!$C$5+'РСТ РСО-А'!$M$7</f>
        <v>1656.88</v>
      </c>
    </row>
    <row r="297" spans="1:27" x14ac:dyDescent="0.2">
      <c r="A297" s="88">
        <f t="shared" si="8"/>
        <v>42044</v>
      </c>
      <c r="B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1651.78</v>
      </c>
      <c r="C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1649.8899999999999</v>
      </c>
      <c r="D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1629.7</v>
      </c>
      <c r="E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1645.71</v>
      </c>
      <c r="F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1638.04</v>
      </c>
      <c r="G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1645.06</v>
      </c>
      <c r="H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1655.9099999999999</v>
      </c>
      <c r="I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1659.5900000000001</v>
      </c>
      <c r="J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1625.2800000000002</v>
      </c>
      <c r="K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1663.99</v>
      </c>
      <c r="L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1663.55</v>
      </c>
      <c r="M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1659.0900000000001</v>
      </c>
      <c r="N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1659.88</v>
      </c>
      <c r="O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1653.31</v>
      </c>
      <c r="P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1659.47</v>
      </c>
      <c r="Q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1647.28</v>
      </c>
      <c r="R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1652.05</v>
      </c>
      <c r="S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1668.28</v>
      </c>
      <c r="T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1661.5500000000002</v>
      </c>
      <c r="U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1671.2</v>
      </c>
      <c r="V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1667.96</v>
      </c>
      <c r="W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1657.85</v>
      </c>
      <c r="X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1756.9</v>
      </c>
      <c r="Y297" s="116">
        <f>VLOOKUP($A297+ROUND((COLUMN()-2)/24,5),АТС!$A$41:$F$712,3)+VLOOKUP($A297+ROUND((COLUMN()-2)/24,5),'Расчет сбытовых надбавок'!$B$793:'Расчет сбытовых надбавок'!$G$1536,3)+'Иные услуги '!$C$5+'РСТ РСО-А'!$M$7</f>
        <v>1652.8899999999999</v>
      </c>
    </row>
    <row r="298" spans="1:27" x14ac:dyDescent="0.2">
      <c r="A298" s="88">
        <f t="shared" si="8"/>
        <v>42045</v>
      </c>
      <c r="B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1650.51</v>
      </c>
      <c r="C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1648.13</v>
      </c>
      <c r="D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1628.8400000000001</v>
      </c>
      <c r="E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1644.14</v>
      </c>
      <c r="F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1636.91</v>
      </c>
      <c r="G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1644.77</v>
      </c>
      <c r="H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1663.37</v>
      </c>
      <c r="I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1661.75</v>
      </c>
      <c r="J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1625.0900000000001</v>
      </c>
      <c r="K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1669.73</v>
      </c>
      <c r="L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1671.2800000000002</v>
      </c>
      <c r="M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1667.0900000000001</v>
      </c>
      <c r="N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1665.3600000000001</v>
      </c>
      <c r="O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1659.99</v>
      </c>
      <c r="P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1668.38</v>
      </c>
      <c r="Q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1649.4099999999999</v>
      </c>
      <c r="R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1654.95</v>
      </c>
      <c r="S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1667.13</v>
      </c>
      <c r="T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1668.9099999999999</v>
      </c>
      <c r="U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1677.6999999999998</v>
      </c>
      <c r="V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1670.17</v>
      </c>
      <c r="W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1657.54</v>
      </c>
      <c r="X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1757.76</v>
      </c>
      <c r="Y298" s="116">
        <f>VLOOKUP($A298+ROUND((COLUMN()-2)/24,5),АТС!$A$41:$F$712,3)+VLOOKUP($A298+ROUND((COLUMN()-2)/24,5),'Расчет сбытовых надбавок'!$B$793:'Расчет сбытовых надбавок'!$G$1536,3)+'Иные услуги '!$C$5+'РСТ РСО-А'!$M$7</f>
        <v>1652.22</v>
      </c>
    </row>
    <row r="299" spans="1:27" x14ac:dyDescent="0.2">
      <c r="A299" s="88">
        <f t="shared" si="8"/>
        <v>42046</v>
      </c>
      <c r="B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1649</v>
      </c>
      <c r="C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1661.8600000000001</v>
      </c>
      <c r="D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1661.58</v>
      </c>
      <c r="E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1661.5700000000002</v>
      </c>
      <c r="F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1668.8200000000002</v>
      </c>
      <c r="G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1669.04</v>
      </c>
      <c r="H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1642.0700000000002</v>
      </c>
      <c r="I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1669.02</v>
      </c>
      <c r="J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1643.3899999999999</v>
      </c>
      <c r="K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1661.4</v>
      </c>
      <c r="L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1661.0500000000002</v>
      </c>
      <c r="M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1658.5500000000002</v>
      </c>
      <c r="N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1658.58</v>
      </c>
      <c r="O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1630.87</v>
      </c>
      <c r="P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1630.7</v>
      </c>
      <c r="Q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1630.43</v>
      </c>
      <c r="R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1631.5700000000002</v>
      </c>
      <c r="S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1666.03</v>
      </c>
      <c r="T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1741.2200000000003</v>
      </c>
      <c r="U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1686.02</v>
      </c>
      <c r="V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1671.44</v>
      </c>
      <c r="W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1657.58</v>
      </c>
      <c r="X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1763.46</v>
      </c>
      <c r="Y299" s="116">
        <f>VLOOKUP($A299+ROUND((COLUMN()-2)/24,5),АТС!$A$41:$F$712,3)+VLOOKUP($A299+ROUND((COLUMN()-2)/24,5),'Расчет сбытовых надбавок'!$B$793:'Расчет сбытовых надбавок'!$G$1536,3)+'Иные услуги '!$C$5+'РСТ РСО-А'!$M$7</f>
        <v>1706.6</v>
      </c>
    </row>
    <row r="300" spans="1:27" x14ac:dyDescent="0.2">
      <c r="A300" s="88">
        <f t="shared" si="8"/>
        <v>42047</v>
      </c>
      <c r="B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1639.1100000000001</v>
      </c>
      <c r="C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1662.17</v>
      </c>
      <c r="D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1661.96</v>
      </c>
      <c r="E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1679.94</v>
      </c>
      <c r="F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1691.23</v>
      </c>
      <c r="G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1669.31</v>
      </c>
      <c r="H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1642.26</v>
      </c>
      <c r="I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1698.17</v>
      </c>
      <c r="J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1682.68</v>
      </c>
      <c r="K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1662.43</v>
      </c>
      <c r="L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1661.83</v>
      </c>
      <c r="M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1659.29</v>
      </c>
      <c r="N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1660.08</v>
      </c>
      <c r="O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1652.94</v>
      </c>
      <c r="P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1659.46</v>
      </c>
      <c r="Q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1641.94</v>
      </c>
      <c r="R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1656.03</v>
      </c>
      <c r="S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1665.23</v>
      </c>
      <c r="T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1712.2800000000002</v>
      </c>
      <c r="U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1661.1</v>
      </c>
      <c r="V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1662.27</v>
      </c>
      <c r="W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1654.08</v>
      </c>
      <c r="X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1758.5900000000001</v>
      </c>
      <c r="Y300" s="116">
        <f>VLOOKUP($A300+ROUND((COLUMN()-2)/24,5),АТС!$A$41:$F$712,3)+VLOOKUP($A300+ROUND((COLUMN()-2)/24,5),'Расчет сбытовых надбавок'!$B$793:'Расчет сбытовых надбавок'!$G$1536,3)+'Иные услуги '!$C$5+'РСТ РСО-А'!$M$7</f>
        <v>1702.93</v>
      </c>
    </row>
    <row r="301" spans="1:27" x14ac:dyDescent="0.2">
      <c r="A301" s="88">
        <f t="shared" si="8"/>
        <v>42048</v>
      </c>
      <c r="B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1641.47</v>
      </c>
      <c r="C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1641.71</v>
      </c>
      <c r="D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1648.22</v>
      </c>
      <c r="E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1661.8200000000002</v>
      </c>
      <c r="F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1676.24</v>
      </c>
      <c r="G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1648.4</v>
      </c>
      <c r="H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1636.25</v>
      </c>
      <c r="I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1672.9499999999998</v>
      </c>
      <c r="J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1643.66</v>
      </c>
      <c r="K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1667.83</v>
      </c>
      <c r="L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1667.6599999999999</v>
      </c>
      <c r="M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1664.1599999999999</v>
      </c>
      <c r="N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1663.6100000000001</v>
      </c>
      <c r="O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1657.37</v>
      </c>
      <c r="P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1664.3600000000001</v>
      </c>
      <c r="Q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1645.5900000000001</v>
      </c>
      <c r="R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1660.6100000000001</v>
      </c>
      <c r="S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1674.35</v>
      </c>
      <c r="T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1731.23</v>
      </c>
      <c r="U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1701.65</v>
      </c>
      <c r="V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1667.83</v>
      </c>
      <c r="W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1657.77</v>
      </c>
      <c r="X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1788.5300000000002</v>
      </c>
      <c r="Y301" s="116">
        <f>VLOOKUP($A301+ROUND((COLUMN()-2)/24,5),АТС!$A$41:$F$712,3)+VLOOKUP($A301+ROUND((COLUMN()-2)/24,5),'Расчет сбытовых надбавок'!$B$793:'Расчет сбытовых надбавок'!$G$1536,3)+'Иные услуги '!$C$5+'РСТ РСО-А'!$M$7</f>
        <v>1742.35</v>
      </c>
    </row>
    <row r="302" spans="1:27" x14ac:dyDescent="0.2">
      <c r="A302" s="88">
        <f t="shared" si="8"/>
        <v>42049</v>
      </c>
      <c r="B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1639.45</v>
      </c>
      <c r="C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1651.04</v>
      </c>
      <c r="D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1673.27</v>
      </c>
      <c r="E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1688.7800000000002</v>
      </c>
      <c r="F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1689.05</v>
      </c>
      <c r="G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1673.44</v>
      </c>
      <c r="H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1641.23</v>
      </c>
      <c r="I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1667.8200000000002</v>
      </c>
      <c r="J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1736.08</v>
      </c>
      <c r="K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1657.58</v>
      </c>
      <c r="L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1659.02</v>
      </c>
      <c r="M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1659.4499999999998</v>
      </c>
      <c r="N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1652.3200000000002</v>
      </c>
      <c r="O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1659.42</v>
      </c>
      <c r="P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1675.8600000000001</v>
      </c>
      <c r="Q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1666.6</v>
      </c>
      <c r="R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1672.76</v>
      </c>
      <c r="S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1692.4</v>
      </c>
      <c r="T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1753.62</v>
      </c>
      <c r="U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1719.3400000000001</v>
      </c>
      <c r="V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1665.17</v>
      </c>
      <c r="W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1659.54</v>
      </c>
      <c r="X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1663.7800000000002</v>
      </c>
      <c r="Y302" s="116">
        <f>VLOOKUP($A302+ROUND((COLUMN()-2)/24,5),АТС!$A$41:$F$712,3)+VLOOKUP($A302+ROUND((COLUMN()-2)/24,5),'Расчет сбытовых надбавок'!$B$793:'Расчет сбытовых надбавок'!$G$1536,3)+'Иные услуги '!$C$5+'РСТ РСО-А'!$M$7</f>
        <v>1704.63</v>
      </c>
    </row>
    <row r="303" spans="1:27" x14ac:dyDescent="0.2">
      <c r="A303" s="88">
        <f t="shared" si="8"/>
        <v>42050</v>
      </c>
      <c r="B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1640.3200000000002</v>
      </c>
      <c r="C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1652.0900000000001</v>
      </c>
      <c r="D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1673.8200000000002</v>
      </c>
      <c r="E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1689.43</v>
      </c>
      <c r="F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1689.8</v>
      </c>
      <c r="G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1674.4099999999999</v>
      </c>
      <c r="H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1641.8</v>
      </c>
      <c r="I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1667.12</v>
      </c>
      <c r="J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1719.79</v>
      </c>
      <c r="K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1655.04</v>
      </c>
      <c r="L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1655.72</v>
      </c>
      <c r="M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1656.1799999999998</v>
      </c>
      <c r="N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1650.73</v>
      </c>
      <c r="O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1657.3600000000001</v>
      </c>
      <c r="P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1671.18</v>
      </c>
      <c r="Q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1663.4099999999999</v>
      </c>
      <c r="R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1667.13</v>
      </c>
      <c r="S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1703.37</v>
      </c>
      <c r="T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1751.17</v>
      </c>
      <c r="U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1734.24</v>
      </c>
      <c r="V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1704.01</v>
      </c>
      <c r="W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1657.83</v>
      </c>
      <c r="X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1661.72</v>
      </c>
      <c r="Y303" s="116">
        <f>VLOOKUP($A303+ROUND((COLUMN()-2)/24,5),АТС!$A$41:$F$712,3)+VLOOKUP($A303+ROUND((COLUMN()-2)/24,5),'Расчет сбытовых надбавок'!$B$793:'Расчет сбытовых надбавок'!$G$1536,3)+'Иные услуги '!$C$5+'РСТ РСО-А'!$M$7</f>
        <v>1702.51</v>
      </c>
    </row>
    <row r="304" spans="1:27" x14ac:dyDescent="0.2">
      <c r="A304" s="88">
        <f t="shared" si="8"/>
        <v>42051</v>
      </c>
      <c r="B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1638.47</v>
      </c>
      <c r="C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1628.27</v>
      </c>
      <c r="D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1651.27</v>
      </c>
      <c r="E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1637.67</v>
      </c>
      <c r="F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1661.5500000000002</v>
      </c>
      <c r="G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1648.0900000000001</v>
      </c>
      <c r="H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1641.96</v>
      </c>
      <c r="I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1682.94</v>
      </c>
      <c r="J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1643.5300000000002</v>
      </c>
      <c r="K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1705.3400000000001</v>
      </c>
      <c r="L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1660.62</v>
      </c>
      <c r="M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1723.71</v>
      </c>
      <c r="N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1717.49</v>
      </c>
      <c r="O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1724.42</v>
      </c>
      <c r="P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1731.17</v>
      </c>
      <c r="Q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1800.19</v>
      </c>
      <c r="R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1776.73</v>
      </c>
      <c r="S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1717.28</v>
      </c>
      <c r="T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1983.28</v>
      </c>
      <c r="U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1965.58</v>
      </c>
      <c r="V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1731.9</v>
      </c>
      <c r="W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1723.37</v>
      </c>
      <c r="X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1969.5700000000002</v>
      </c>
      <c r="Y304" s="116">
        <f>VLOOKUP($A304+ROUND((COLUMN()-2)/24,5),АТС!$A$41:$F$712,3)+VLOOKUP($A304+ROUND((COLUMN()-2)/24,5),'Расчет сбытовых надбавок'!$B$793:'Расчет сбытовых надбавок'!$G$1536,3)+'Иные услуги '!$C$5+'РСТ РСО-А'!$M$7</f>
        <v>1714.0900000000001</v>
      </c>
    </row>
    <row r="305" spans="1:25" x14ac:dyDescent="0.2">
      <c r="A305" s="88">
        <f t="shared" si="8"/>
        <v>42052</v>
      </c>
      <c r="B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1635.96</v>
      </c>
      <c r="C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1628.5300000000002</v>
      </c>
      <c r="D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1651.15</v>
      </c>
      <c r="E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1637.85</v>
      </c>
      <c r="F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1661.5</v>
      </c>
      <c r="G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1647.98</v>
      </c>
      <c r="H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1645.8000000000002</v>
      </c>
      <c r="I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1683.56</v>
      </c>
      <c r="J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1644.51</v>
      </c>
      <c r="K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1658.58</v>
      </c>
      <c r="L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1658.7</v>
      </c>
      <c r="M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1690.0700000000002</v>
      </c>
      <c r="N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1657.08</v>
      </c>
      <c r="O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1657.54</v>
      </c>
      <c r="P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1658.8600000000001</v>
      </c>
      <c r="Q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1667.51</v>
      </c>
      <c r="R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1663.72</v>
      </c>
      <c r="S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1667.25</v>
      </c>
      <c r="T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1978.0900000000001</v>
      </c>
      <c r="U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1887.9</v>
      </c>
      <c r="V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1752.12</v>
      </c>
      <c r="W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1741.31</v>
      </c>
      <c r="X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1905.1999999999998</v>
      </c>
      <c r="Y305" s="116">
        <f>VLOOKUP($A305+ROUND((COLUMN()-2)/24,5),АТС!$A$41:$F$712,3)+VLOOKUP($A305+ROUND((COLUMN()-2)/24,5),'Расчет сбытовых надбавок'!$B$793:'Расчет сбытовых надбавок'!$G$1536,3)+'Иные услуги '!$C$5+'РСТ РСО-А'!$M$7</f>
        <v>1713.68</v>
      </c>
    </row>
    <row r="306" spans="1:25" x14ac:dyDescent="0.2">
      <c r="A306" s="88">
        <f t="shared" si="8"/>
        <v>42053</v>
      </c>
      <c r="B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1651.92</v>
      </c>
      <c r="C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1628.46</v>
      </c>
      <c r="D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1651.17</v>
      </c>
      <c r="E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1637.83</v>
      </c>
      <c r="F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1661.5500000000002</v>
      </c>
      <c r="G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1648.03</v>
      </c>
      <c r="H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1646.98</v>
      </c>
      <c r="I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1682.97</v>
      </c>
      <c r="J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1643.52</v>
      </c>
      <c r="K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1662.1599999999999</v>
      </c>
      <c r="L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1663.8400000000001</v>
      </c>
      <c r="M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1737.49</v>
      </c>
      <c r="N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1722.13</v>
      </c>
      <c r="O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1746.3899999999999</v>
      </c>
      <c r="P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1773.3400000000001</v>
      </c>
      <c r="Q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1799.46</v>
      </c>
      <c r="R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1815.28</v>
      </c>
      <c r="S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1739.6399999999999</v>
      </c>
      <c r="T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2011.5700000000002</v>
      </c>
      <c r="U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1939.71</v>
      </c>
      <c r="V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1820.13</v>
      </c>
      <c r="W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1793.3000000000002</v>
      </c>
      <c r="X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1940.22</v>
      </c>
      <c r="Y306" s="116">
        <f>VLOOKUP($A306+ROUND((COLUMN()-2)/24,5),АТС!$A$41:$F$712,3)+VLOOKUP($A306+ROUND((COLUMN()-2)/24,5),'Расчет сбытовых надбавок'!$B$793:'Расчет сбытовых надбавок'!$G$1536,3)+'Иные услуги '!$C$5+'РСТ РСО-А'!$M$7</f>
        <v>1781.6799999999998</v>
      </c>
    </row>
    <row r="307" spans="1:25" x14ac:dyDescent="0.2">
      <c r="A307" s="88">
        <f t="shared" si="8"/>
        <v>42054</v>
      </c>
      <c r="B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1649.68</v>
      </c>
      <c r="C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1629.54</v>
      </c>
      <c r="D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1652.37</v>
      </c>
      <c r="E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1638.99</v>
      </c>
      <c r="F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1662.65</v>
      </c>
      <c r="G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1649.22</v>
      </c>
      <c r="H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1641.85</v>
      </c>
      <c r="I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1683.98</v>
      </c>
      <c r="J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1644.44</v>
      </c>
      <c r="K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1663.14</v>
      </c>
      <c r="L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1663.4</v>
      </c>
      <c r="M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1741.65</v>
      </c>
      <c r="N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1724.68</v>
      </c>
      <c r="O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1746.13</v>
      </c>
      <c r="P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1732.5500000000002</v>
      </c>
      <c r="Q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1759.62</v>
      </c>
      <c r="R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1804.8600000000001</v>
      </c>
      <c r="S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1746.49</v>
      </c>
      <c r="T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1859.66</v>
      </c>
      <c r="U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1924.6999999999998</v>
      </c>
      <c r="V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1864.0700000000002</v>
      </c>
      <c r="W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1779.87</v>
      </c>
      <c r="X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1930.3000000000002</v>
      </c>
      <c r="Y307" s="116">
        <f>VLOOKUP($A307+ROUND((COLUMN()-2)/24,5),АТС!$A$41:$F$712,3)+VLOOKUP($A307+ROUND((COLUMN()-2)/24,5),'Расчет сбытовых надбавок'!$B$793:'Расчет сбытовых надбавок'!$G$1536,3)+'Иные услуги '!$C$5+'РСТ РСО-А'!$M$7</f>
        <v>1785.85</v>
      </c>
    </row>
    <row r="308" spans="1:25" x14ac:dyDescent="0.2">
      <c r="A308" s="88">
        <f t="shared" si="8"/>
        <v>42055</v>
      </c>
      <c r="B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1651.0500000000002</v>
      </c>
      <c r="C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1642.6399999999999</v>
      </c>
      <c r="D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1666.54</v>
      </c>
      <c r="E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1688.66</v>
      </c>
      <c r="F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1684.8000000000002</v>
      </c>
      <c r="G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1670.31</v>
      </c>
      <c r="H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1633.41</v>
      </c>
      <c r="I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1721.67</v>
      </c>
      <c r="J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1678.4299999999998</v>
      </c>
      <c r="K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1662</v>
      </c>
      <c r="L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1662.54</v>
      </c>
      <c r="M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1732.6100000000001</v>
      </c>
      <c r="N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1719.06</v>
      </c>
      <c r="O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1692.81</v>
      </c>
      <c r="P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1723.8600000000001</v>
      </c>
      <c r="Q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1692.0300000000002</v>
      </c>
      <c r="R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1747.78</v>
      </c>
      <c r="S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1733.75</v>
      </c>
      <c r="T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1833.37</v>
      </c>
      <c r="U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1917.52</v>
      </c>
      <c r="V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1787.35</v>
      </c>
      <c r="W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1763.8899999999999</v>
      </c>
      <c r="X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1900.4499999999998</v>
      </c>
      <c r="Y308" s="116">
        <f>VLOOKUP($A308+ROUND((COLUMN()-2)/24,5),АТС!$A$41:$F$712,3)+VLOOKUP($A308+ROUND((COLUMN()-2)/24,5),'Расчет сбытовых надбавок'!$B$793:'Расчет сбытовых надбавок'!$G$1536,3)+'Иные услуги '!$C$5+'РСТ РСО-А'!$M$7</f>
        <v>1784.06</v>
      </c>
    </row>
    <row r="309" spans="1:25" x14ac:dyDescent="0.2">
      <c r="A309" s="88">
        <f t="shared" si="8"/>
        <v>42056</v>
      </c>
      <c r="B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1647.31</v>
      </c>
      <c r="C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1631.81</v>
      </c>
      <c r="D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1679.5</v>
      </c>
      <c r="E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1653.33</v>
      </c>
      <c r="F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1664.3400000000001</v>
      </c>
      <c r="G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1683.65</v>
      </c>
      <c r="H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1625.94</v>
      </c>
      <c r="I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1646.12</v>
      </c>
      <c r="J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1656.6599999999999</v>
      </c>
      <c r="K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1625.69</v>
      </c>
      <c r="L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1659.15</v>
      </c>
      <c r="M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1666.22</v>
      </c>
      <c r="N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1652.79</v>
      </c>
      <c r="O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1625.1799999999998</v>
      </c>
      <c r="P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1659.7</v>
      </c>
      <c r="Q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1625.44</v>
      </c>
      <c r="R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1672.24</v>
      </c>
      <c r="S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1659.3000000000002</v>
      </c>
      <c r="T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1754.4099999999999</v>
      </c>
      <c r="U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1724.8600000000001</v>
      </c>
      <c r="V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1692.0700000000002</v>
      </c>
      <c r="W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1663.67</v>
      </c>
      <c r="X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1663.9</v>
      </c>
      <c r="Y309" s="116">
        <f>VLOOKUP($A309+ROUND((COLUMN()-2)/24,5),АТС!$A$41:$F$712,3)+VLOOKUP($A309+ROUND((COLUMN()-2)/24,5),'Расчет сбытовых надбавок'!$B$793:'Расчет сбытовых надбавок'!$G$1536,3)+'Иные услуги '!$C$5+'РСТ РСО-А'!$M$7</f>
        <v>1731.92</v>
      </c>
    </row>
    <row r="310" spans="1:25" x14ac:dyDescent="0.2">
      <c r="A310" s="88">
        <f t="shared" si="8"/>
        <v>42057</v>
      </c>
      <c r="B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1644.31</v>
      </c>
      <c r="C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1639.38</v>
      </c>
      <c r="D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1683.43</v>
      </c>
      <c r="E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1679.2600000000002</v>
      </c>
      <c r="F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1679.6</v>
      </c>
      <c r="G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1683.38</v>
      </c>
      <c r="H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1642.0900000000001</v>
      </c>
      <c r="I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1641.49</v>
      </c>
      <c r="J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1661.3200000000002</v>
      </c>
      <c r="K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1644.3400000000001</v>
      </c>
      <c r="L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1646.0900000000001</v>
      </c>
      <c r="M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1666.41</v>
      </c>
      <c r="N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1653.0900000000001</v>
      </c>
      <c r="O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1625.2</v>
      </c>
      <c r="P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1639.1</v>
      </c>
      <c r="Q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1624.87</v>
      </c>
      <c r="R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1652.3400000000001</v>
      </c>
      <c r="S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1661.93</v>
      </c>
      <c r="T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1759.17</v>
      </c>
      <c r="U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1728.62</v>
      </c>
      <c r="V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1694.67</v>
      </c>
      <c r="W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1665.18</v>
      </c>
      <c r="X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1666.48</v>
      </c>
      <c r="Y310" s="116">
        <f>VLOOKUP($A310+ROUND((COLUMN()-2)/24,5),АТС!$A$41:$F$712,3)+VLOOKUP($A310+ROUND((COLUMN()-2)/24,5),'Расчет сбытовых надбавок'!$B$793:'Расчет сбытовых надбавок'!$G$1536,3)+'Иные услуги '!$C$5+'РСТ РСО-А'!$M$7</f>
        <v>1743.08</v>
      </c>
    </row>
    <row r="311" spans="1:25" x14ac:dyDescent="0.2">
      <c r="A311" s="88">
        <f t="shared" si="8"/>
        <v>42058</v>
      </c>
      <c r="B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1643.8400000000001</v>
      </c>
      <c r="C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1638.97</v>
      </c>
      <c r="D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1682.67</v>
      </c>
      <c r="E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1678.5700000000002</v>
      </c>
      <c r="F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1678.99</v>
      </c>
      <c r="G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1683.02</v>
      </c>
      <c r="H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1642.17</v>
      </c>
      <c r="I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1648.97</v>
      </c>
      <c r="J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1648.1399999999999</v>
      </c>
      <c r="K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1645.33</v>
      </c>
      <c r="L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1644.0900000000001</v>
      </c>
      <c r="M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1663.96</v>
      </c>
      <c r="N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1653.21</v>
      </c>
      <c r="O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1624.96</v>
      </c>
      <c r="P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1638.83</v>
      </c>
      <c r="Q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1625.13</v>
      </c>
      <c r="R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1649.63</v>
      </c>
      <c r="S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1659.81</v>
      </c>
      <c r="T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1756.3600000000001</v>
      </c>
      <c r="U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1726.96</v>
      </c>
      <c r="V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1685.79</v>
      </c>
      <c r="W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1657.94</v>
      </c>
      <c r="X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1658.71</v>
      </c>
      <c r="Y311" s="116">
        <f>VLOOKUP($A311+ROUND((COLUMN()-2)/24,5),АТС!$A$41:$F$712,3)+VLOOKUP($A311+ROUND((COLUMN()-2)/24,5),'Расчет сбытовых надбавок'!$B$793:'Расчет сбытовых надбавок'!$G$1536,3)+'Иные услуги '!$C$5+'РСТ РСО-А'!$M$7</f>
        <v>1699.0500000000002</v>
      </c>
    </row>
    <row r="312" spans="1:25" x14ac:dyDescent="0.2">
      <c r="A312" s="88">
        <f t="shared" si="8"/>
        <v>42059</v>
      </c>
      <c r="B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1642.08</v>
      </c>
      <c r="C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1638.79</v>
      </c>
      <c r="D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1666.0900000000001</v>
      </c>
      <c r="E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1676.83</v>
      </c>
      <c r="F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1662.27</v>
      </c>
      <c r="G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1669.62</v>
      </c>
      <c r="H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1633</v>
      </c>
      <c r="I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1676.4</v>
      </c>
      <c r="J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1643.5300000000002</v>
      </c>
      <c r="K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1667.71</v>
      </c>
      <c r="L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1667.4099999999999</v>
      </c>
      <c r="M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1746.87</v>
      </c>
      <c r="N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1732.92</v>
      </c>
      <c r="O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1703.77</v>
      </c>
      <c r="P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1740.66</v>
      </c>
      <c r="Q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1733.49</v>
      </c>
      <c r="R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1745.29</v>
      </c>
      <c r="S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1752.06</v>
      </c>
      <c r="T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1845.2199999999998</v>
      </c>
      <c r="U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1842.42</v>
      </c>
      <c r="V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1805.35</v>
      </c>
      <c r="W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1788.64</v>
      </c>
      <c r="X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1893.33</v>
      </c>
      <c r="Y312" s="116">
        <f>VLOOKUP($A312+ROUND((COLUMN()-2)/24,5),АТС!$A$41:$F$712,3)+VLOOKUP($A312+ROUND((COLUMN()-2)/24,5),'Расчет сбытовых надбавок'!$B$793:'Расчет сбытовых надбавок'!$G$1536,3)+'Иные услуги '!$C$5+'РСТ РСО-А'!$M$7</f>
        <v>1769.8000000000002</v>
      </c>
    </row>
    <row r="313" spans="1:25" x14ac:dyDescent="0.2">
      <c r="A313" s="88">
        <f t="shared" si="8"/>
        <v>42060</v>
      </c>
      <c r="B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1644.0900000000001</v>
      </c>
      <c r="C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1634.65</v>
      </c>
      <c r="D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1641.48</v>
      </c>
      <c r="E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1654.95</v>
      </c>
      <c r="F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1661.9</v>
      </c>
      <c r="G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1651.7</v>
      </c>
      <c r="H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1642.17</v>
      </c>
      <c r="I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1658.4</v>
      </c>
      <c r="J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1625.13</v>
      </c>
      <c r="K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1671.06</v>
      </c>
      <c r="L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1669.27</v>
      </c>
      <c r="M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1751.77</v>
      </c>
      <c r="N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1738.17</v>
      </c>
      <c r="O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1707.5700000000002</v>
      </c>
      <c r="P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1745.6100000000001</v>
      </c>
      <c r="Q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1738.16</v>
      </c>
      <c r="R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1752.16</v>
      </c>
      <c r="S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1756.8000000000002</v>
      </c>
      <c r="T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1838.58</v>
      </c>
      <c r="U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1841.85</v>
      </c>
      <c r="V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1800.6999999999998</v>
      </c>
      <c r="W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1787.88</v>
      </c>
      <c r="X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1893.6599999999999</v>
      </c>
      <c r="Y313" s="116">
        <f>VLOOKUP($A313+ROUND((COLUMN()-2)/24,5),АТС!$A$41:$F$712,3)+VLOOKUP($A313+ROUND((COLUMN()-2)/24,5),'Расчет сбытовых надбавок'!$B$793:'Расчет сбытовых надбавок'!$G$1536,3)+'Иные услуги '!$C$5+'РСТ РСО-А'!$M$7</f>
        <v>1772.17</v>
      </c>
    </row>
    <row r="314" spans="1:25" x14ac:dyDescent="0.2">
      <c r="A314" s="88">
        <f t="shared" si="8"/>
        <v>42061</v>
      </c>
      <c r="B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1649.01</v>
      </c>
      <c r="C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1628.22</v>
      </c>
      <c r="D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1651.17</v>
      </c>
      <c r="E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1654.33</v>
      </c>
      <c r="F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1661.2</v>
      </c>
      <c r="G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1650.92</v>
      </c>
      <c r="H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1645.1399999999999</v>
      </c>
      <c r="I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1688.99</v>
      </c>
      <c r="J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1681.07</v>
      </c>
      <c r="K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1672.65</v>
      </c>
      <c r="L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1667.7800000000002</v>
      </c>
      <c r="M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1666.06</v>
      </c>
      <c r="N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1667.13</v>
      </c>
      <c r="O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1667.33</v>
      </c>
      <c r="P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1667.38</v>
      </c>
      <c r="Q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1667.14</v>
      </c>
      <c r="R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1666.9</v>
      </c>
      <c r="S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1675.0700000000002</v>
      </c>
      <c r="T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1666.1399999999999</v>
      </c>
      <c r="U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1768</v>
      </c>
      <c r="V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1741.25</v>
      </c>
      <c r="W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1765.02</v>
      </c>
      <c r="X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1951.8000000000002</v>
      </c>
      <c r="Y314" s="116">
        <f>VLOOKUP($A314+ROUND((COLUMN()-2)/24,5),АТС!$A$41:$F$712,3)+VLOOKUP($A314+ROUND((COLUMN()-2)/24,5),'Расчет сбытовых надбавок'!$B$793:'Расчет сбытовых надбавок'!$G$1536,3)+'Иные услуги '!$C$5+'РСТ РСО-А'!$M$7</f>
        <v>1770.5500000000002</v>
      </c>
    </row>
    <row r="315" spans="1:25" x14ac:dyDescent="0.2">
      <c r="A315" s="88">
        <f t="shared" si="8"/>
        <v>42062</v>
      </c>
      <c r="B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1655.95</v>
      </c>
      <c r="C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1628.27</v>
      </c>
      <c r="D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1650.81</v>
      </c>
      <c r="E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1653.97</v>
      </c>
      <c r="F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1661.24</v>
      </c>
      <c r="G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1651.1</v>
      </c>
      <c r="H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1641.5500000000002</v>
      </c>
      <c r="I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1708.6399999999999</v>
      </c>
      <c r="J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1694</v>
      </c>
      <c r="K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1669.04</v>
      </c>
      <c r="L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1669.27</v>
      </c>
      <c r="M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1667.94</v>
      </c>
      <c r="N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1665.98</v>
      </c>
      <c r="O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1669.0100000000002</v>
      </c>
      <c r="P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1668.9</v>
      </c>
      <c r="Q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1666.38</v>
      </c>
      <c r="R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1664.6100000000001</v>
      </c>
      <c r="S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1677.33</v>
      </c>
      <c r="T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1670.1100000000001</v>
      </c>
      <c r="U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1772.74</v>
      </c>
      <c r="V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1743.62</v>
      </c>
      <c r="W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1741.94</v>
      </c>
      <c r="X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1852.5300000000002</v>
      </c>
      <c r="Y315" s="116">
        <f>VLOOKUP($A315+ROUND((COLUMN()-2)/24,5),АТС!$A$41:$F$712,3)+VLOOKUP($A315+ROUND((COLUMN()-2)/24,5),'Расчет сбытовых надбавок'!$B$793:'Расчет сбытовых надбавок'!$G$1536,3)+'Иные услуги '!$C$5+'РСТ РСО-А'!$M$7</f>
        <v>1718.41</v>
      </c>
    </row>
    <row r="316" spans="1:25" x14ac:dyDescent="0.2">
      <c r="A316" s="88">
        <f t="shared" si="8"/>
        <v>42063</v>
      </c>
      <c r="B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1636.67</v>
      </c>
      <c r="C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1638.63</v>
      </c>
      <c r="D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1643.58</v>
      </c>
      <c r="E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1650.3899999999999</v>
      </c>
      <c r="F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1657.38</v>
      </c>
      <c r="G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1650.6999999999998</v>
      </c>
      <c r="H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1626.19</v>
      </c>
      <c r="I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1648.89</v>
      </c>
      <c r="J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1658.39</v>
      </c>
      <c r="K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1671.49</v>
      </c>
      <c r="L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1626.9</v>
      </c>
      <c r="M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1634.22</v>
      </c>
      <c r="N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1630.25</v>
      </c>
      <c r="O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1639.94</v>
      </c>
      <c r="P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1653.3600000000001</v>
      </c>
      <c r="Q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1664.01</v>
      </c>
      <c r="R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1660.39</v>
      </c>
      <c r="S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1643.4499999999998</v>
      </c>
      <c r="T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1699.6100000000001</v>
      </c>
      <c r="U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1764.72</v>
      </c>
      <c r="V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1740.25</v>
      </c>
      <c r="W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1681.44</v>
      </c>
      <c r="X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1650.44</v>
      </c>
      <c r="Y316" s="116">
        <f>VLOOKUP($A316+ROUND((COLUMN()-2)/24,5),АТС!$A$41:$F$712,3)+VLOOKUP($A316+ROUND((COLUMN()-2)/24,5),'Расчет сбытовых надбавок'!$B$793:'Расчет сбытовых надбавок'!$G$1536,3)+'Иные услуги '!$C$5+'РСТ РСО-А'!$M$7</f>
        <v>1721.1100000000001</v>
      </c>
    </row>
    <row r="317" spans="1:25" x14ac:dyDescent="0.2">
      <c r="A317" s="100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101"/>
    </row>
    <row r="318" spans="1:25" x14ac:dyDescent="0.25">
      <c r="A318" s="96" t="s">
        <v>157</v>
      </c>
      <c r="B318" s="87"/>
      <c r="C318" s="87"/>
      <c r="D318" s="87"/>
    </row>
    <row r="319" spans="1:25" ht="12.75" x14ac:dyDescent="0.2">
      <c r="A319" s="169" t="s">
        <v>49</v>
      </c>
      <c r="B319" s="180" t="s">
        <v>128</v>
      </c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2"/>
    </row>
    <row r="320" spans="1:25" ht="12.75" x14ac:dyDescent="0.2">
      <c r="A320" s="170"/>
      <c r="B320" s="183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5"/>
    </row>
    <row r="321" spans="1:27" ht="12.75" customHeight="1" x14ac:dyDescent="0.2">
      <c r="A321" s="170"/>
      <c r="B321" s="172" t="s">
        <v>129</v>
      </c>
      <c r="C321" s="163" t="s">
        <v>130</v>
      </c>
      <c r="D321" s="163" t="s">
        <v>131</v>
      </c>
      <c r="E321" s="163" t="s">
        <v>132</v>
      </c>
      <c r="F321" s="163" t="s">
        <v>133</v>
      </c>
      <c r="G321" s="163" t="s">
        <v>134</v>
      </c>
      <c r="H321" s="163" t="s">
        <v>135</v>
      </c>
      <c r="I321" s="163" t="s">
        <v>136</v>
      </c>
      <c r="J321" s="163" t="s">
        <v>137</v>
      </c>
      <c r="K321" s="163" t="s">
        <v>138</v>
      </c>
      <c r="L321" s="163" t="s">
        <v>139</v>
      </c>
      <c r="M321" s="163" t="s">
        <v>140</v>
      </c>
      <c r="N321" s="174" t="s">
        <v>141</v>
      </c>
      <c r="O321" s="163" t="s">
        <v>142</v>
      </c>
      <c r="P321" s="163" t="s">
        <v>143</v>
      </c>
      <c r="Q321" s="163" t="s">
        <v>144</v>
      </c>
      <c r="R321" s="163" t="s">
        <v>145</v>
      </c>
      <c r="S321" s="163" t="s">
        <v>146</v>
      </c>
      <c r="T321" s="163" t="s">
        <v>147</v>
      </c>
      <c r="U321" s="163" t="s">
        <v>148</v>
      </c>
      <c r="V321" s="163" t="s">
        <v>149</v>
      </c>
      <c r="W321" s="163" t="s">
        <v>150</v>
      </c>
      <c r="X321" s="163" t="s">
        <v>151</v>
      </c>
      <c r="Y321" s="163" t="s">
        <v>152</v>
      </c>
    </row>
    <row r="322" spans="1:27" ht="11.25" customHeight="1" x14ac:dyDescent="0.2">
      <c r="A322" s="171"/>
      <c r="B322" s="173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  <c r="M322" s="164"/>
      <c r="N322" s="175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</row>
    <row r="323" spans="1:27" ht="15.75" customHeight="1" x14ac:dyDescent="0.2">
      <c r="A323" s="88">
        <f>A289</f>
        <v>42036</v>
      </c>
      <c r="B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1618.25</v>
      </c>
      <c r="C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1648.6399999999999</v>
      </c>
      <c r="D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1682.52</v>
      </c>
      <c r="E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1690.65</v>
      </c>
      <c r="F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1686.6</v>
      </c>
      <c r="G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1682.89</v>
      </c>
      <c r="H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1659.54</v>
      </c>
      <c r="I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1652.6599999999999</v>
      </c>
      <c r="J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1618.3600000000001</v>
      </c>
      <c r="K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1723.51</v>
      </c>
      <c r="L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1653.3600000000001</v>
      </c>
      <c r="M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1633.1100000000001</v>
      </c>
      <c r="N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1629.51</v>
      </c>
      <c r="O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1636.1399999999999</v>
      </c>
      <c r="P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1642.8400000000001</v>
      </c>
      <c r="Q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1646.26</v>
      </c>
      <c r="R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1621.2</v>
      </c>
      <c r="S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1769.81</v>
      </c>
      <c r="T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1813.5</v>
      </c>
      <c r="U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1770.9699999999998</v>
      </c>
      <c r="V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1723.45</v>
      </c>
      <c r="W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1663.52</v>
      </c>
      <c r="X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1640.6</v>
      </c>
      <c r="Y323" s="116">
        <f>VLOOKUP($A323+ROUND((COLUMN()-2)/24,5),АТС!$A$41:$F$712,3)+VLOOKUP($A323+ROUND((COLUMN()-2)/24,5),'Расчет сбытовых надбавок'!$B$793:'Расчет сбытовых надбавок'!$G$1536,4)+'Иные услуги '!$C$5+'РСТ РСО-А'!$M$7</f>
        <v>1708.6999999999998</v>
      </c>
      <c r="AA323" s="89"/>
    </row>
    <row r="324" spans="1:27" x14ac:dyDescent="0.2">
      <c r="A324" s="88">
        <f>A323+1</f>
        <v>42037</v>
      </c>
      <c r="B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1616.4</v>
      </c>
      <c r="C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1648.6399999999999</v>
      </c>
      <c r="D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1665.88</v>
      </c>
      <c r="E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1669.57</v>
      </c>
      <c r="F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1680.65</v>
      </c>
      <c r="G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1662.73</v>
      </c>
      <c r="H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1632.7600000000002</v>
      </c>
      <c r="I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1710.72</v>
      </c>
      <c r="J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1705.94</v>
      </c>
      <c r="K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1632.65</v>
      </c>
      <c r="L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1666.44</v>
      </c>
      <c r="M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1646.17</v>
      </c>
      <c r="N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1646.8400000000001</v>
      </c>
      <c r="O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1647.75</v>
      </c>
      <c r="P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1646.83</v>
      </c>
      <c r="Q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1646.5300000000002</v>
      </c>
      <c r="R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1628.66</v>
      </c>
      <c r="S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1681.85</v>
      </c>
      <c r="T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1757.2400000000002</v>
      </c>
      <c r="U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1719.12</v>
      </c>
      <c r="V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1673.43</v>
      </c>
      <c r="W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1696.73</v>
      </c>
      <c r="X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1804.38</v>
      </c>
      <c r="Y324" s="116">
        <f>VLOOKUP($A324+ROUND((COLUMN()-2)/24,5),АТС!$A$41:$F$712,3)+VLOOKUP($A324+ROUND((COLUMN()-2)/24,5),'Расчет сбытовых надбавок'!$B$793:'Расчет сбытовых надбавок'!$G$1536,4)+'Иные услуги '!$C$5+'РСТ РСО-А'!$M$7</f>
        <v>1689.62</v>
      </c>
    </row>
    <row r="325" spans="1:27" x14ac:dyDescent="0.2">
      <c r="A325" s="88">
        <f t="shared" ref="A325:A350" si="9">A324+1</f>
        <v>42038</v>
      </c>
      <c r="B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1637</v>
      </c>
      <c r="C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1631.5500000000002</v>
      </c>
      <c r="D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1641.1599999999999</v>
      </c>
      <c r="E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1648.0300000000002</v>
      </c>
      <c r="F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1651.21</v>
      </c>
      <c r="G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1641.64</v>
      </c>
      <c r="H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1623.8000000000002</v>
      </c>
      <c r="I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1689.71</v>
      </c>
      <c r="J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1662.63</v>
      </c>
      <c r="K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1632.3600000000001</v>
      </c>
      <c r="L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1664.75</v>
      </c>
      <c r="M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1666.8600000000001</v>
      </c>
      <c r="N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1654.06</v>
      </c>
      <c r="O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1661.77</v>
      </c>
      <c r="P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1648.7400000000002</v>
      </c>
      <c r="Q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1667.1399999999999</v>
      </c>
      <c r="R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1657.67</v>
      </c>
      <c r="S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1678.49</v>
      </c>
      <c r="T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1755.04</v>
      </c>
      <c r="U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1710.38</v>
      </c>
      <c r="V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1669.48</v>
      </c>
      <c r="W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1689.38</v>
      </c>
      <c r="X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1806.3400000000001</v>
      </c>
      <c r="Y325" s="116">
        <f>VLOOKUP($A325+ROUND((COLUMN()-2)/24,5),АТС!$A$41:$F$712,3)+VLOOKUP($A325+ROUND((COLUMN()-2)/24,5),'Расчет сбытовых надбавок'!$B$793:'Расчет сбытовых надбавок'!$G$1536,4)+'Иные услуги '!$C$5+'РСТ РСО-А'!$M$7</f>
        <v>1689.37</v>
      </c>
    </row>
    <row r="326" spans="1:27" x14ac:dyDescent="0.2">
      <c r="A326" s="88">
        <f t="shared" si="9"/>
        <v>42039</v>
      </c>
      <c r="B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1631.9099999999999</v>
      </c>
      <c r="C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1637.7800000000002</v>
      </c>
      <c r="D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1651.1100000000001</v>
      </c>
      <c r="E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1657.8400000000001</v>
      </c>
      <c r="F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1658.13</v>
      </c>
      <c r="G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1647.83</v>
      </c>
      <c r="H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1616.08</v>
      </c>
      <c r="I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1697.88</v>
      </c>
      <c r="J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1687.9</v>
      </c>
      <c r="K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1637.12</v>
      </c>
      <c r="L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1619.49</v>
      </c>
      <c r="M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1655.85</v>
      </c>
      <c r="N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1633.4700000000003</v>
      </c>
      <c r="O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1625.5300000000002</v>
      </c>
      <c r="P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1618.0500000000002</v>
      </c>
      <c r="Q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1625.4099999999999</v>
      </c>
      <c r="R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1646.6200000000001</v>
      </c>
      <c r="S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1660.08</v>
      </c>
      <c r="T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1755.42</v>
      </c>
      <c r="U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1700.53</v>
      </c>
      <c r="V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1658.06</v>
      </c>
      <c r="W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1680.4499999999998</v>
      </c>
      <c r="X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1788.0900000000001</v>
      </c>
      <c r="Y326" s="116">
        <f>VLOOKUP($A326+ROUND((COLUMN()-2)/24,5),АТС!$A$41:$F$712,3)+VLOOKUP($A326+ROUND((COLUMN()-2)/24,5),'Расчет сбытовых надбавок'!$B$793:'Расчет сбытовых надбавок'!$G$1536,4)+'Иные услуги '!$C$5+'РСТ РСО-А'!$M$7</f>
        <v>1675.83</v>
      </c>
    </row>
    <row r="327" spans="1:27" x14ac:dyDescent="0.2">
      <c r="A327" s="88">
        <f t="shared" si="9"/>
        <v>42040</v>
      </c>
      <c r="B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1632.0900000000001</v>
      </c>
      <c r="C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1630.8200000000002</v>
      </c>
      <c r="D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1640.29</v>
      </c>
      <c r="E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1646.81</v>
      </c>
      <c r="F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1650.5500000000002</v>
      </c>
      <c r="G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1640.71</v>
      </c>
      <c r="H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1629.99</v>
      </c>
      <c r="I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1678.85</v>
      </c>
      <c r="J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1670.3899999999999</v>
      </c>
      <c r="K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1617.8400000000001</v>
      </c>
      <c r="L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1634.9699999999998</v>
      </c>
      <c r="M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1655.45</v>
      </c>
      <c r="N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1633.96</v>
      </c>
      <c r="O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1649.4900000000002</v>
      </c>
      <c r="P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1658.42</v>
      </c>
      <c r="Q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1643.16</v>
      </c>
      <c r="R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1647.05</v>
      </c>
      <c r="S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1663.15</v>
      </c>
      <c r="T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1743.69</v>
      </c>
      <c r="U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1700.77</v>
      </c>
      <c r="V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1656.3600000000001</v>
      </c>
      <c r="W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1678.6100000000001</v>
      </c>
      <c r="X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1776.3000000000002</v>
      </c>
      <c r="Y327" s="116">
        <f>VLOOKUP($A327+ROUND((COLUMN()-2)/24,5),АТС!$A$41:$F$712,3)+VLOOKUP($A327+ROUND((COLUMN()-2)/24,5),'Расчет сбытовых надбавок'!$B$793:'Расчет сбытовых надбавок'!$G$1536,4)+'Иные услуги '!$C$5+'РСТ РСО-А'!$M$7</f>
        <v>1673.3400000000001</v>
      </c>
    </row>
    <row r="328" spans="1:27" x14ac:dyDescent="0.2">
      <c r="A328" s="88">
        <f t="shared" si="9"/>
        <v>42041</v>
      </c>
      <c r="B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1624.26</v>
      </c>
      <c r="C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1657.66</v>
      </c>
      <c r="D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1664.7</v>
      </c>
      <c r="E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1671.1</v>
      </c>
      <c r="F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1674.94</v>
      </c>
      <c r="G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1657.08</v>
      </c>
      <c r="H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1621.37</v>
      </c>
      <c r="I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1696.72</v>
      </c>
      <c r="J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1712.25</v>
      </c>
      <c r="K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1632.22</v>
      </c>
      <c r="L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1637.1</v>
      </c>
      <c r="M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1660.6100000000001</v>
      </c>
      <c r="N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1635.45</v>
      </c>
      <c r="O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1654.02</v>
      </c>
      <c r="P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1661.75</v>
      </c>
      <c r="Q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1642.25</v>
      </c>
      <c r="R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1645.5900000000001</v>
      </c>
      <c r="S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1657.48</v>
      </c>
      <c r="T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1758.2</v>
      </c>
      <c r="U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1704.83</v>
      </c>
      <c r="V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1661.69</v>
      </c>
      <c r="W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1683.0500000000002</v>
      </c>
      <c r="X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1796.3200000000002</v>
      </c>
      <c r="Y328" s="116">
        <f>VLOOKUP($A328+ROUND((COLUMN()-2)/24,5),АТС!$A$41:$F$712,3)+VLOOKUP($A328+ROUND((COLUMN()-2)/24,5),'Расчет сбытовых надбавок'!$B$793:'Расчет сбытовых надбавок'!$G$1536,4)+'Иные услуги '!$C$5+'РСТ РСО-А'!$M$7</f>
        <v>1684.08</v>
      </c>
    </row>
    <row r="329" spans="1:27" x14ac:dyDescent="0.2">
      <c r="A329" s="88">
        <f t="shared" si="9"/>
        <v>42042</v>
      </c>
      <c r="B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1649.1799999999998</v>
      </c>
      <c r="C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1670.83</v>
      </c>
      <c r="D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1685.3200000000002</v>
      </c>
      <c r="E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1701.7</v>
      </c>
      <c r="F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1701.71</v>
      </c>
      <c r="G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1689.44</v>
      </c>
      <c r="H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1652.6100000000001</v>
      </c>
      <c r="I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1628.8200000000002</v>
      </c>
      <c r="J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1655.04</v>
      </c>
      <c r="K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1632.4</v>
      </c>
      <c r="L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1640.53</v>
      </c>
      <c r="M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1647.21</v>
      </c>
      <c r="N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1616.69</v>
      </c>
      <c r="O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1620.72</v>
      </c>
      <c r="P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1619.3899999999999</v>
      </c>
      <c r="Q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1616.1399999999999</v>
      </c>
      <c r="R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1639.5300000000002</v>
      </c>
      <c r="S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1657.54</v>
      </c>
      <c r="T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1673.96</v>
      </c>
      <c r="U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1647.81</v>
      </c>
      <c r="V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1662.29</v>
      </c>
      <c r="W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1643</v>
      </c>
      <c r="X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1666.26</v>
      </c>
      <c r="Y329" s="116">
        <f>VLOOKUP($A329+ROUND((COLUMN()-2)/24,5),АТС!$A$41:$F$712,3)+VLOOKUP($A329+ROUND((COLUMN()-2)/24,5),'Расчет сбытовых надбавок'!$B$793:'Расчет сбытовых надбавок'!$G$1536,4)+'Иные услуги '!$C$5+'РСТ РСО-А'!$M$7</f>
        <v>1642.13</v>
      </c>
    </row>
    <row r="330" spans="1:27" x14ac:dyDescent="0.2">
      <c r="A330" s="88">
        <f t="shared" si="9"/>
        <v>42043</v>
      </c>
      <c r="B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1636.5500000000002</v>
      </c>
      <c r="C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1620.1599999999999</v>
      </c>
      <c r="D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1647.23</v>
      </c>
      <c r="E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1677.12</v>
      </c>
      <c r="F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1677.19</v>
      </c>
      <c r="G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1689.08</v>
      </c>
      <c r="H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1637.3200000000002</v>
      </c>
      <c r="I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1634.1</v>
      </c>
      <c r="J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1641.29</v>
      </c>
      <c r="K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1682.56</v>
      </c>
      <c r="L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1639.79</v>
      </c>
      <c r="M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1629.87</v>
      </c>
      <c r="N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1646.42</v>
      </c>
      <c r="O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1643.0100000000002</v>
      </c>
      <c r="P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1646.3200000000002</v>
      </c>
      <c r="Q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1629.87</v>
      </c>
      <c r="R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1637.21</v>
      </c>
      <c r="S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1653.91</v>
      </c>
      <c r="T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1671.53</v>
      </c>
      <c r="U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1670.5700000000002</v>
      </c>
      <c r="V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1664.96</v>
      </c>
      <c r="W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1646.35</v>
      </c>
      <c r="X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1664.56</v>
      </c>
      <c r="Y330" s="116">
        <f>VLOOKUP($A330+ROUND((COLUMN()-2)/24,5),АТС!$A$41:$F$712,3)+VLOOKUP($A330+ROUND((COLUMN()-2)/24,5),'Расчет сбытовых надбавок'!$B$793:'Расчет сбытовых надбавок'!$G$1536,4)+'Иные услуги '!$C$5+'РСТ РСО-А'!$M$7</f>
        <v>1647.1100000000001</v>
      </c>
    </row>
    <row r="331" spans="1:27" x14ac:dyDescent="0.2">
      <c r="A331" s="88">
        <f t="shared" si="9"/>
        <v>42044</v>
      </c>
      <c r="B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1642.08</v>
      </c>
      <c r="C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1640.22</v>
      </c>
      <c r="D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1620.33</v>
      </c>
      <c r="E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1636.1100000000001</v>
      </c>
      <c r="F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1628.5500000000002</v>
      </c>
      <c r="G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1635.47</v>
      </c>
      <c r="H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1646.15</v>
      </c>
      <c r="I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1649.78</v>
      </c>
      <c r="J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1615.98</v>
      </c>
      <c r="K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1654.1100000000001</v>
      </c>
      <c r="L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1653.67</v>
      </c>
      <c r="M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1649.28</v>
      </c>
      <c r="N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1650.06</v>
      </c>
      <c r="O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1643.5900000000001</v>
      </c>
      <c r="P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1649.66</v>
      </c>
      <c r="Q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1637.6599999999999</v>
      </c>
      <c r="R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1642.35</v>
      </c>
      <c r="S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1658.3400000000001</v>
      </c>
      <c r="T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1651.7</v>
      </c>
      <c r="U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1661.22</v>
      </c>
      <c r="V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1658.02</v>
      </c>
      <c r="W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1648.06</v>
      </c>
      <c r="X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1745.62</v>
      </c>
      <c r="Y331" s="116">
        <f>VLOOKUP($A331+ROUND((COLUMN()-2)/24,5),АТС!$A$41:$F$712,3)+VLOOKUP($A331+ROUND((COLUMN()-2)/24,5),'Расчет сбытовых надбавок'!$B$793:'Расчет сбытовых надбавок'!$G$1536,4)+'Иные услуги '!$C$5+'РСТ РСО-А'!$M$7</f>
        <v>1643.18</v>
      </c>
    </row>
    <row r="332" spans="1:27" x14ac:dyDescent="0.2">
      <c r="A332" s="88">
        <f t="shared" si="9"/>
        <v>42045</v>
      </c>
      <c r="B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1640.83</v>
      </c>
      <c r="C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1638.49</v>
      </c>
      <c r="D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1619.49</v>
      </c>
      <c r="E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1634.56</v>
      </c>
      <c r="F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1627.44</v>
      </c>
      <c r="G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1635.18</v>
      </c>
      <c r="H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1653.5</v>
      </c>
      <c r="I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1651.91</v>
      </c>
      <c r="J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1615.8000000000002</v>
      </c>
      <c r="K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1659.77</v>
      </c>
      <c r="L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1661.29</v>
      </c>
      <c r="M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1657.17</v>
      </c>
      <c r="N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1655.46</v>
      </c>
      <c r="O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1650.17</v>
      </c>
      <c r="P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1658.44</v>
      </c>
      <c r="Q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1639.75</v>
      </c>
      <c r="R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1645.21</v>
      </c>
      <c r="S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1657.2</v>
      </c>
      <c r="T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1658.96</v>
      </c>
      <c r="U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1667.6100000000001</v>
      </c>
      <c r="V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1660.1999999999998</v>
      </c>
      <c r="W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1647.76</v>
      </c>
      <c r="X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1746.47</v>
      </c>
      <c r="Y332" s="116">
        <f>VLOOKUP($A332+ROUND((COLUMN()-2)/24,5),АТС!$A$41:$F$712,3)+VLOOKUP($A332+ROUND((COLUMN()-2)/24,5),'Расчет сбытовых надбавок'!$B$793:'Расчет сбытовых надбавок'!$G$1536,4)+'Иные услуги '!$C$5+'РСТ РСО-А'!$M$7</f>
        <v>1642.51</v>
      </c>
    </row>
    <row r="333" spans="1:27" x14ac:dyDescent="0.2">
      <c r="A333" s="88">
        <f t="shared" si="9"/>
        <v>42046</v>
      </c>
      <c r="B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1639.35</v>
      </c>
      <c r="C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1652.02</v>
      </c>
      <c r="D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1651.74</v>
      </c>
      <c r="E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1651.73</v>
      </c>
      <c r="F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1658.87</v>
      </c>
      <c r="G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1659.0900000000001</v>
      </c>
      <c r="H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1632.52</v>
      </c>
      <c r="I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1659.06</v>
      </c>
      <c r="J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1633.8200000000002</v>
      </c>
      <c r="K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1651.56</v>
      </c>
      <c r="L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1651.22</v>
      </c>
      <c r="M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1648.75</v>
      </c>
      <c r="N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1648.7800000000002</v>
      </c>
      <c r="O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1621.49</v>
      </c>
      <c r="P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1621.3200000000002</v>
      </c>
      <c r="Q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1621.06</v>
      </c>
      <c r="R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1622.18</v>
      </c>
      <c r="S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1656.1100000000001</v>
      </c>
      <c r="T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1730.18</v>
      </c>
      <c r="U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1675.81</v>
      </c>
      <c r="V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1661.45</v>
      </c>
      <c r="W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1647.8</v>
      </c>
      <c r="X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1752.0900000000001</v>
      </c>
      <c r="Y333" s="116">
        <f>VLOOKUP($A333+ROUND((COLUMN()-2)/24,5),АТС!$A$41:$F$712,3)+VLOOKUP($A333+ROUND((COLUMN()-2)/24,5),'Расчет сбытовых надбавок'!$B$793:'Расчет сбытовых надбавок'!$G$1536,4)+'Иные услуги '!$C$5+'РСТ РСО-А'!$M$7</f>
        <v>1696.08</v>
      </c>
    </row>
    <row r="334" spans="1:27" x14ac:dyDescent="0.2">
      <c r="A334" s="88">
        <f t="shared" si="9"/>
        <v>42047</v>
      </c>
      <c r="B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1629.6</v>
      </c>
      <c r="C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1652.3200000000002</v>
      </c>
      <c r="D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1652.1100000000001</v>
      </c>
      <c r="E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1669.8200000000002</v>
      </c>
      <c r="F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1680.94</v>
      </c>
      <c r="G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1659.35</v>
      </c>
      <c r="H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1632.71</v>
      </c>
      <c r="I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1687.77</v>
      </c>
      <c r="J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1672.52</v>
      </c>
      <c r="K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1652.5700000000002</v>
      </c>
      <c r="L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1651.98</v>
      </c>
      <c r="M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1649.48</v>
      </c>
      <c r="N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1650.2600000000002</v>
      </c>
      <c r="O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1643.23</v>
      </c>
      <c r="P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1649.65</v>
      </c>
      <c r="Q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1632.4</v>
      </c>
      <c r="R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1646.27</v>
      </c>
      <c r="S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1655.33</v>
      </c>
      <c r="T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1701.68</v>
      </c>
      <c r="U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1651.27</v>
      </c>
      <c r="V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1652.42</v>
      </c>
      <c r="W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1644.35</v>
      </c>
      <c r="X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1747.29</v>
      </c>
      <c r="Y334" s="116">
        <f>VLOOKUP($A334+ROUND((COLUMN()-2)/24,5),АТС!$A$41:$F$712,3)+VLOOKUP($A334+ROUND((COLUMN()-2)/24,5),'Расчет сбытовых надбавок'!$B$793:'Расчет сбытовых надбавок'!$G$1536,4)+'Иные услуги '!$C$5+'РСТ РСО-А'!$M$7</f>
        <v>1692.47</v>
      </c>
    </row>
    <row r="335" spans="1:27" x14ac:dyDescent="0.2">
      <c r="A335" s="88">
        <f t="shared" si="9"/>
        <v>42048</v>
      </c>
      <c r="B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1631.92</v>
      </c>
      <c r="C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1632.17</v>
      </c>
      <c r="D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1638.5700000000002</v>
      </c>
      <c r="E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1651.97</v>
      </c>
      <c r="F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1666.17</v>
      </c>
      <c r="G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1638.76</v>
      </c>
      <c r="H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1626.79</v>
      </c>
      <c r="I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1662.9299999999998</v>
      </c>
      <c r="J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1634.0900000000001</v>
      </c>
      <c r="K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1657.8899999999999</v>
      </c>
      <c r="L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1657.72</v>
      </c>
      <c r="M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1654.28</v>
      </c>
      <c r="N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1653.73</v>
      </c>
      <c r="O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1647.5900000000001</v>
      </c>
      <c r="P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1654.4699999999998</v>
      </c>
      <c r="Q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1635.99</v>
      </c>
      <c r="R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1650.78</v>
      </c>
      <c r="S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1664.31</v>
      </c>
      <c r="T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1720.3400000000001</v>
      </c>
      <c r="U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1691.21</v>
      </c>
      <c r="V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1657.8899999999999</v>
      </c>
      <c r="W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1647.98</v>
      </c>
      <c r="X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1776.77</v>
      </c>
      <c r="Y335" s="116">
        <f>VLOOKUP($A335+ROUND((COLUMN()-2)/24,5),АТС!$A$41:$F$712,3)+VLOOKUP($A335+ROUND((COLUMN()-2)/24,5),'Расчет сбытовых надбавок'!$B$793:'Расчет сбытовых надбавок'!$G$1536,4)+'Иные услуги '!$C$5+'РСТ РСО-А'!$M$7</f>
        <v>1731.29</v>
      </c>
    </row>
    <row r="336" spans="1:27" x14ac:dyDescent="0.2">
      <c r="A336" s="88">
        <f t="shared" si="9"/>
        <v>42049</v>
      </c>
      <c r="B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1629.94</v>
      </c>
      <c r="C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1641.35</v>
      </c>
      <c r="D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1663.25</v>
      </c>
      <c r="E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1678.5300000000002</v>
      </c>
      <c r="F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1678.79</v>
      </c>
      <c r="G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1663.42</v>
      </c>
      <c r="H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1631.7</v>
      </c>
      <c r="I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1657.88</v>
      </c>
      <c r="J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1725.12</v>
      </c>
      <c r="K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1647.8</v>
      </c>
      <c r="L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1649.21</v>
      </c>
      <c r="M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1649.63</v>
      </c>
      <c r="N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1642.6100000000001</v>
      </c>
      <c r="O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1649.6100000000001</v>
      </c>
      <c r="P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1665.8</v>
      </c>
      <c r="Q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1656.6799999999998</v>
      </c>
      <c r="R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1662.75</v>
      </c>
      <c r="S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1682.0900000000001</v>
      </c>
      <c r="T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1742.3899999999999</v>
      </c>
      <c r="U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1708.63</v>
      </c>
      <c r="V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1655.27</v>
      </c>
      <c r="W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1649.73</v>
      </c>
      <c r="X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1653.9</v>
      </c>
      <c r="Y336" s="116">
        <f>VLOOKUP($A336+ROUND((COLUMN()-2)/24,5),АТС!$A$41:$F$712,3)+VLOOKUP($A336+ROUND((COLUMN()-2)/24,5),'Расчет сбытовых надбавок'!$B$793:'Расчет сбытовых надбавок'!$G$1536,4)+'Иные услуги '!$C$5+'РСТ РСО-А'!$M$7</f>
        <v>1694.13</v>
      </c>
    </row>
    <row r="337" spans="1:25" x14ac:dyDescent="0.2">
      <c r="A337" s="88">
        <f t="shared" si="9"/>
        <v>42050</v>
      </c>
      <c r="B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1630.8000000000002</v>
      </c>
      <c r="C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1642.39</v>
      </c>
      <c r="D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1663.79</v>
      </c>
      <c r="E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1679.17</v>
      </c>
      <c r="F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1679.53</v>
      </c>
      <c r="G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1664.37</v>
      </c>
      <c r="H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1632.25</v>
      </c>
      <c r="I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1657.19</v>
      </c>
      <c r="J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1709.08</v>
      </c>
      <c r="K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1645.3000000000002</v>
      </c>
      <c r="L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1645.96</v>
      </c>
      <c r="M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1646.42</v>
      </c>
      <c r="N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1641.0500000000002</v>
      </c>
      <c r="O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1647.58</v>
      </c>
      <c r="P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1661.19</v>
      </c>
      <c r="Q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1653.54</v>
      </c>
      <c r="R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1657.2</v>
      </c>
      <c r="S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1692.9</v>
      </c>
      <c r="T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1739.97</v>
      </c>
      <c r="U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1723.3000000000002</v>
      </c>
      <c r="V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1693.5300000000002</v>
      </c>
      <c r="W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1648.04</v>
      </c>
      <c r="X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1651.87</v>
      </c>
      <c r="Y337" s="116">
        <f>VLOOKUP($A337+ROUND((COLUMN()-2)/24,5),АТС!$A$41:$F$712,3)+VLOOKUP($A337+ROUND((COLUMN()-2)/24,5),'Расчет сбытовых надбавок'!$B$793:'Расчет сбытовых надбавок'!$G$1536,4)+'Иные услуги '!$C$5+'РСТ РСО-А'!$M$7</f>
        <v>1692.05</v>
      </c>
    </row>
    <row r="338" spans="1:25" x14ac:dyDescent="0.2">
      <c r="A338" s="88">
        <f t="shared" si="9"/>
        <v>42051</v>
      </c>
      <c r="B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1628.98</v>
      </c>
      <c r="C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1618.93</v>
      </c>
      <c r="D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1641.58</v>
      </c>
      <c r="E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1628.19</v>
      </c>
      <c r="F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1651.7</v>
      </c>
      <c r="G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1638.4499999999998</v>
      </c>
      <c r="H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1632.4099999999999</v>
      </c>
      <c r="I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1672.77</v>
      </c>
      <c r="J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1633.96</v>
      </c>
      <c r="K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1694.83</v>
      </c>
      <c r="L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1650.8000000000002</v>
      </c>
      <c r="M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1712.9299999999998</v>
      </c>
      <c r="N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1706.8000000000002</v>
      </c>
      <c r="O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1713.63</v>
      </c>
      <c r="P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1720.2800000000002</v>
      </c>
      <c r="Q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1788.2600000000002</v>
      </c>
      <c r="R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1765.15</v>
      </c>
      <c r="S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1706.6</v>
      </c>
      <c r="T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1968.6</v>
      </c>
      <c r="U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1951.1599999999999</v>
      </c>
      <c r="V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1720.99</v>
      </c>
      <c r="W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1712.5900000000001</v>
      </c>
      <c r="X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1955.0900000000001</v>
      </c>
      <c r="Y338" s="116">
        <f>VLOOKUP($A338+ROUND((COLUMN()-2)/24,5),АТС!$A$41:$F$712,3)+VLOOKUP($A338+ROUND((COLUMN()-2)/24,5),'Расчет сбытовых надбавок'!$B$793:'Расчет сбытовых надбавок'!$G$1536,4)+'Иные услуги '!$C$5+'РСТ РСО-А'!$M$7</f>
        <v>1703.45</v>
      </c>
    </row>
    <row r="339" spans="1:25" x14ac:dyDescent="0.2">
      <c r="A339" s="88">
        <f t="shared" si="9"/>
        <v>42052</v>
      </c>
      <c r="B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1626.5</v>
      </c>
      <c r="C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1619.18</v>
      </c>
      <c r="D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1641.46</v>
      </c>
      <c r="E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1628.3600000000001</v>
      </c>
      <c r="F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1651.65</v>
      </c>
      <c r="G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1638.3400000000001</v>
      </c>
      <c r="H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1636.19</v>
      </c>
      <c r="I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1673.39</v>
      </c>
      <c r="J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1634.92</v>
      </c>
      <c r="K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1648.7800000000002</v>
      </c>
      <c r="L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1648.9</v>
      </c>
      <c r="M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1679.8000000000002</v>
      </c>
      <c r="N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1647.3000000000002</v>
      </c>
      <c r="O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1647.76</v>
      </c>
      <c r="P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1649.0500000000002</v>
      </c>
      <c r="Q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1657.58</v>
      </c>
      <c r="R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1653.8400000000001</v>
      </c>
      <c r="S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1657.32</v>
      </c>
      <c r="T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1963.48</v>
      </c>
      <c r="U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1874.65</v>
      </c>
      <c r="V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1740.92</v>
      </c>
      <c r="W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1730.27</v>
      </c>
      <c r="X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1891.69</v>
      </c>
      <c r="Y339" s="116">
        <f>VLOOKUP($A339+ROUND((COLUMN()-2)/24,5),АТС!$A$41:$F$712,3)+VLOOKUP($A339+ROUND((COLUMN()-2)/24,5),'Расчет сбытовых надбавок'!$B$793:'Расчет сбытовых надбавок'!$G$1536,4)+'Иные услуги '!$C$5+'РСТ РСО-А'!$M$7</f>
        <v>1703.0500000000002</v>
      </c>
    </row>
    <row r="340" spans="1:25" x14ac:dyDescent="0.2">
      <c r="A340" s="88">
        <f t="shared" si="9"/>
        <v>42053</v>
      </c>
      <c r="B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1642.2199999999998</v>
      </c>
      <c r="C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1619.1100000000001</v>
      </c>
      <c r="D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1641.4900000000002</v>
      </c>
      <c r="E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1628.35</v>
      </c>
      <c r="F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1651.7</v>
      </c>
      <c r="G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1638.3899999999999</v>
      </c>
      <c r="H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1637.35</v>
      </c>
      <c r="I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1672.81</v>
      </c>
      <c r="J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1633.94</v>
      </c>
      <c r="K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1652.31</v>
      </c>
      <c r="L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1653.96</v>
      </c>
      <c r="M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1726.51</v>
      </c>
      <c r="N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1711.37</v>
      </c>
      <c r="O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1735.27</v>
      </c>
      <c r="P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1761.8200000000002</v>
      </c>
      <c r="Q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1787.54</v>
      </c>
      <c r="R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1803.13</v>
      </c>
      <c r="S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1728.62</v>
      </c>
      <c r="T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1996.46</v>
      </c>
      <c r="U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1925.6799999999998</v>
      </c>
      <c r="V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1807.9</v>
      </c>
      <c r="W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1781.47</v>
      </c>
      <c r="X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1926.19</v>
      </c>
      <c r="Y340" s="116">
        <f>VLOOKUP($A340+ROUND((COLUMN()-2)/24,5),АТС!$A$41:$F$712,3)+VLOOKUP($A340+ROUND((COLUMN()-2)/24,5),'Расчет сбытовых надбавок'!$B$793:'Расчет сбытовых надбавок'!$G$1536,4)+'Иные услуги '!$C$5+'РСТ РСО-А'!$M$7</f>
        <v>1770.03</v>
      </c>
    </row>
    <row r="341" spans="1:25" x14ac:dyDescent="0.2">
      <c r="A341" s="88">
        <f t="shared" si="9"/>
        <v>42054</v>
      </c>
      <c r="B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1640.0100000000002</v>
      </c>
      <c r="C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1620.17</v>
      </c>
      <c r="D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1642.6599999999999</v>
      </c>
      <c r="E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1629.48</v>
      </c>
      <c r="F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1652.79</v>
      </c>
      <c r="G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1639.5700000000002</v>
      </c>
      <c r="H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1632.3000000000002</v>
      </c>
      <c r="I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1673.8</v>
      </c>
      <c r="J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1634.85</v>
      </c>
      <c r="K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1653.27</v>
      </c>
      <c r="L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1653.53</v>
      </c>
      <c r="M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1730.6100000000001</v>
      </c>
      <c r="N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1713.89</v>
      </c>
      <c r="O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1735.02</v>
      </c>
      <c r="P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1721.6399999999999</v>
      </c>
      <c r="Q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1748.3</v>
      </c>
      <c r="R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1792.8600000000001</v>
      </c>
      <c r="S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1735.37</v>
      </c>
      <c r="T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1846.8400000000001</v>
      </c>
      <c r="U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1910.9</v>
      </c>
      <c r="V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1851.1799999999998</v>
      </c>
      <c r="W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1768.25</v>
      </c>
      <c r="X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1916.4099999999999</v>
      </c>
      <c r="Y341" s="116">
        <f>VLOOKUP($A341+ROUND((COLUMN()-2)/24,5),АТС!$A$41:$F$712,3)+VLOOKUP($A341+ROUND((COLUMN()-2)/24,5),'Расчет сбытовых надбавок'!$B$793:'Расчет сбытовых надбавок'!$G$1536,4)+'Иные услуги '!$C$5+'РСТ РСО-А'!$M$7</f>
        <v>1774.1399999999999</v>
      </c>
    </row>
    <row r="342" spans="1:25" x14ac:dyDescent="0.2">
      <c r="A342" s="88">
        <f t="shared" si="9"/>
        <v>42055</v>
      </c>
      <c r="B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1641.37</v>
      </c>
      <c r="C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1633.0900000000001</v>
      </c>
      <c r="D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1656.62</v>
      </c>
      <c r="E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1678.41</v>
      </c>
      <c r="F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1674.6100000000001</v>
      </c>
      <c r="G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1660.33</v>
      </c>
      <c r="H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1623.99</v>
      </c>
      <c r="I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1710.92</v>
      </c>
      <c r="J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1668.3400000000001</v>
      </c>
      <c r="K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1652.15</v>
      </c>
      <c r="L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1652.68</v>
      </c>
      <c r="M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1721.6999999999998</v>
      </c>
      <c r="N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1708.35</v>
      </c>
      <c r="O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1682.49</v>
      </c>
      <c r="P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1713.08</v>
      </c>
      <c r="Q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1681.73</v>
      </c>
      <c r="R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1736.6399999999999</v>
      </c>
      <c r="S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1722.8200000000002</v>
      </c>
      <c r="T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1820.94</v>
      </c>
      <c r="U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1903.8200000000002</v>
      </c>
      <c r="V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1775.6100000000001</v>
      </c>
      <c r="W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1752.51</v>
      </c>
      <c r="X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1887.01</v>
      </c>
      <c r="Y342" s="116">
        <f>VLOOKUP($A342+ROUND((COLUMN()-2)/24,5),АТС!$A$41:$F$712,3)+VLOOKUP($A342+ROUND((COLUMN()-2)/24,5),'Расчет сбытовых надбавок'!$B$793:'Расчет сбытовых надбавок'!$G$1536,4)+'Иные услуги '!$C$5+'РСТ РСО-А'!$M$7</f>
        <v>1772.37</v>
      </c>
    </row>
    <row r="343" spans="1:25" x14ac:dyDescent="0.2">
      <c r="A343" s="88">
        <f t="shared" si="9"/>
        <v>42056</v>
      </c>
      <c r="B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1637.6799999999998</v>
      </c>
      <c r="C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1622.41</v>
      </c>
      <c r="D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1669.3899999999999</v>
      </c>
      <c r="E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1643.6100000000001</v>
      </c>
      <c r="F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1654.46</v>
      </c>
      <c r="G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1673.47</v>
      </c>
      <c r="H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1616.63</v>
      </c>
      <c r="I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1636.5100000000002</v>
      </c>
      <c r="J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1646.8899999999999</v>
      </c>
      <c r="K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1616.3899999999999</v>
      </c>
      <c r="L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1649.3400000000001</v>
      </c>
      <c r="M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1656.31</v>
      </c>
      <c r="N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1643.08</v>
      </c>
      <c r="O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1615.88</v>
      </c>
      <c r="P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1649.8899999999999</v>
      </c>
      <c r="Q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1616.1399999999999</v>
      </c>
      <c r="R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1662.23</v>
      </c>
      <c r="S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1649.4900000000002</v>
      </c>
      <c r="T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1743.17</v>
      </c>
      <c r="U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1714.0700000000002</v>
      </c>
      <c r="V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1681.77</v>
      </c>
      <c r="W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1653.79</v>
      </c>
      <c r="X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1654.02</v>
      </c>
      <c r="Y343" s="116">
        <f>VLOOKUP($A343+ROUND((COLUMN()-2)/24,5),АТС!$A$41:$F$712,3)+VLOOKUP($A343+ROUND((COLUMN()-2)/24,5),'Расчет сбытовых надбавок'!$B$793:'Расчет сбытовых надбавок'!$G$1536,4)+'Иные услуги '!$C$5+'РСТ РСО-А'!$M$7</f>
        <v>1721.02</v>
      </c>
    </row>
    <row r="344" spans="1:25" x14ac:dyDescent="0.2">
      <c r="A344" s="88">
        <f t="shared" si="9"/>
        <v>42057</v>
      </c>
      <c r="B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1634.73</v>
      </c>
      <c r="C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1629.87</v>
      </c>
      <c r="D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1673.2600000000002</v>
      </c>
      <c r="E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1669.15</v>
      </c>
      <c r="F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1669.48</v>
      </c>
      <c r="G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1673.21</v>
      </c>
      <c r="H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1632.54</v>
      </c>
      <c r="I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1631.9499999999998</v>
      </c>
      <c r="J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1651.48</v>
      </c>
      <c r="K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1634.75</v>
      </c>
      <c r="L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1636.48</v>
      </c>
      <c r="M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1656.49</v>
      </c>
      <c r="N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1643.37</v>
      </c>
      <c r="O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1615.91</v>
      </c>
      <c r="P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1629.5900000000001</v>
      </c>
      <c r="Q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1615.58</v>
      </c>
      <c r="R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1642.6399999999999</v>
      </c>
      <c r="S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1652.08</v>
      </c>
      <c r="T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1747.8600000000001</v>
      </c>
      <c r="U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1717.77</v>
      </c>
      <c r="V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1684.33</v>
      </c>
      <c r="W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1655.2800000000002</v>
      </c>
      <c r="X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1656.56</v>
      </c>
      <c r="Y344" s="116">
        <f>VLOOKUP($A344+ROUND((COLUMN()-2)/24,5),АТС!$A$41:$F$712,3)+VLOOKUP($A344+ROUND((COLUMN()-2)/24,5),'Расчет сбытовых надбавок'!$B$793:'Расчет сбытовых надбавок'!$G$1536,4)+'Иные услуги '!$C$5+'РСТ РСО-А'!$M$7</f>
        <v>1732.0100000000002</v>
      </c>
    </row>
    <row r="345" spans="1:25" x14ac:dyDescent="0.2">
      <c r="A345" s="88">
        <f t="shared" si="9"/>
        <v>42058</v>
      </c>
      <c r="B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1634.2600000000002</v>
      </c>
      <c r="C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1629.47</v>
      </c>
      <c r="D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1672.5100000000002</v>
      </c>
      <c r="E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1668.47</v>
      </c>
      <c r="F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1668.88</v>
      </c>
      <c r="G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1672.8600000000001</v>
      </c>
      <c r="H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1632.6100000000001</v>
      </c>
      <c r="I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1639.31</v>
      </c>
      <c r="J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1638.5</v>
      </c>
      <c r="K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1635.73</v>
      </c>
      <c r="L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1634.51</v>
      </c>
      <c r="M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1654.08</v>
      </c>
      <c r="N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1643.49</v>
      </c>
      <c r="O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1615.67</v>
      </c>
      <c r="P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1629.33</v>
      </c>
      <c r="Q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1615.83</v>
      </c>
      <c r="R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1639.96</v>
      </c>
      <c r="S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1650</v>
      </c>
      <c r="T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1745.0900000000001</v>
      </c>
      <c r="U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1716.13</v>
      </c>
      <c r="V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1675.58</v>
      </c>
      <c r="W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1648.15</v>
      </c>
      <c r="X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1648.91</v>
      </c>
      <c r="Y345" s="116">
        <f>VLOOKUP($A345+ROUND((COLUMN()-2)/24,5),АТС!$A$41:$F$712,3)+VLOOKUP($A345+ROUND((COLUMN()-2)/24,5),'Расчет сбытовых надбавок'!$B$793:'Расчет сбытовых надбавок'!$G$1536,4)+'Иные услуги '!$C$5+'РСТ РСО-А'!$M$7</f>
        <v>1688.65</v>
      </c>
    </row>
    <row r="346" spans="1:25" x14ac:dyDescent="0.2">
      <c r="A346" s="88">
        <f t="shared" si="9"/>
        <v>42059</v>
      </c>
      <c r="B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1632.53</v>
      </c>
      <c r="C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1629.29</v>
      </c>
      <c r="D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1656.17</v>
      </c>
      <c r="E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1666.75</v>
      </c>
      <c r="F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1652.42</v>
      </c>
      <c r="G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1659.66</v>
      </c>
      <c r="H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1623.58</v>
      </c>
      <c r="I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1666.33</v>
      </c>
      <c r="J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1633.96</v>
      </c>
      <c r="K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1657.77</v>
      </c>
      <c r="L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1657.48</v>
      </c>
      <c r="M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1735.74</v>
      </c>
      <c r="N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1722</v>
      </c>
      <c r="O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1693.29</v>
      </c>
      <c r="P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1729.63</v>
      </c>
      <c r="Q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1722.5700000000002</v>
      </c>
      <c r="R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1734.18</v>
      </c>
      <c r="S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1740.8600000000001</v>
      </c>
      <c r="T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1832.6100000000001</v>
      </c>
      <c r="U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1829.85</v>
      </c>
      <c r="V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1793.35</v>
      </c>
      <c r="W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1776.88</v>
      </c>
      <c r="X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1880</v>
      </c>
      <c r="Y346" s="116">
        <f>VLOOKUP($A346+ROUND((COLUMN()-2)/24,5),АТС!$A$41:$F$712,3)+VLOOKUP($A346+ROUND((COLUMN()-2)/24,5),'Расчет сбытовых надбавок'!$B$793:'Расчет сбытовых надбавок'!$G$1536,4)+'Иные услуги '!$C$5+'РСТ РСО-А'!$M$7</f>
        <v>1758.3200000000002</v>
      </c>
    </row>
    <row r="347" spans="1:25" x14ac:dyDescent="0.2">
      <c r="A347" s="88">
        <f t="shared" si="9"/>
        <v>42060</v>
      </c>
      <c r="B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1634.51</v>
      </c>
      <c r="C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1625.22</v>
      </c>
      <c r="D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1631.94</v>
      </c>
      <c r="E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1645.21</v>
      </c>
      <c r="F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1652.05</v>
      </c>
      <c r="G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1642.01</v>
      </c>
      <c r="H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1632.6100000000001</v>
      </c>
      <c r="I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1648.6100000000001</v>
      </c>
      <c r="J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1615.83</v>
      </c>
      <c r="K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1661.0700000000002</v>
      </c>
      <c r="L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1659.31</v>
      </c>
      <c r="M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1740.5700000000002</v>
      </c>
      <c r="N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1727.17</v>
      </c>
      <c r="O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1697.03</v>
      </c>
      <c r="P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1734.5</v>
      </c>
      <c r="Q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1727.16</v>
      </c>
      <c r="R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1740.95</v>
      </c>
      <c r="S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1745.52</v>
      </c>
      <c r="T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1826.0700000000002</v>
      </c>
      <c r="U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1829.3</v>
      </c>
      <c r="V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1788.76</v>
      </c>
      <c r="W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1776.13</v>
      </c>
      <c r="X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1880.3200000000002</v>
      </c>
      <c r="Y347" s="116">
        <f>VLOOKUP($A347+ROUND((COLUMN()-2)/24,5),АТС!$A$41:$F$712,3)+VLOOKUP($A347+ROUND((COLUMN()-2)/24,5),'Расчет сбытовых надбавок'!$B$793:'Расчет сбытовых надбавок'!$G$1536,4)+'Иные услуги '!$C$5+'РСТ РСО-А'!$M$7</f>
        <v>1760.6599999999999</v>
      </c>
    </row>
    <row r="348" spans="1:25" x14ac:dyDescent="0.2">
      <c r="A348" s="88">
        <f t="shared" si="9"/>
        <v>42061</v>
      </c>
      <c r="B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1639.3600000000001</v>
      </c>
      <c r="C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1618.88</v>
      </c>
      <c r="D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1641.4900000000002</v>
      </c>
      <c r="E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1644.5900000000001</v>
      </c>
      <c r="F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1651.3600000000001</v>
      </c>
      <c r="G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1641.23</v>
      </c>
      <c r="H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1635.54</v>
      </c>
      <c r="I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1678.73</v>
      </c>
      <c r="J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1670.94</v>
      </c>
      <c r="K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1662.64</v>
      </c>
      <c r="L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1657.8400000000001</v>
      </c>
      <c r="M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1656.15</v>
      </c>
      <c r="N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1657.2</v>
      </c>
      <c r="O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1657.4</v>
      </c>
      <c r="P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1657.44</v>
      </c>
      <c r="Q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1657.21</v>
      </c>
      <c r="R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1656.97</v>
      </c>
      <c r="S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1665.02</v>
      </c>
      <c r="T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1656.22</v>
      </c>
      <c r="U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1756.56</v>
      </c>
      <c r="V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1730.21</v>
      </c>
      <c r="W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1753.62</v>
      </c>
      <c r="X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1937.5900000000001</v>
      </c>
      <c r="Y348" s="116">
        <f>VLOOKUP($A348+ROUND((COLUMN()-2)/24,5),АТС!$A$41:$F$712,3)+VLOOKUP($A348+ROUND((COLUMN()-2)/24,5),'Расчет сбытовых надбавок'!$B$793:'Расчет сбытовых надбавок'!$G$1536,4)+'Иные услуги '!$C$5+'РСТ РСО-А'!$M$7</f>
        <v>1759.06</v>
      </c>
    </row>
    <row r="349" spans="1:25" x14ac:dyDescent="0.2">
      <c r="A349" s="88">
        <f t="shared" si="9"/>
        <v>42062</v>
      </c>
      <c r="B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1646.19</v>
      </c>
      <c r="C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1618.93</v>
      </c>
      <c r="D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1641.12</v>
      </c>
      <c r="E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1644.24</v>
      </c>
      <c r="F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1651.4</v>
      </c>
      <c r="G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1641.4099999999999</v>
      </c>
      <c r="H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1632.0100000000002</v>
      </c>
      <c r="I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1698.0900000000001</v>
      </c>
      <c r="J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1683.66</v>
      </c>
      <c r="K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1659.0900000000001</v>
      </c>
      <c r="L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1659.31</v>
      </c>
      <c r="M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1658</v>
      </c>
      <c r="N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1656.0700000000002</v>
      </c>
      <c r="O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1659.0500000000002</v>
      </c>
      <c r="P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1658.94</v>
      </c>
      <c r="Q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1656.47</v>
      </c>
      <c r="R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1654.72</v>
      </c>
      <c r="S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1667.25</v>
      </c>
      <c r="T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1660.1399999999999</v>
      </c>
      <c r="U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1761.23</v>
      </c>
      <c r="V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1732.54</v>
      </c>
      <c r="W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1730.88</v>
      </c>
      <c r="X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1839.81</v>
      </c>
      <c r="Y349" s="116">
        <f>VLOOKUP($A349+ROUND((COLUMN()-2)/24,5),АТС!$A$41:$F$712,3)+VLOOKUP($A349+ROUND((COLUMN()-2)/24,5),'Расчет сбытовых надбавок'!$B$793:'Расчет сбытовых надбавок'!$G$1536,4)+'Иные услуги '!$C$5+'РСТ РСО-А'!$M$7</f>
        <v>1707.71</v>
      </c>
    </row>
    <row r="350" spans="1:25" x14ac:dyDescent="0.2">
      <c r="A350" s="88">
        <f t="shared" si="9"/>
        <v>42063</v>
      </c>
      <c r="B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1627.2</v>
      </c>
      <c r="C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1629.13</v>
      </c>
      <c r="D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1634</v>
      </c>
      <c r="E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1640.71</v>
      </c>
      <c r="F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1647.6</v>
      </c>
      <c r="G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1641.02</v>
      </c>
      <c r="H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1616.87</v>
      </c>
      <c r="I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1639.2400000000002</v>
      </c>
      <c r="J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1648.6</v>
      </c>
      <c r="K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1661.49</v>
      </c>
      <c r="L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1617.58</v>
      </c>
      <c r="M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1624.79</v>
      </c>
      <c r="N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1620.88</v>
      </c>
      <c r="O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1630.4299999999998</v>
      </c>
      <c r="P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1643.6399999999999</v>
      </c>
      <c r="Q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1654.13</v>
      </c>
      <c r="R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1650.5700000000002</v>
      </c>
      <c r="S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1633.88</v>
      </c>
      <c r="T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1689.19</v>
      </c>
      <c r="U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1753.3200000000002</v>
      </c>
      <c r="V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1729.23</v>
      </c>
      <c r="W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1671.3000000000002</v>
      </c>
      <c r="X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1640.7600000000002</v>
      </c>
      <c r="Y350" s="116">
        <f>VLOOKUP($A350+ROUND((COLUMN()-2)/24,5),АТС!$A$41:$F$712,3)+VLOOKUP($A350+ROUND((COLUMN()-2)/24,5),'Расчет сбытовых надбавок'!$B$793:'Расчет сбытовых надбавок'!$G$1536,4)+'Иные услуги '!$C$5+'РСТ РСО-А'!$M$7</f>
        <v>1710.37</v>
      </c>
    </row>
    <row r="351" spans="1:25" ht="12.75" customHeight="1" x14ac:dyDescent="0.25">
      <c r="A351" s="102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5"/>
    </row>
    <row r="352" spans="1:25" x14ac:dyDescent="0.25">
      <c r="A352" s="96" t="s">
        <v>158</v>
      </c>
      <c r="B352" s="87"/>
      <c r="C352" s="87"/>
      <c r="D352" s="87"/>
    </row>
    <row r="353" spans="1:27" ht="12.75" x14ac:dyDescent="0.2">
      <c r="A353" s="169" t="s">
        <v>49</v>
      </c>
      <c r="B353" s="180" t="s">
        <v>128</v>
      </c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2"/>
    </row>
    <row r="354" spans="1:27" ht="12.75" x14ac:dyDescent="0.2">
      <c r="A354" s="170"/>
      <c r="B354" s="183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5"/>
    </row>
    <row r="355" spans="1:27" ht="12.75" customHeight="1" x14ac:dyDescent="0.2">
      <c r="A355" s="170"/>
      <c r="B355" s="172" t="s">
        <v>129</v>
      </c>
      <c r="C355" s="163" t="s">
        <v>130</v>
      </c>
      <c r="D355" s="163" t="s">
        <v>131</v>
      </c>
      <c r="E355" s="163" t="s">
        <v>132</v>
      </c>
      <c r="F355" s="163" t="s">
        <v>133</v>
      </c>
      <c r="G355" s="163" t="s">
        <v>134</v>
      </c>
      <c r="H355" s="163" t="s">
        <v>135</v>
      </c>
      <c r="I355" s="163" t="s">
        <v>136</v>
      </c>
      <c r="J355" s="163" t="s">
        <v>137</v>
      </c>
      <c r="K355" s="163" t="s">
        <v>138</v>
      </c>
      <c r="L355" s="163" t="s">
        <v>139</v>
      </c>
      <c r="M355" s="163" t="s">
        <v>140</v>
      </c>
      <c r="N355" s="174" t="s">
        <v>141</v>
      </c>
      <c r="O355" s="163" t="s">
        <v>142</v>
      </c>
      <c r="P355" s="163" t="s">
        <v>143</v>
      </c>
      <c r="Q355" s="163" t="s">
        <v>144</v>
      </c>
      <c r="R355" s="163" t="s">
        <v>145</v>
      </c>
      <c r="S355" s="163" t="s">
        <v>146</v>
      </c>
      <c r="T355" s="163" t="s">
        <v>147</v>
      </c>
      <c r="U355" s="163" t="s">
        <v>148</v>
      </c>
      <c r="V355" s="163" t="s">
        <v>149</v>
      </c>
      <c r="W355" s="163" t="s">
        <v>150</v>
      </c>
      <c r="X355" s="163" t="s">
        <v>151</v>
      </c>
      <c r="Y355" s="163" t="s">
        <v>152</v>
      </c>
    </row>
    <row r="356" spans="1:27" ht="11.25" customHeight="1" x14ac:dyDescent="0.2">
      <c r="A356" s="171"/>
      <c r="B356" s="173"/>
      <c r="C356" s="164"/>
      <c r="D356" s="164"/>
      <c r="E356" s="164"/>
      <c r="F356" s="164"/>
      <c r="G356" s="164"/>
      <c r="H356" s="164"/>
      <c r="I356" s="164"/>
      <c r="J356" s="164"/>
      <c r="K356" s="164"/>
      <c r="L356" s="164"/>
      <c r="M356" s="164"/>
      <c r="N356" s="175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</row>
    <row r="357" spans="1:27" ht="15.75" customHeight="1" x14ac:dyDescent="0.2">
      <c r="A357" s="88">
        <f>A323</f>
        <v>42036</v>
      </c>
      <c r="B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1584.58</v>
      </c>
      <c r="C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1613.3000000000002</v>
      </c>
      <c r="D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1645.31</v>
      </c>
      <c r="E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1652.99</v>
      </c>
      <c r="F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1649.17</v>
      </c>
      <c r="G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1645.66</v>
      </c>
      <c r="H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1623.5900000000001</v>
      </c>
      <c r="I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1617.0900000000001</v>
      </c>
      <c r="J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1584.69</v>
      </c>
      <c r="K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1684.04</v>
      </c>
      <c r="L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1617.75</v>
      </c>
      <c r="M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1598.62</v>
      </c>
      <c r="N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1595.22</v>
      </c>
      <c r="O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1601.49</v>
      </c>
      <c r="P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1607.8200000000002</v>
      </c>
      <c r="Q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1611.0500000000002</v>
      </c>
      <c r="R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1587.37</v>
      </c>
      <c r="S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1727.79</v>
      </c>
      <c r="T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1769.0700000000002</v>
      </c>
      <c r="U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1728.88</v>
      </c>
      <c r="V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1683.98</v>
      </c>
      <c r="W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1627.3600000000001</v>
      </c>
      <c r="X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1605.7</v>
      </c>
      <c r="Y357" s="116">
        <f>VLOOKUP($A357+ROUND((COLUMN()-2)/24,5),АТС!$A$41:$F$712,3)+VLOOKUP($A357+ROUND((COLUMN()-2)/24,5),'Расчет сбытовых надбавок'!$B$793:'Расчет сбытовых надбавок'!$G$1536,5)+'Иные услуги '!$C$5+'РСТ РСО-А'!$M$7</f>
        <v>1670.05</v>
      </c>
      <c r="AA357" s="89"/>
    </row>
    <row r="358" spans="1:27" x14ac:dyDescent="0.2">
      <c r="A358" s="88">
        <f>A357+1</f>
        <v>42037</v>
      </c>
      <c r="B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1582.8400000000001</v>
      </c>
      <c r="C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1613.3000000000002</v>
      </c>
      <c r="D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1629.5900000000001</v>
      </c>
      <c r="E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1633.07</v>
      </c>
      <c r="F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1643.5500000000002</v>
      </c>
      <c r="G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1626.6100000000001</v>
      </c>
      <c r="H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1598.29</v>
      </c>
      <c r="I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1671.95</v>
      </c>
      <c r="J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1667.44</v>
      </c>
      <c r="K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1598.19</v>
      </c>
      <c r="L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1630.1100000000001</v>
      </c>
      <c r="M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1610.96</v>
      </c>
      <c r="N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1611.6</v>
      </c>
      <c r="O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1612.45</v>
      </c>
      <c r="P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1611.5900000000001</v>
      </c>
      <c r="Q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1611.3000000000002</v>
      </c>
      <c r="R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1594.42</v>
      </c>
      <c r="S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1644.68</v>
      </c>
      <c r="T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1715.91</v>
      </c>
      <c r="U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1679.8899999999999</v>
      </c>
      <c r="V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1636.72</v>
      </c>
      <c r="W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1658.74</v>
      </c>
      <c r="X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1760.46</v>
      </c>
      <c r="Y358" s="116">
        <f>VLOOKUP($A358+ROUND((COLUMN()-2)/24,5),АТС!$A$41:$F$712,3)+VLOOKUP($A358+ROUND((COLUMN()-2)/24,5),'Расчет сбытовых надбавок'!$B$793:'Расчет сбытовых надбавок'!$G$1536,5)+'Иные услуги '!$C$5+'РСТ РСО-А'!$M$7</f>
        <v>1652.02</v>
      </c>
    </row>
    <row r="359" spans="1:27" x14ac:dyDescent="0.2">
      <c r="A359" s="88">
        <f t="shared" ref="A359:A384" si="10">A358+1</f>
        <v>42038</v>
      </c>
      <c r="B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1602.3000000000002</v>
      </c>
      <c r="C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1597.15</v>
      </c>
      <c r="D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1606.23</v>
      </c>
      <c r="E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1612.72</v>
      </c>
      <c r="F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1615.72</v>
      </c>
      <c r="G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1606.69</v>
      </c>
      <c r="H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1589.83</v>
      </c>
      <c r="I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1652.1</v>
      </c>
      <c r="J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1626.52</v>
      </c>
      <c r="K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1597.9099999999999</v>
      </c>
      <c r="L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1628.51</v>
      </c>
      <c r="M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1630.51</v>
      </c>
      <c r="N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1618.42</v>
      </c>
      <c r="O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1625.7</v>
      </c>
      <c r="P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1613.39</v>
      </c>
      <c r="Q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1630.78</v>
      </c>
      <c r="R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1621.83</v>
      </c>
      <c r="S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1641.5</v>
      </c>
      <c r="T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1713.83</v>
      </c>
      <c r="U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1671.63</v>
      </c>
      <c r="V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1632.99</v>
      </c>
      <c r="W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1651.79</v>
      </c>
      <c r="X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1762.31</v>
      </c>
      <c r="Y359" s="116">
        <f>VLOOKUP($A359+ROUND((COLUMN()-2)/24,5),АТС!$A$41:$F$712,3)+VLOOKUP($A359+ROUND((COLUMN()-2)/24,5),'Расчет сбытовых надбавок'!$B$793:'Расчет сбытовых надбавок'!$G$1536,5)+'Иные услуги '!$C$5+'РСТ РСО-А'!$M$7</f>
        <v>1651.78</v>
      </c>
    </row>
    <row r="360" spans="1:27" x14ac:dyDescent="0.2">
      <c r="A360" s="88">
        <f t="shared" si="10"/>
        <v>42039</v>
      </c>
      <c r="B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1597.49</v>
      </c>
      <c r="C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1603.0300000000002</v>
      </c>
      <c r="D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1615.63</v>
      </c>
      <c r="E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1621.99</v>
      </c>
      <c r="F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1622.27</v>
      </c>
      <c r="G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1612.5300000000002</v>
      </c>
      <c r="H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1582.5300000000002</v>
      </c>
      <c r="I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1659.8200000000002</v>
      </c>
      <c r="J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1650.39</v>
      </c>
      <c r="K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1602.41</v>
      </c>
      <c r="L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1585.75</v>
      </c>
      <c r="M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1620.1100000000001</v>
      </c>
      <c r="N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1598.96</v>
      </c>
      <c r="O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1591.46</v>
      </c>
      <c r="P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1584.3899999999999</v>
      </c>
      <c r="Q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1591.35</v>
      </c>
      <c r="R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1611.39</v>
      </c>
      <c r="S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1624.1100000000001</v>
      </c>
      <c r="T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1714.19</v>
      </c>
      <c r="U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1662.3200000000002</v>
      </c>
      <c r="V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1622.1999999999998</v>
      </c>
      <c r="W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1643.35</v>
      </c>
      <c r="X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1745.06</v>
      </c>
      <c r="Y360" s="116">
        <f>VLOOKUP($A360+ROUND((COLUMN()-2)/24,5),АТС!$A$41:$F$712,3)+VLOOKUP($A360+ROUND((COLUMN()-2)/24,5),'Расчет сбытовых надбавок'!$B$793:'Расчет сбытовых надбавок'!$G$1536,5)+'Иные услуги '!$C$5+'РСТ РСО-А'!$M$7</f>
        <v>1638.99</v>
      </c>
    </row>
    <row r="361" spans="1:27" x14ac:dyDescent="0.2">
      <c r="A361" s="88">
        <f t="shared" si="10"/>
        <v>42040</v>
      </c>
      <c r="B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1597.6599999999999</v>
      </c>
      <c r="C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1596.46</v>
      </c>
      <c r="D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1605.41</v>
      </c>
      <c r="E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1611.56</v>
      </c>
      <c r="F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1615.1</v>
      </c>
      <c r="G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1605.81</v>
      </c>
      <c r="H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1595.67</v>
      </c>
      <c r="I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1641.8400000000001</v>
      </c>
      <c r="J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1633.85</v>
      </c>
      <c r="K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1584.2</v>
      </c>
      <c r="L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1600.38</v>
      </c>
      <c r="M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1619.73</v>
      </c>
      <c r="N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1599.42</v>
      </c>
      <c r="O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1614.1</v>
      </c>
      <c r="P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1622.54</v>
      </c>
      <c r="Q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1608.1100000000001</v>
      </c>
      <c r="R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1611.79</v>
      </c>
      <c r="S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1627.01</v>
      </c>
      <c r="T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1703.1</v>
      </c>
      <c r="U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1662.5500000000002</v>
      </c>
      <c r="V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1620.5900000000001</v>
      </c>
      <c r="W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1641.62</v>
      </c>
      <c r="X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1733.92</v>
      </c>
      <c r="Y361" s="116">
        <f>VLOOKUP($A361+ROUND((COLUMN()-2)/24,5),АТС!$A$41:$F$712,3)+VLOOKUP($A361+ROUND((COLUMN()-2)/24,5),'Расчет сбытовых надбавок'!$B$793:'Расчет сбытовых надбавок'!$G$1536,5)+'Иные услуги '!$C$5+'РСТ РСО-А'!$M$7</f>
        <v>1636.6399999999999</v>
      </c>
    </row>
    <row r="362" spans="1:27" x14ac:dyDescent="0.2">
      <c r="A362" s="88">
        <f t="shared" si="10"/>
        <v>42041</v>
      </c>
      <c r="B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1590.26</v>
      </c>
      <c r="C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1621.8200000000002</v>
      </c>
      <c r="D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1628.47</v>
      </c>
      <c r="E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1634.52</v>
      </c>
      <c r="F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1638.1399999999999</v>
      </c>
      <c r="G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1621.27</v>
      </c>
      <c r="H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1587.5300000000002</v>
      </c>
      <c r="I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1658.73</v>
      </c>
      <c r="J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1673.4</v>
      </c>
      <c r="K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1597.78</v>
      </c>
      <c r="L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1602.39</v>
      </c>
      <c r="M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1624.6100000000001</v>
      </c>
      <c r="N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1600.8400000000001</v>
      </c>
      <c r="O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1618.38</v>
      </c>
      <c r="P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1625.68</v>
      </c>
      <c r="Q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1607.2600000000002</v>
      </c>
      <c r="R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1610.41</v>
      </c>
      <c r="S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1621.65</v>
      </c>
      <c r="T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1716.8200000000002</v>
      </c>
      <c r="U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1666.3899999999999</v>
      </c>
      <c r="V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1625.62</v>
      </c>
      <c r="W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1645.81</v>
      </c>
      <c r="X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1752.8400000000001</v>
      </c>
      <c r="Y362" s="116">
        <f>VLOOKUP($A362+ROUND((COLUMN()-2)/24,5),АТС!$A$41:$F$712,3)+VLOOKUP($A362+ROUND((COLUMN()-2)/24,5),'Расчет сбытовых надбавок'!$B$793:'Расчет сбытовых надбавок'!$G$1536,5)+'Иные услуги '!$C$5+'РСТ РСО-А'!$M$7</f>
        <v>1646.78</v>
      </c>
    </row>
    <row r="363" spans="1:27" x14ac:dyDescent="0.2">
      <c r="A363" s="88">
        <f t="shared" si="10"/>
        <v>42042</v>
      </c>
      <c r="B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1613.8</v>
      </c>
      <c r="C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1634.2600000000002</v>
      </c>
      <c r="D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1647.96</v>
      </c>
      <c r="E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1663.43</v>
      </c>
      <c r="F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1663.44</v>
      </c>
      <c r="G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1651.85</v>
      </c>
      <c r="H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1617.0500000000002</v>
      </c>
      <c r="I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1594.5700000000002</v>
      </c>
      <c r="J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1619.3400000000001</v>
      </c>
      <c r="K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1597.9499999999998</v>
      </c>
      <c r="L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1605.6399999999999</v>
      </c>
      <c r="M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1611.94</v>
      </c>
      <c r="N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1583.1100000000001</v>
      </c>
      <c r="O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1586.9099999999999</v>
      </c>
      <c r="P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1585.66</v>
      </c>
      <c r="Q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1582.58</v>
      </c>
      <c r="R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1604.69</v>
      </c>
      <c r="S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1621.71</v>
      </c>
      <c r="T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1637.2199999999998</v>
      </c>
      <c r="U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1612.51</v>
      </c>
      <c r="V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1626.1999999999998</v>
      </c>
      <c r="W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1607.97</v>
      </c>
      <c r="X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1629.94</v>
      </c>
      <c r="Y363" s="116">
        <f>VLOOKUP($A363+ROUND((COLUMN()-2)/24,5),АТС!$A$41:$F$712,3)+VLOOKUP($A363+ROUND((COLUMN()-2)/24,5),'Расчет сбытовых надбавок'!$B$793:'Расчет сбытовых надбавок'!$G$1536,5)+'Иные услуги '!$C$5+'РСТ РСО-А'!$M$7</f>
        <v>1607.1399999999999</v>
      </c>
    </row>
    <row r="364" spans="1:27" x14ac:dyDescent="0.2">
      <c r="A364" s="88">
        <f t="shared" si="10"/>
        <v>42043</v>
      </c>
      <c r="B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1601.88</v>
      </c>
      <c r="C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1586.3899999999999</v>
      </c>
      <c r="D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1611.96</v>
      </c>
      <c r="E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1640.21</v>
      </c>
      <c r="F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1640.27</v>
      </c>
      <c r="G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1651.5100000000002</v>
      </c>
      <c r="H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1602.6</v>
      </c>
      <c r="I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1599.56</v>
      </c>
      <c r="J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1606.35</v>
      </c>
      <c r="K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1645.35</v>
      </c>
      <c r="L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1604.94</v>
      </c>
      <c r="M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1595.56</v>
      </c>
      <c r="N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1611.2</v>
      </c>
      <c r="O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1607.98</v>
      </c>
      <c r="P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1611.1100000000001</v>
      </c>
      <c r="Q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1595.56</v>
      </c>
      <c r="R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1602.49</v>
      </c>
      <c r="S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1618.2800000000002</v>
      </c>
      <c r="T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1634.92</v>
      </c>
      <c r="U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1634.02</v>
      </c>
      <c r="V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1628.72</v>
      </c>
      <c r="W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1611.13</v>
      </c>
      <c r="X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1628.3400000000001</v>
      </c>
      <c r="Y364" s="116">
        <f>VLOOKUP($A364+ROUND((COLUMN()-2)/24,5),АТС!$A$41:$F$712,3)+VLOOKUP($A364+ROUND((COLUMN()-2)/24,5),'Расчет сбытовых надбавок'!$B$793:'Расчет сбытовых надбавок'!$G$1536,5)+'Иные услуги '!$C$5+'РСТ РСО-А'!$M$7</f>
        <v>1611.85</v>
      </c>
    </row>
    <row r="365" spans="1:27" x14ac:dyDescent="0.2">
      <c r="A365" s="88">
        <f t="shared" si="10"/>
        <v>42044</v>
      </c>
      <c r="B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1607.1</v>
      </c>
      <c r="C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1605.3400000000001</v>
      </c>
      <c r="D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1586.5500000000002</v>
      </c>
      <c r="E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1601.45</v>
      </c>
      <c r="F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1594.3200000000002</v>
      </c>
      <c r="G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1600.85</v>
      </c>
      <c r="H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1610.9499999999998</v>
      </c>
      <c r="I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1614.37</v>
      </c>
      <c r="J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1582.44</v>
      </c>
      <c r="K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1618.46</v>
      </c>
      <c r="L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1618.05</v>
      </c>
      <c r="M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1613.9099999999999</v>
      </c>
      <c r="N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1614.6399999999999</v>
      </c>
      <c r="O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1608.53</v>
      </c>
      <c r="P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1614.2600000000002</v>
      </c>
      <c r="Q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1602.92</v>
      </c>
      <c r="R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1607.35</v>
      </c>
      <c r="S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1622.46</v>
      </c>
      <c r="T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1616.19</v>
      </c>
      <c r="U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1625.1799999999998</v>
      </c>
      <c r="V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1622.1599999999999</v>
      </c>
      <c r="W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1612.75</v>
      </c>
      <c r="X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1704.93</v>
      </c>
      <c r="Y365" s="116">
        <f>VLOOKUP($A365+ROUND((COLUMN()-2)/24,5),АТС!$A$41:$F$712,3)+VLOOKUP($A365+ROUND((COLUMN()-2)/24,5),'Расчет сбытовых надбавок'!$B$793:'Расчет сбытовых надбавок'!$G$1536,5)+'Иные услуги '!$C$5+'РСТ РСО-А'!$M$7</f>
        <v>1608.1399999999999</v>
      </c>
    </row>
    <row r="366" spans="1:27" x14ac:dyDescent="0.2">
      <c r="A366" s="88">
        <f t="shared" si="10"/>
        <v>42045</v>
      </c>
      <c r="B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1605.92</v>
      </c>
      <c r="C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1603.7</v>
      </c>
      <c r="D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1585.75</v>
      </c>
      <c r="E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1599.99</v>
      </c>
      <c r="F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1593.2600000000002</v>
      </c>
      <c r="G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1600.58</v>
      </c>
      <c r="H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1617.8899999999999</v>
      </c>
      <c r="I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1616.38</v>
      </c>
      <c r="J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1582.26</v>
      </c>
      <c r="K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1623.81</v>
      </c>
      <c r="L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1625.25</v>
      </c>
      <c r="M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1621.35</v>
      </c>
      <c r="N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1619.74</v>
      </c>
      <c r="O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1614.74</v>
      </c>
      <c r="P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1622.5500000000002</v>
      </c>
      <c r="Q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1604.8899999999999</v>
      </c>
      <c r="R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1610.06</v>
      </c>
      <c r="S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1621.39</v>
      </c>
      <c r="T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1623.04</v>
      </c>
      <c r="U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1631.2199999999998</v>
      </c>
      <c r="V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1624.2199999999998</v>
      </c>
      <c r="W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1612.47</v>
      </c>
      <c r="X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1705.73</v>
      </c>
      <c r="Y366" s="116">
        <f>VLOOKUP($A366+ROUND((COLUMN()-2)/24,5),АТС!$A$41:$F$712,3)+VLOOKUP($A366+ROUND((COLUMN()-2)/24,5),'Расчет сбытовых надбавок'!$B$793:'Расчет сбытовых надбавок'!$G$1536,5)+'Иные услуги '!$C$5+'РСТ РСО-А'!$M$7</f>
        <v>1607.51</v>
      </c>
    </row>
    <row r="367" spans="1:27" x14ac:dyDescent="0.2">
      <c r="A367" s="88">
        <f t="shared" si="10"/>
        <v>42046</v>
      </c>
      <c r="B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1604.52</v>
      </c>
      <c r="C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1616.49</v>
      </c>
      <c r="D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1616.2199999999998</v>
      </c>
      <c r="E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1616.21</v>
      </c>
      <c r="F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1622.96</v>
      </c>
      <c r="G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1623.17</v>
      </c>
      <c r="H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1598.06</v>
      </c>
      <c r="I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1623.15</v>
      </c>
      <c r="J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1599.3000000000002</v>
      </c>
      <c r="K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1616.05</v>
      </c>
      <c r="L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1615.73</v>
      </c>
      <c r="M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1613.4</v>
      </c>
      <c r="N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1613.43</v>
      </c>
      <c r="O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1587.6399999999999</v>
      </c>
      <c r="P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1587.48</v>
      </c>
      <c r="Q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1587.23</v>
      </c>
      <c r="R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1588.3000000000002</v>
      </c>
      <c r="S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1620.3600000000001</v>
      </c>
      <c r="T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1690.3400000000001</v>
      </c>
      <c r="U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1638.97</v>
      </c>
      <c r="V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1625.4</v>
      </c>
      <c r="W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1612.5</v>
      </c>
      <c r="X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1711.04</v>
      </c>
      <c r="Y367" s="116">
        <f>VLOOKUP($A367+ROUND((COLUMN()-2)/24,5),АТС!$A$41:$F$712,3)+VLOOKUP($A367+ROUND((COLUMN()-2)/24,5),'Расчет сбытовых надбавок'!$B$793:'Расчет сбытовых надбавок'!$G$1536,5)+'Иные услуги '!$C$5+'РСТ РСО-А'!$M$7</f>
        <v>1658.12</v>
      </c>
    </row>
    <row r="368" spans="1:27" x14ac:dyDescent="0.2">
      <c r="A368" s="88">
        <f t="shared" si="10"/>
        <v>42047</v>
      </c>
      <c r="B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1595.31</v>
      </c>
      <c r="C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1616.77</v>
      </c>
      <c r="D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1616.58</v>
      </c>
      <c r="E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1633.31</v>
      </c>
      <c r="F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1643.8200000000002</v>
      </c>
      <c r="G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1623.42</v>
      </c>
      <c r="H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1598.24</v>
      </c>
      <c r="I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1650.27</v>
      </c>
      <c r="J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1635.8600000000001</v>
      </c>
      <c r="K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1617.01</v>
      </c>
      <c r="L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1616.45</v>
      </c>
      <c r="M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1614.0900000000001</v>
      </c>
      <c r="N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1614.83</v>
      </c>
      <c r="O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1608.1799999999998</v>
      </c>
      <c r="P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1614.25</v>
      </c>
      <c r="Q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1597.9499999999998</v>
      </c>
      <c r="R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1611.06</v>
      </c>
      <c r="S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1619.62</v>
      </c>
      <c r="T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1663.41</v>
      </c>
      <c r="U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1615.78</v>
      </c>
      <c r="V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1616.8600000000001</v>
      </c>
      <c r="W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1609.2400000000002</v>
      </c>
      <c r="X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1706.5100000000002</v>
      </c>
      <c r="Y368" s="116">
        <f>VLOOKUP($A368+ROUND((COLUMN()-2)/24,5),АТС!$A$41:$F$712,3)+VLOOKUP($A368+ROUND((COLUMN()-2)/24,5),'Расчет сбытовых надбавок'!$B$793:'Расчет сбытовых надбавок'!$G$1536,5)+'Иные услуги '!$C$5+'РСТ РСО-А'!$M$7</f>
        <v>1654.71</v>
      </c>
    </row>
    <row r="369" spans="1:25" x14ac:dyDescent="0.2">
      <c r="A369" s="88">
        <f t="shared" si="10"/>
        <v>42048</v>
      </c>
      <c r="B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1597.5</v>
      </c>
      <c r="C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1597.73</v>
      </c>
      <c r="D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1603.78</v>
      </c>
      <c r="E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1616.44</v>
      </c>
      <c r="F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1629.8600000000001</v>
      </c>
      <c r="G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1603.96</v>
      </c>
      <c r="H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1592.65</v>
      </c>
      <c r="I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1626.8</v>
      </c>
      <c r="J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1599.5500000000002</v>
      </c>
      <c r="K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1622.04</v>
      </c>
      <c r="L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1621.88</v>
      </c>
      <c r="M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1618.62</v>
      </c>
      <c r="N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1618.1100000000001</v>
      </c>
      <c r="O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1612.31</v>
      </c>
      <c r="P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1618.81</v>
      </c>
      <c r="Q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1601.3400000000001</v>
      </c>
      <c r="R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1615.3200000000002</v>
      </c>
      <c r="S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1628.1</v>
      </c>
      <c r="T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1681.05</v>
      </c>
      <c r="U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1653.52</v>
      </c>
      <c r="V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1622.04</v>
      </c>
      <c r="W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1612.67</v>
      </c>
      <c r="X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1734.37</v>
      </c>
      <c r="Y369" s="116">
        <f>VLOOKUP($A369+ROUND((COLUMN()-2)/24,5),АТС!$A$41:$F$712,3)+VLOOKUP($A369+ROUND((COLUMN()-2)/24,5),'Расчет сбытовых надбавок'!$B$793:'Расчет сбытовых надбавок'!$G$1536,5)+'Иные услуги '!$C$5+'РСТ РСО-А'!$M$7</f>
        <v>1691.3899999999999</v>
      </c>
    </row>
    <row r="370" spans="1:25" x14ac:dyDescent="0.2">
      <c r="A370" s="88">
        <f t="shared" si="10"/>
        <v>42049</v>
      </c>
      <c r="B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1595.63</v>
      </c>
      <c r="C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1606.41</v>
      </c>
      <c r="D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1627.1</v>
      </c>
      <c r="E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1641.54</v>
      </c>
      <c r="F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1641.79</v>
      </c>
      <c r="G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1627.2600000000002</v>
      </c>
      <c r="H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1597.29</v>
      </c>
      <c r="I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1622.03</v>
      </c>
      <c r="J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1685.56</v>
      </c>
      <c r="K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1612.5</v>
      </c>
      <c r="L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1613.8400000000001</v>
      </c>
      <c r="M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1614.24</v>
      </c>
      <c r="N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1607.6</v>
      </c>
      <c r="O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1614.21</v>
      </c>
      <c r="P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1629.51</v>
      </c>
      <c r="Q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1620.9</v>
      </c>
      <c r="R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1626.63</v>
      </c>
      <c r="S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1644.9099999999999</v>
      </c>
      <c r="T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1701.88</v>
      </c>
      <c r="U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1669.98</v>
      </c>
      <c r="V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1619.56</v>
      </c>
      <c r="W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1614.33</v>
      </c>
      <c r="X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1618.27</v>
      </c>
      <c r="Y370" s="116">
        <f>VLOOKUP($A370+ROUND((COLUMN()-2)/24,5),АТС!$A$41:$F$712,3)+VLOOKUP($A370+ROUND((COLUMN()-2)/24,5),'Расчет сбытовых надбавок'!$B$793:'Расчет сбытовых надбавок'!$G$1536,5)+'Иные услуги '!$C$5+'РСТ РСО-А'!$M$7</f>
        <v>1656.2800000000002</v>
      </c>
    </row>
    <row r="371" spans="1:25" x14ac:dyDescent="0.2">
      <c r="A371" s="88">
        <f t="shared" si="10"/>
        <v>42050</v>
      </c>
      <c r="B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1596.44</v>
      </c>
      <c r="C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1607.39</v>
      </c>
      <c r="D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1627.6100000000001</v>
      </c>
      <c r="E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1642.1399999999999</v>
      </c>
      <c r="F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1642.48</v>
      </c>
      <c r="G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1628.1599999999999</v>
      </c>
      <c r="H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1597.81</v>
      </c>
      <c r="I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1621.38</v>
      </c>
      <c r="J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1670.4</v>
      </c>
      <c r="K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1610.1399999999999</v>
      </c>
      <c r="L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1610.76</v>
      </c>
      <c r="M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1611.2</v>
      </c>
      <c r="N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1606.13</v>
      </c>
      <c r="O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1612.29</v>
      </c>
      <c r="P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1625.1599999999999</v>
      </c>
      <c r="Q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1617.9299999999998</v>
      </c>
      <c r="R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1621.39</v>
      </c>
      <c r="S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1655.12</v>
      </c>
      <c r="T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1699.6</v>
      </c>
      <c r="U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1683.8400000000001</v>
      </c>
      <c r="V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1655.71</v>
      </c>
      <c r="W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1612.73</v>
      </c>
      <c r="X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1616.35</v>
      </c>
      <c r="Y371" s="116">
        <f>VLOOKUP($A371+ROUND((COLUMN()-2)/24,5),АТС!$A$41:$F$712,3)+VLOOKUP($A371+ROUND((COLUMN()-2)/24,5),'Расчет сбытовых надбавок'!$B$793:'Расчет сбытовых надбавок'!$G$1536,5)+'Иные услуги '!$C$5+'РСТ РСО-А'!$M$7</f>
        <v>1654.3200000000002</v>
      </c>
    </row>
    <row r="372" spans="1:25" x14ac:dyDescent="0.2">
      <c r="A372" s="88">
        <f t="shared" si="10"/>
        <v>42051</v>
      </c>
      <c r="B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1594.72</v>
      </c>
      <c r="C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1585.22</v>
      </c>
      <c r="D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1606.63</v>
      </c>
      <c r="E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1593.97</v>
      </c>
      <c r="F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1616.19</v>
      </c>
      <c r="G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1603.67</v>
      </c>
      <c r="H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1597.96</v>
      </c>
      <c r="I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1636.1</v>
      </c>
      <c r="J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1599.42</v>
      </c>
      <c r="K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1656.94</v>
      </c>
      <c r="L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1615.33</v>
      </c>
      <c r="M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1674.04</v>
      </c>
      <c r="N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1668.25</v>
      </c>
      <c r="O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1674.71</v>
      </c>
      <c r="P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1680.99</v>
      </c>
      <c r="Q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1745.22</v>
      </c>
      <c r="R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1723.3899999999999</v>
      </c>
      <c r="S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1668.06</v>
      </c>
      <c r="T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1915.62</v>
      </c>
      <c r="U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1899.15</v>
      </c>
      <c r="V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1681.66</v>
      </c>
      <c r="W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1673.72</v>
      </c>
      <c r="X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1902.8600000000001</v>
      </c>
      <c r="Y372" s="116">
        <f>VLOOKUP($A372+ROUND((COLUMN()-2)/24,5),АТС!$A$41:$F$712,3)+VLOOKUP($A372+ROUND((COLUMN()-2)/24,5),'Расчет сбытовых надбавок'!$B$793:'Расчет сбытовых надбавок'!$G$1536,5)+'Иные услуги '!$C$5+'РСТ РСО-А'!$M$7</f>
        <v>1665.0900000000001</v>
      </c>
    </row>
    <row r="373" spans="1:25" x14ac:dyDescent="0.2">
      <c r="A373" s="88">
        <f t="shared" si="10"/>
        <v>42052</v>
      </c>
      <c r="B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1592.37</v>
      </c>
      <c r="C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1585.46</v>
      </c>
      <c r="D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1606.51</v>
      </c>
      <c r="E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1594.13</v>
      </c>
      <c r="F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1616.1399999999999</v>
      </c>
      <c r="G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1603.5700000000002</v>
      </c>
      <c r="H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1601.5300000000002</v>
      </c>
      <c r="I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1636.68</v>
      </c>
      <c r="J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1600.3400000000001</v>
      </c>
      <c r="K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1613.43</v>
      </c>
      <c r="L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1613.54</v>
      </c>
      <c r="M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1642.74</v>
      </c>
      <c r="N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1612.03</v>
      </c>
      <c r="O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1612.47</v>
      </c>
      <c r="P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1613.69</v>
      </c>
      <c r="Q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1621.74</v>
      </c>
      <c r="R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1618.21</v>
      </c>
      <c r="S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1621.5</v>
      </c>
      <c r="T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1910.79</v>
      </c>
      <c r="U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1826.85</v>
      </c>
      <c r="V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1700.4900000000002</v>
      </c>
      <c r="W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1690.42</v>
      </c>
      <c r="X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1842.9499999999998</v>
      </c>
      <c r="Y373" s="116">
        <f>VLOOKUP($A373+ROUND((COLUMN()-2)/24,5),АТС!$A$41:$F$712,3)+VLOOKUP($A373+ROUND((COLUMN()-2)/24,5),'Расчет сбытовых надбавок'!$B$793:'Расчет сбытовых надбавок'!$G$1536,5)+'Иные услуги '!$C$5+'РСТ РСО-А'!$M$7</f>
        <v>1664.71</v>
      </c>
    </row>
    <row r="374" spans="1:25" x14ac:dyDescent="0.2">
      <c r="A374" s="88">
        <f t="shared" si="10"/>
        <v>42053</v>
      </c>
      <c r="B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1607.23</v>
      </c>
      <c r="C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1585.3899999999999</v>
      </c>
      <c r="D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1606.54</v>
      </c>
      <c r="E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1594.12</v>
      </c>
      <c r="F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1616.19</v>
      </c>
      <c r="G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1603.6100000000001</v>
      </c>
      <c r="H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1602.63</v>
      </c>
      <c r="I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1636.13</v>
      </c>
      <c r="J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1599.41</v>
      </c>
      <c r="K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1616.76</v>
      </c>
      <c r="L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1618.33</v>
      </c>
      <c r="M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1686.87</v>
      </c>
      <c r="N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1672.5700000000002</v>
      </c>
      <c r="O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1695.15</v>
      </c>
      <c r="P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1720.24</v>
      </c>
      <c r="Q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1744.54</v>
      </c>
      <c r="R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1759.27</v>
      </c>
      <c r="S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1688.87</v>
      </c>
      <c r="T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1941.95</v>
      </c>
      <c r="U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1875.0700000000002</v>
      </c>
      <c r="V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1763.7800000000002</v>
      </c>
      <c r="W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1738.81</v>
      </c>
      <c r="X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1875.5500000000002</v>
      </c>
      <c r="Y374" s="116">
        <f>VLOOKUP($A374+ROUND((COLUMN()-2)/24,5),АТС!$A$41:$F$712,3)+VLOOKUP($A374+ROUND((COLUMN()-2)/24,5),'Расчет сбытовых надбавок'!$B$793:'Расчет сбытовых надбавок'!$G$1536,5)+'Иные услуги '!$C$5+'РСТ РСО-А'!$M$7</f>
        <v>1727.99</v>
      </c>
    </row>
    <row r="375" spans="1:25" x14ac:dyDescent="0.2">
      <c r="A375" s="88">
        <f t="shared" si="10"/>
        <v>42054</v>
      </c>
      <c r="B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1605.1399999999999</v>
      </c>
      <c r="C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1586.4</v>
      </c>
      <c r="D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1607.65</v>
      </c>
      <c r="E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1595.2</v>
      </c>
      <c r="F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1617.22</v>
      </c>
      <c r="G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1604.72</v>
      </c>
      <c r="H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1597.8600000000001</v>
      </c>
      <c r="I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1637.07</v>
      </c>
      <c r="J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1600.27</v>
      </c>
      <c r="K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1617.67</v>
      </c>
      <c r="L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1617.9099999999999</v>
      </c>
      <c r="M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1690.74</v>
      </c>
      <c r="N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1674.95</v>
      </c>
      <c r="O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1694.91</v>
      </c>
      <c r="P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1682.27</v>
      </c>
      <c r="Q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1707.4699999999998</v>
      </c>
      <c r="R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1749.5700000000002</v>
      </c>
      <c r="S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1695.24</v>
      </c>
      <c r="T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1800.5700000000002</v>
      </c>
      <c r="U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1861.1</v>
      </c>
      <c r="V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1804.67</v>
      </c>
      <c r="W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1726.31</v>
      </c>
      <c r="X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1866.31</v>
      </c>
      <c r="Y375" s="116">
        <f>VLOOKUP($A375+ROUND((COLUMN()-2)/24,5),АТС!$A$41:$F$712,3)+VLOOKUP($A375+ROUND((COLUMN()-2)/24,5),'Расчет сбытовых надбавок'!$B$793:'Расчет сбытовых надбавок'!$G$1536,5)+'Иные услуги '!$C$5+'РСТ РСО-А'!$M$7</f>
        <v>1731.88</v>
      </c>
    </row>
    <row r="376" spans="1:25" x14ac:dyDescent="0.2">
      <c r="A376" s="88">
        <f t="shared" si="10"/>
        <v>42055</v>
      </c>
      <c r="B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1606.42</v>
      </c>
      <c r="C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1598.6</v>
      </c>
      <c r="D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1620.8400000000001</v>
      </c>
      <c r="E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1641.42</v>
      </c>
      <c r="F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1637.8400000000001</v>
      </c>
      <c r="G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1624.35</v>
      </c>
      <c r="H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1590.0100000000002</v>
      </c>
      <c r="I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1672.15</v>
      </c>
      <c r="J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1631.9099999999999</v>
      </c>
      <c r="K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1616.6100000000001</v>
      </c>
      <c r="L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1617.1100000000001</v>
      </c>
      <c r="M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1682.33</v>
      </c>
      <c r="N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1669.72</v>
      </c>
      <c r="O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1645.2800000000002</v>
      </c>
      <c r="P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1674.1799999999998</v>
      </c>
      <c r="Q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1644.56</v>
      </c>
      <c r="R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1696.44</v>
      </c>
      <c r="S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1683.3899999999999</v>
      </c>
      <c r="T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1776.1</v>
      </c>
      <c r="U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1854.42</v>
      </c>
      <c r="V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1733.27</v>
      </c>
      <c r="W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1711.44</v>
      </c>
      <c r="X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1838.53</v>
      </c>
      <c r="Y376" s="116">
        <f>VLOOKUP($A376+ROUND((COLUMN()-2)/24,5),АТС!$A$41:$F$712,3)+VLOOKUP($A376+ROUND((COLUMN()-2)/24,5),'Расчет сбытовых надбавок'!$B$793:'Расчет сбытовых надбавок'!$G$1536,5)+'Иные услуги '!$C$5+'РСТ РСО-А'!$M$7</f>
        <v>1730.21</v>
      </c>
    </row>
    <row r="377" spans="1:25" x14ac:dyDescent="0.2">
      <c r="A377" s="88">
        <f t="shared" si="10"/>
        <v>42056</v>
      </c>
      <c r="B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1602.94</v>
      </c>
      <c r="C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1588.5100000000002</v>
      </c>
      <c r="D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1632.9</v>
      </c>
      <c r="E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1608.5500000000002</v>
      </c>
      <c r="F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1618.79</v>
      </c>
      <c r="G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1636.76</v>
      </c>
      <c r="H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1583.0500000000002</v>
      </c>
      <c r="I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1601.83</v>
      </c>
      <c r="J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1611.6399999999999</v>
      </c>
      <c r="K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1582.8200000000002</v>
      </c>
      <c r="L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1613.96</v>
      </c>
      <c r="M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1620.54</v>
      </c>
      <c r="N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1608.0500000000002</v>
      </c>
      <c r="O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1582.3400000000001</v>
      </c>
      <c r="P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1614.48</v>
      </c>
      <c r="Q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1582.58</v>
      </c>
      <c r="R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1626.1399999999999</v>
      </c>
      <c r="S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1614.1</v>
      </c>
      <c r="T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1702.6100000000001</v>
      </c>
      <c r="U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1675.12</v>
      </c>
      <c r="V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1644.6</v>
      </c>
      <c r="W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1618.17</v>
      </c>
      <c r="X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1618.38</v>
      </c>
      <c r="Y377" s="116">
        <f>VLOOKUP($A377+ROUND((COLUMN()-2)/24,5),АТС!$A$41:$F$712,3)+VLOOKUP($A377+ROUND((COLUMN()-2)/24,5),'Расчет сбытовых надбавок'!$B$793:'Расчет сбытовых надбавок'!$G$1536,5)+'Иные услуги '!$C$5+'РСТ РСО-А'!$M$7</f>
        <v>1681.69</v>
      </c>
    </row>
    <row r="378" spans="1:25" x14ac:dyDescent="0.2">
      <c r="A378" s="88">
        <f t="shared" si="10"/>
        <v>42057</v>
      </c>
      <c r="B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1600.15</v>
      </c>
      <c r="C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1595.56</v>
      </c>
      <c r="D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1636.56</v>
      </c>
      <c r="E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1632.67</v>
      </c>
      <c r="F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1632.99</v>
      </c>
      <c r="G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1636.51</v>
      </c>
      <c r="H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1598.08</v>
      </c>
      <c r="I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1597.53</v>
      </c>
      <c r="J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1615.98</v>
      </c>
      <c r="K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1600.18</v>
      </c>
      <c r="L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1601.81</v>
      </c>
      <c r="M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1620.71</v>
      </c>
      <c r="N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1608.3200000000002</v>
      </c>
      <c r="O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1582.37</v>
      </c>
      <c r="P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1595.3000000000002</v>
      </c>
      <c r="Q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1582.06</v>
      </c>
      <c r="R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1607.62</v>
      </c>
      <c r="S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1616.54</v>
      </c>
      <c r="T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1707.04</v>
      </c>
      <c r="U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1678.6100000000001</v>
      </c>
      <c r="V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1647.02</v>
      </c>
      <c r="W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1619.5700000000002</v>
      </c>
      <c r="X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1620.78</v>
      </c>
      <c r="Y378" s="116">
        <f>VLOOKUP($A378+ROUND((COLUMN()-2)/24,5),АТС!$A$41:$F$712,3)+VLOOKUP($A378+ROUND((COLUMN()-2)/24,5),'Расчет сбытовых надбавок'!$B$793:'Расчет сбытовых надбавок'!$G$1536,5)+'Иные услуги '!$C$5+'РСТ РСО-А'!$M$7</f>
        <v>1692.0700000000002</v>
      </c>
    </row>
    <row r="379" spans="1:25" x14ac:dyDescent="0.2">
      <c r="A379" s="88">
        <f t="shared" si="10"/>
        <v>42058</v>
      </c>
      <c r="B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1599.71</v>
      </c>
      <c r="C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1595.18</v>
      </c>
      <c r="D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1635.85</v>
      </c>
      <c r="E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1632.03</v>
      </c>
      <c r="F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1632.42</v>
      </c>
      <c r="G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1636.1799999999998</v>
      </c>
      <c r="H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1598.15</v>
      </c>
      <c r="I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1604.48</v>
      </c>
      <c r="J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1603.72</v>
      </c>
      <c r="K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1601.1</v>
      </c>
      <c r="L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1599.9499999999998</v>
      </c>
      <c r="M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1618.44</v>
      </c>
      <c r="N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1608.43</v>
      </c>
      <c r="O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1582.1399999999999</v>
      </c>
      <c r="P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1595.0500000000002</v>
      </c>
      <c r="Q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1582.3000000000002</v>
      </c>
      <c r="R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1605.1</v>
      </c>
      <c r="S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1614.58</v>
      </c>
      <c r="T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1704.4299999999998</v>
      </c>
      <c r="U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1677.0700000000002</v>
      </c>
      <c r="V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1638.75</v>
      </c>
      <c r="W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1612.83</v>
      </c>
      <c r="X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1613.5500000000002</v>
      </c>
      <c r="Y379" s="116">
        <f>VLOOKUP($A379+ROUND((COLUMN()-2)/24,5),АТС!$A$41:$F$712,3)+VLOOKUP($A379+ROUND((COLUMN()-2)/24,5),'Расчет сбытовых надбавок'!$B$793:'Расчет сбытовых надбавок'!$G$1536,5)+'Иные услуги '!$C$5+'РСТ РСО-А'!$M$7</f>
        <v>1651.1</v>
      </c>
    </row>
    <row r="380" spans="1:25" x14ac:dyDescent="0.2">
      <c r="A380" s="88">
        <f t="shared" si="10"/>
        <v>42059</v>
      </c>
      <c r="B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1598.0700000000002</v>
      </c>
      <c r="C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1595.0100000000002</v>
      </c>
      <c r="D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1620.42</v>
      </c>
      <c r="E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1630.41</v>
      </c>
      <c r="F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1616.8600000000001</v>
      </c>
      <c r="G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1623.71</v>
      </c>
      <c r="H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1589.62</v>
      </c>
      <c r="I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1630.01</v>
      </c>
      <c r="J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1599.42</v>
      </c>
      <c r="K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1621.92</v>
      </c>
      <c r="L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1621.65</v>
      </c>
      <c r="M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1695.6</v>
      </c>
      <c r="N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1682.6100000000001</v>
      </c>
      <c r="O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1655.48</v>
      </c>
      <c r="P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1689.8200000000002</v>
      </c>
      <c r="Q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1683.15</v>
      </c>
      <c r="R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1694.12</v>
      </c>
      <c r="S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1700.4299999999998</v>
      </c>
      <c r="T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1787.13</v>
      </c>
      <c r="U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1784.52</v>
      </c>
      <c r="V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1750.0300000000002</v>
      </c>
      <c r="W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1734.47</v>
      </c>
      <c r="X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1831.9</v>
      </c>
      <c r="Y380" s="116">
        <f>VLOOKUP($A380+ROUND((COLUMN()-2)/24,5),АТС!$A$41:$F$712,3)+VLOOKUP($A380+ROUND((COLUMN()-2)/24,5),'Расчет сбытовых надбавок'!$B$793:'Расчет сбытовых надбавок'!$G$1536,5)+'Иные услуги '!$C$5+'РСТ РСО-А'!$M$7</f>
        <v>1716.94</v>
      </c>
    </row>
    <row r="381" spans="1:25" x14ac:dyDescent="0.2">
      <c r="A381" s="88">
        <f t="shared" si="10"/>
        <v>42060</v>
      </c>
      <c r="B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1599.9499999999998</v>
      </c>
      <c r="C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1591.16</v>
      </c>
      <c r="D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1597.51</v>
      </c>
      <c r="E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1610.06</v>
      </c>
      <c r="F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1616.52</v>
      </c>
      <c r="G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1607.0300000000002</v>
      </c>
      <c r="H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1598.15</v>
      </c>
      <c r="I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1613.27</v>
      </c>
      <c r="J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1582.3000000000002</v>
      </c>
      <c r="K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1625.04</v>
      </c>
      <c r="L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1623.37</v>
      </c>
      <c r="M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1700.1599999999999</v>
      </c>
      <c r="N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1687.5</v>
      </c>
      <c r="O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1659.02</v>
      </c>
      <c r="P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1694.42</v>
      </c>
      <c r="Q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1687.4900000000002</v>
      </c>
      <c r="R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1700.52</v>
      </c>
      <c r="S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1704.8400000000001</v>
      </c>
      <c r="T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1780.95</v>
      </c>
      <c r="U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1784</v>
      </c>
      <c r="V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1745.7</v>
      </c>
      <c r="W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1733.7600000000002</v>
      </c>
      <c r="X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1832.21</v>
      </c>
      <c r="Y381" s="116">
        <f>VLOOKUP($A381+ROUND((COLUMN()-2)/24,5),АТС!$A$41:$F$712,3)+VLOOKUP($A381+ROUND((COLUMN()-2)/24,5),'Расчет сбытовых надбавок'!$B$793:'Расчет сбытовых надбавок'!$G$1536,5)+'Иные услуги '!$C$5+'РСТ РСО-А'!$M$7</f>
        <v>1719.1399999999999</v>
      </c>
    </row>
    <row r="382" spans="1:25" x14ac:dyDescent="0.2">
      <c r="A382" s="88">
        <f t="shared" si="10"/>
        <v>42061</v>
      </c>
      <c r="B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1604.53</v>
      </c>
      <c r="C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1585.18</v>
      </c>
      <c r="D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1606.54</v>
      </c>
      <c r="E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1609.47</v>
      </c>
      <c r="F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1615.87</v>
      </c>
      <c r="G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1606.3000000000002</v>
      </c>
      <c r="H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1600.92</v>
      </c>
      <c r="I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1641.73</v>
      </c>
      <c r="J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1634.3600000000001</v>
      </c>
      <c r="K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1626.5300000000002</v>
      </c>
      <c r="L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1621.99</v>
      </c>
      <c r="M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1620.39</v>
      </c>
      <c r="N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1621.39</v>
      </c>
      <c r="O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1621.5700000000002</v>
      </c>
      <c r="P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1621.62</v>
      </c>
      <c r="Q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1621.4</v>
      </c>
      <c r="R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1621.17</v>
      </c>
      <c r="S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1628.78</v>
      </c>
      <c r="T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1620.46</v>
      </c>
      <c r="U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1715.27</v>
      </c>
      <c r="V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1690.37</v>
      </c>
      <c r="W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1712.4900000000002</v>
      </c>
      <c r="X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1886.3200000000002</v>
      </c>
      <c r="Y382" s="116">
        <f>VLOOKUP($A382+ROUND((COLUMN()-2)/24,5),АТС!$A$41:$F$712,3)+VLOOKUP($A382+ROUND((COLUMN()-2)/24,5),'Расчет сбытовых надбавок'!$B$793:'Расчет сбытовых надбавок'!$G$1536,5)+'Иные услуги '!$C$5+'РСТ РСО-А'!$M$7</f>
        <v>1717.63</v>
      </c>
    </row>
    <row r="383" spans="1:25" x14ac:dyDescent="0.2">
      <c r="A383" s="88">
        <f t="shared" si="10"/>
        <v>42062</v>
      </c>
      <c r="B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1610.98</v>
      </c>
      <c r="C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1585.22</v>
      </c>
      <c r="D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1606.19</v>
      </c>
      <c r="E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1609.1399999999999</v>
      </c>
      <c r="F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1615.9</v>
      </c>
      <c r="G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1606.47</v>
      </c>
      <c r="H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1597.58</v>
      </c>
      <c r="I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1660.02</v>
      </c>
      <c r="J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1646.39</v>
      </c>
      <c r="K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1623.17</v>
      </c>
      <c r="L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1623.37</v>
      </c>
      <c r="M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1622.1399999999999</v>
      </c>
      <c r="N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1620.31</v>
      </c>
      <c r="O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1623.13</v>
      </c>
      <c r="P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1623.03</v>
      </c>
      <c r="Q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1620.69</v>
      </c>
      <c r="R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1619.0500000000002</v>
      </c>
      <c r="S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1630.88</v>
      </c>
      <c r="T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1624.1599999999999</v>
      </c>
      <c r="U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1719.68</v>
      </c>
      <c r="V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1692.5700000000002</v>
      </c>
      <c r="W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1691.01</v>
      </c>
      <c r="X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1793.93</v>
      </c>
      <c r="Y383" s="116">
        <f>VLOOKUP($A383+ROUND((COLUMN()-2)/24,5),АТС!$A$41:$F$712,3)+VLOOKUP($A383+ROUND((COLUMN()-2)/24,5),'Расчет сбытовых надбавок'!$B$793:'Расчет сбытовых надбавок'!$G$1536,5)+'Иные услуги '!$C$5+'РСТ РСО-А'!$M$7</f>
        <v>1669.1100000000001</v>
      </c>
    </row>
    <row r="384" spans="1:25" x14ac:dyDescent="0.2">
      <c r="A384" s="88">
        <f t="shared" si="10"/>
        <v>42063</v>
      </c>
      <c r="B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1593.04</v>
      </c>
      <c r="C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1594.8600000000001</v>
      </c>
      <c r="D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1599.47</v>
      </c>
      <c r="E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1605.81</v>
      </c>
      <c r="F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1612.3200000000002</v>
      </c>
      <c r="G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1606.0900000000001</v>
      </c>
      <c r="H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1583.28</v>
      </c>
      <c r="I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1604.41</v>
      </c>
      <c r="J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1613.25</v>
      </c>
      <c r="K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1625.44</v>
      </c>
      <c r="L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1583.94</v>
      </c>
      <c r="M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1590.76</v>
      </c>
      <c r="N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1587.06</v>
      </c>
      <c r="O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1596.0900000000001</v>
      </c>
      <c r="P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1608.5700000000002</v>
      </c>
      <c r="Q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1618.49</v>
      </c>
      <c r="R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1615.12</v>
      </c>
      <c r="S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1599.35</v>
      </c>
      <c r="T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1651.6100000000001</v>
      </c>
      <c r="U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1712.21</v>
      </c>
      <c r="V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1689.44</v>
      </c>
      <c r="W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1634.71</v>
      </c>
      <c r="X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1605.85</v>
      </c>
      <c r="Y384" s="116">
        <f>VLOOKUP($A384+ROUND((COLUMN()-2)/24,5),АТС!$A$41:$F$712,3)+VLOOKUP($A384+ROUND((COLUMN()-2)/24,5),'Расчет сбытовых надбавок'!$B$793:'Расчет сбытовых надбавок'!$G$1536,5)+'Иные услуги '!$C$5+'РСТ РСО-А'!$M$7</f>
        <v>1671.62</v>
      </c>
    </row>
    <row r="385" spans="1:27" x14ac:dyDescent="0.25">
      <c r="A385" s="103"/>
      <c r="B385" s="87"/>
      <c r="C385" s="87"/>
      <c r="D385" s="87"/>
    </row>
    <row r="386" spans="1:27" x14ac:dyDescent="0.25">
      <c r="A386" s="96" t="s">
        <v>159</v>
      </c>
      <c r="B386" s="87"/>
      <c r="C386" s="87"/>
      <c r="D386" s="87"/>
    </row>
    <row r="387" spans="1:27" ht="12.75" x14ac:dyDescent="0.2">
      <c r="A387" s="169" t="s">
        <v>49</v>
      </c>
      <c r="B387" s="180" t="s">
        <v>128</v>
      </c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2"/>
    </row>
    <row r="388" spans="1:27" ht="12.75" x14ac:dyDescent="0.2">
      <c r="A388" s="170"/>
      <c r="B388" s="183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5"/>
    </row>
    <row r="389" spans="1:27" ht="12.75" customHeight="1" x14ac:dyDescent="0.2">
      <c r="A389" s="170"/>
      <c r="B389" s="172" t="s">
        <v>129</v>
      </c>
      <c r="C389" s="163" t="s">
        <v>130</v>
      </c>
      <c r="D389" s="163" t="s">
        <v>131</v>
      </c>
      <c r="E389" s="163" t="s">
        <v>132</v>
      </c>
      <c r="F389" s="163" t="s">
        <v>133</v>
      </c>
      <c r="G389" s="163" t="s">
        <v>134</v>
      </c>
      <c r="H389" s="163" t="s">
        <v>135</v>
      </c>
      <c r="I389" s="163" t="s">
        <v>136</v>
      </c>
      <c r="J389" s="163" t="s">
        <v>137</v>
      </c>
      <c r="K389" s="163" t="s">
        <v>138</v>
      </c>
      <c r="L389" s="163" t="s">
        <v>139</v>
      </c>
      <c r="M389" s="163" t="s">
        <v>140</v>
      </c>
      <c r="N389" s="174" t="s">
        <v>141</v>
      </c>
      <c r="O389" s="163" t="s">
        <v>142</v>
      </c>
      <c r="P389" s="163" t="s">
        <v>143</v>
      </c>
      <c r="Q389" s="163" t="s">
        <v>144</v>
      </c>
      <c r="R389" s="163" t="s">
        <v>145</v>
      </c>
      <c r="S389" s="163" t="s">
        <v>146</v>
      </c>
      <c r="T389" s="163" t="s">
        <v>147</v>
      </c>
      <c r="U389" s="163" t="s">
        <v>148</v>
      </c>
      <c r="V389" s="163" t="s">
        <v>149</v>
      </c>
      <c r="W389" s="163" t="s">
        <v>150</v>
      </c>
      <c r="X389" s="163" t="s">
        <v>151</v>
      </c>
      <c r="Y389" s="163" t="s">
        <v>152</v>
      </c>
    </row>
    <row r="390" spans="1:27" ht="11.25" customHeight="1" x14ac:dyDescent="0.2">
      <c r="A390" s="171"/>
      <c r="B390" s="173"/>
      <c r="C390" s="164"/>
      <c r="D390" s="164"/>
      <c r="E390" s="164"/>
      <c r="F390" s="164"/>
      <c r="G390" s="164"/>
      <c r="H390" s="164"/>
      <c r="I390" s="164"/>
      <c r="J390" s="164"/>
      <c r="K390" s="164"/>
      <c r="L390" s="164"/>
      <c r="M390" s="164"/>
      <c r="N390" s="175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</row>
    <row r="391" spans="1:27" ht="15.75" customHeight="1" x14ac:dyDescent="0.2">
      <c r="A391" s="88">
        <f>A357</f>
        <v>42036</v>
      </c>
      <c r="B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1554.7800000000002</v>
      </c>
      <c r="C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1582.01</v>
      </c>
      <c r="D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1612.3600000000001</v>
      </c>
      <c r="E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1619.65</v>
      </c>
      <c r="F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1616.02</v>
      </c>
      <c r="G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1612.7</v>
      </c>
      <c r="H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1591.77</v>
      </c>
      <c r="I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1585.6100000000001</v>
      </c>
      <c r="J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1554.87</v>
      </c>
      <c r="K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1649.1</v>
      </c>
      <c r="L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1586.23</v>
      </c>
      <c r="M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1568.0900000000001</v>
      </c>
      <c r="N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1564.8600000000001</v>
      </c>
      <c r="O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1570.81</v>
      </c>
      <c r="P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1576.81</v>
      </c>
      <c r="Q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1579.88</v>
      </c>
      <c r="R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1557.42</v>
      </c>
      <c r="S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1690.58</v>
      </c>
      <c r="T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1729.73</v>
      </c>
      <c r="U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1691.62</v>
      </c>
      <c r="V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1649.04</v>
      </c>
      <c r="W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1595.3400000000001</v>
      </c>
      <c r="X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1574.81</v>
      </c>
      <c r="Y391" s="116">
        <f>VLOOKUP($A391+ROUND((COLUMN()-2)/24,5),АТС!$A$41:$F$712,3)+VLOOKUP($A391+ROUND((COLUMN()-2)/24,5),'Расчет сбытовых надбавок'!$B$793:'Расчет сбытовых надбавок'!$G$1536,6)+'Иные услуги '!$C$5+'РСТ РСО-А'!$M$7</f>
        <v>1635.83</v>
      </c>
      <c r="AA391" s="89"/>
    </row>
    <row r="392" spans="1:27" x14ac:dyDescent="0.2">
      <c r="A392" s="88">
        <f>A391+1</f>
        <v>42037</v>
      </c>
      <c r="B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1553.12</v>
      </c>
      <c r="C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1582.01</v>
      </c>
      <c r="D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1597.46</v>
      </c>
      <c r="E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1600.76</v>
      </c>
      <c r="F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1610.69</v>
      </c>
      <c r="G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1594.63</v>
      </c>
      <c r="H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1567.7800000000002</v>
      </c>
      <c r="I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1637.63</v>
      </c>
      <c r="J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1633.3600000000001</v>
      </c>
      <c r="K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1567.68</v>
      </c>
      <c r="L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1597.96</v>
      </c>
      <c r="M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1579.79</v>
      </c>
      <c r="N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1580.4</v>
      </c>
      <c r="O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1581.21</v>
      </c>
      <c r="P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1580.38</v>
      </c>
      <c r="Q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1580.1100000000001</v>
      </c>
      <c r="R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1564.1</v>
      </c>
      <c r="S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1611.77</v>
      </c>
      <c r="T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1679.3200000000002</v>
      </c>
      <c r="U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1645.1599999999999</v>
      </c>
      <c r="V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1604.22</v>
      </c>
      <c r="W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1625.1</v>
      </c>
      <c r="X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1721.5700000000002</v>
      </c>
      <c r="Y392" s="116">
        <f>VLOOKUP($A392+ROUND((COLUMN()-2)/24,5),АТС!$A$41:$F$712,3)+VLOOKUP($A392+ROUND((COLUMN()-2)/24,5),'Расчет сбытовых надбавок'!$B$793:'Расчет сбытовых надбавок'!$G$1536,6)+'Иные услуги '!$C$5+'РСТ РСО-А'!$M$7</f>
        <v>1618.73</v>
      </c>
    </row>
    <row r="393" spans="1:27" x14ac:dyDescent="0.2">
      <c r="A393" s="88">
        <f t="shared" ref="A393:A418" si="11">A392+1</f>
        <v>42038</v>
      </c>
      <c r="B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1571.58</v>
      </c>
      <c r="C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1566.69</v>
      </c>
      <c r="D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1575.3</v>
      </c>
      <c r="E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1581.46</v>
      </c>
      <c r="F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1584.31</v>
      </c>
      <c r="G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1575.7400000000002</v>
      </c>
      <c r="H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1559.75</v>
      </c>
      <c r="I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1618.81</v>
      </c>
      <c r="J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1594.54</v>
      </c>
      <c r="K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1567.42</v>
      </c>
      <c r="L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1596.44</v>
      </c>
      <c r="M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1598.33</v>
      </c>
      <c r="N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1586.8600000000001</v>
      </c>
      <c r="O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1593.77</v>
      </c>
      <c r="P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1582.1</v>
      </c>
      <c r="Q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1598.58</v>
      </c>
      <c r="R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1590.1</v>
      </c>
      <c r="S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1608.76</v>
      </c>
      <c r="T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1677.35</v>
      </c>
      <c r="U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1637.33</v>
      </c>
      <c r="V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1600.68</v>
      </c>
      <c r="W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1618.52</v>
      </c>
      <c r="X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1723.3200000000002</v>
      </c>
      <c r="Y393" s="116">
        <f>VLOOKUP($A393+ROUND((COLUMN()-2)/24,5),АТС!$A$41:$F$712,3)+VLOOKUP($A393+ROUND((COLUMN()-2)/24,5),'Расчет сбытовых надбавок'!$B$793:'Расчет сбытовых надбавок'!$G$1536,6)+'Иные услуги '!$C$5+'РСТ РСО-А'!$M$7</f>
        <v>1618.5</v>
      </c>
    </row>
    <row r="394" spans="1:27" x14ac:dyDescent="0.2">
      <c r="A394" s="88">
        <f t="shared" si="11"/>
        <v>42039</v>
      </c>
      <c r="B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1567.02</v>
      </c>
      <c r="C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1572.27</v>
      </c>
      <c r="D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1584.22</v>
      </c>
      <c r="E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1590.25</v>
      </c>
      <c r="F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1590.5100000000002</v>
      </c>
      <c r="G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1581.2800000000002</v>
      </c>
      <c r="H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1552.83</v>
      </c>
      <c r="I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1626.13</v>
      </c>
      <c r="J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1617.18</v>
      </c>
      <c r="K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1571.69</v>
      </c>
      <c r="L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1555.88</v>
      </c>
      <c r="M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1588.47</v>
      </c>
      <c r="N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1568.41</v>
      </c>
      <c r="O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1561.3000000000002</v>
      </c>
      <c r="P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1554.5900000000001</v>
      </c>
      <c r="Q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1561.19</v>
      </c>
      <c r="R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1580.2</v>
      </c>
      <c r="S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1592.2600000000002</v>
      </c>
      <c r="T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1677.69</v>
      </c>
      <c r="U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1628.5</v>
      </c>
      <c r="V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1590.45</v>
      </c>
      <c r="W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1610.51</v>
      </c>
      <c r="X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1706.96</v>
      </c>
      <c r="Y394" s="116">
        <f>VLOOKUP($A394+ROUND((COLUMN()-2)/24,5),АТС!$A$41:$F$712,3)+VLOOKUP($A394+ROUND((COLUMN()-2)/24,5),'Расчет сбытовых надбавок'!$B$793:'Расчет сбытовых надбавок'!$G$1536,6)+'Иные услуги '!$C$5+'РСТ РСО-А'!$M$7</f>
        <v>1606.37</v>
      </c>
    </row>
    <row r="395" spans="1:27" x14ac:dyDescent="0.2">
      <c r="A395" s="88">
        <f t="shared" si="11"/>
        <v>42040</v>
      </c>
      <c r="B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1567.1799999999998</v>
      </c>
      <c r="C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1566.04</v>
      </c>
      <c r="D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1574.52</v>
      </c>
      <c r="E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1580.3600000000001</v>
      </c>
      <c r="F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1583.72</v>
      </c>
      <c r="G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1574.9</v>
      </c>
      <c r="H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1565.29</v>
      </c>
      <c r="I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1609.08</v>
      </c>
      <c r="J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1601.5</v>
      </c>
      <c r="K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1554.4099999999999</v>
      </c>
      <c r="L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1569.76</v>
      </c>
      <c r="M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1588.1100000000001</v>
      </c>
      <c r="N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1568.85</v>
      </c>
      <c r="O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1582.77</v>
      </c>
      <c r="P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1590.77</v>
      </c>
      <c r="Q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1577.0900000000001</v>
      </c>
      <c r="R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1580.58</v>
      </c>
      <c r="S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1595.01</v>
      </c>
      <c r="T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1667.18</v>
      </c>
      <c r="U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1628.72</v>
      </c>
      <c r="V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1588.92</v>
      </c>
      <c r="W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1608.8600000000001</v>
      </c>
      <c r="X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1696.4</v>
      </c>
      <c r="Y395" s="116">
        <f>VLOOKUP($A395+ROUND((COLUMN()-2)/24,5),АТС!$A$41:$F$712,3)+VLOOKUP($A395+ROUND((COLUMN()-2)/24,5),'Расчет сбытовых надбавок'!$B$793:'Расчет сбытовых надбавок'!$G$1536,6)+'Иные услуги '!$C$5+'РСТ РСО-А'!$M$7</f>
        <v>1604.1399999999999</v>
      </c>
    </row>
    <row r="396" spans="1:27" x14ac:dyDescent="0.2">
      <c r="A396" s="88">
        <f t="shared" si="11"/>
        <v>42041</v>
      </c>
      <c r="B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1560.1599999999999</v>
      </c>
      <c r="C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1590.0900000000001</v>
      </c>
      <c r="D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1596.4</v>
      </c>
      <c r="E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1602.14</v>
      </c>
      <c r="F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1605.5700000000002</v>
      </c>
      <c r="G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1589.5700000000002</v>
      </c>
      <c r="H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1557.5700000000002</v>
      </c>
      <c r="I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1625.0900000000001</v>
      </c>
      <c r="J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1639.01</v>
      </c>
      <c r="K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1567.29</v>
      </c>
      <c r="L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1571.66</v>
      </c>
      <c r="M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1592.73</v>
      </c>
      <c r="N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1570.19</v>
      </c>
      <c r="O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1586.83</v>
      </c>
      <c r="P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1593.75</v>
      </c>
      <c r="Q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1576.2800000000002</v>
      </c>
      <c r="R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1579.27</v>
      </c>
      <c r="S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1589.9299999999998</v>
      </c>
      <c r="T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1680.19</v>
      </c>
      <c r="U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1632.3600000000001</v>
      </c>
      <c r="V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1593.7</v>
      </c>
      <c r="W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1612.8400000000001</v>
      </c>
      <c r="X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1714.3400000000001</v>
      </c>
      <c r="Y396" s="116">
        <f>VLOOKUP($A396+ROUND((COLUMN()-2)/24,5),АТС!$A$41:$F$712,3)+VLOOKUP($A396+ROUND((COLUMN()-2)/24,5),'Расчет сбытовых надбавок'!$B$793:'Расчет сбытовых надбавок'!$G$1536,6)+'Иные услуги '!$C$5+'РСТ РСО-А'!$M$7</f>
        <v>1613.76</v>
      </c>
    </row>
    <row r="397" spans="1:27" x14ac:dyDescent="0.2">
      <c r="A397" s="88">
        <f t="shared" si="11"/>
        <v>42042</v>
      </c>
      <c r="B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1582.49</v>
      </c>
      <c r="C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1601.89</v>
      </c>
      <c r="D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1614.88</v>
      </c>
      <c r="E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1629.5500000000002</v>
      </c>
      <c r="F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1629.56</v>
      </c>
      <c r="G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1618.5700000000002</v>
      </c>
      <c r="H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1585.56</v>
      </c>
      <c r="I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1564.24</v>
      </c>
      <c r="J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1587.74</v>
      </c>
      <c r="K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1567.4499999999998</v>
      </c>
      <c r="L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1574.74</v>
      </c>
      <c r="M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1580.72</v>
      </c>
      <c r="N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1553.38</v>
      </c>
      <c r="O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1556.99</v>
      </c>
      <c r="P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1555.79</v>
      </c>
      <c r="Q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1552.88</v>
      </c>
      <c r="R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1573.8400000000001</v>
      </c>
      <c r="S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1589.98</v>
      </c>
      <c r="T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1604.69</v>
      </c>
      <c r="U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1581.26</v>
      </c>
      <c r="V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1594.24</v>
      </c>
      <c r="W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1576.95</v>
      </c>
      <c r="X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1597.79</v>
      </c>
      <c r="Y397" s="116">
        <f>VLOOKUP($A397+ROUND((COLUMN()-2)/24,5),АТС!$A$41:$F$712,3)+VLOOKUP($A397+ROUND((COLUMN()-2)/24,5),'Расчет сбытовых надбавок'!$B$793:'Расчет сбытовых надбавок'!$G$1536,6)+'Иные услуги '!$C$5+'РСТ РСО-А'!$M$7</f>
        <v>1576.17</v>
      </c>
    </row>
    <row r="398" spans="1:27" x14ac:dyDescent="0.2">
      <c r="A398" s="88">
        <f t="shared" si="11"/>
        <v>42043</v>
      </c>
      <c r="B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1571.18</v>
      </c>
      <c r="C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1556.49</v>
      </c>
      <c r="D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1580.7400000000002</v>
      </c>
      <c r="E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1607.53</v>
      </c>
      <c r="F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1607.5900000000001</v>
      </c>
      <c r="G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1618.2400000000002</v>
      </c>
      <c r="H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1571.8600000000001</v>
      </c>
      <c r="I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1568.98</v>
      </c>
      <c r="J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1575.42</v>
      </c>
      <c r="K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1612.4099999999999</v>
      </c>
      <c r="L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1574.08</v>
      </c>
      <c r="M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1565.19</v>
      </c>
      <c r="N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1580.02</v>
      </c>
      <c r="O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1576.96</v>
      </c>
      <c r="P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1579.93</v>
      </c>
      <c r="Q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1565.19</v>
      </c>
      <c r="R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1571.76</v>
      </c>
      <c r="S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1586.73</v>
      </c>
      <c r="T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1602.52</v>
      </c>
      <c r="U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1601.6599999999999</v>
      </c>
      <c r="V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1596.63</v>
      </c>
      <c r="W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1579.95</v>
      </c>
      <c r="X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1596.28</v>
      </c>
      <c r="Y398" s="116">
        <f>VLOOKUP($A398+ROUND((COLUMN()-2)/24,5),АТС!$A$41:$F$712,3)+VLOOKUP($A398+ROUND((COLUMN()-2)/24,5),'Расчет сбытовых надбавок'!$B$793:'Расчет сбытовых надбавок'!$G$1536,6)+'Иные услуги '!$C$5+'РСТ РСО-А'!$M$7</f>
        <v>1580.63</v>
      </c>
    </row>
    <row r="399" spans="1:27" x14ac:dyDescent="0.2">
      <c r="A399" s="88">
        <f t="shared" si="11"/>
        <v>42044</v>
      </c>
      <c r="B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1576.13</v>
      </c>
      <c r="C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1574.46</v>
      </c>
      <c r="D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1556.6399999999999</v>
      </c>
      <c r="E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1570.7800000000002</v>
      </c>
      <c r="F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1564.01</v>
      </c>
      <c r="G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1570.2</v>
      </c>
      <c r="H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1579.78</v>
      </c>
      <c r="I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1583.03</v>
      </c>
      <c r="J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1552.74</v>
      </c>
      <c r="K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1586.9099999999999</v>
      </c>
      <c r="L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1586.52</v>
      </c>
      <c r="M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1582.58</v>
      </c>
      <c r="N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1583.28</v>
      </c>
      <c r="O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1577.48</v>
      </c>
      <c r="P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1582.92</v>
      </c>
      <c r="Q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1572.1599999999999</v>
      </c>
      <c r="R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1576.37</v>
      </c>
      <c r="S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1590.7</v>
      </c>
      <c r="T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1584.75</v>
      </c>
      <c r="U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1593.28</v>
      </c>
      <c r="V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1590.42</v>
      </c>
      <c r="W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1581.49</v>
      </c>
      <c r="X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1668.91</v>
      </c>
      <c r="Y399" s="116">
        <f>VLOOKUP($A399+ROUND((COLUMN()-2)/24,5),АТС!$A$41:$F$712,3)+VLOOKUP($A399+ROUND((COLUMN()-2)/24,5),'Расчет сбытовых надбавок'!$B$793:'Расчет сбытовых надбавок'!$G$1536,6)+'Иные услуги '!$C$5+'РСТ РСО-А'!$M$7</f>
        <v>1577.1100000000001</v>
      </c>
    </row>
    <row r="400" spans="1:27" x14ac:dyDescent="0.2">
      <c r="A400" s="88">
        <f t="shared" si="11"/>
        <v>42045</v>
      </c>
      <c r="B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1575.01</v>
      </c>
      <c r="C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1572.91</v>
      </c>
      <c r="D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1555.88</v>
      </c>
      <c r="E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1569.39</v>
      </c>
      <c r="F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1563.0100000000002</v>
      </c>
      <c r="G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1569.94</v>
      </c>
      <c r="H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1586.3600000000001</v>
      </c>
      <c r="I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1584.93</v>
      </c>
      <c r="J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1552.58</v>
      </c>
      <c r="K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1591.98</v>
      </c>
      <c r="L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1593.3400000000001</v>
      </c>
      <c r="M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1589.65</v>
      </c>
      <c r="N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1588.12</v>
      </c>
      <c r="O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1583.37</v>
      </c>
      <c r="P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1590.7800000000002</v>
      </c>
      <c r="Q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1574.04</v>
      </c>
      <c r="R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1578.9299999999998</v>
      </c>
      <c r="S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1589.68</v>
      </c>
      <c r="T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1591.25</v>
      </c>
      <c r="U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1599.01</v>
      </c>
      <c r="V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1592.37</v>
      </c>
      <c r="W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1581.22</v>
      </c>
      <c r="X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1669.67</v>
      </c>
      <c r="Y400" s="116">
        <f>VLOOKUP($A400+ROUND((COLUMN()-2)/24,5),АТС!$A$41:$F$712,3)+VLOOKUP($A400+ROUND((COLUMN()-2)/24,5),'Расчет сбытовых надбавок'!$B$793:'Расчет сбытовых надбавок'!$G$1536,6)+'Иные услуги '!$C$5+'РСТ РСО-А'!$M$7</f>
        <v>1576.52</v>
      </c>
    </row>
    <row r="401" spans="1:25" x14ac:dyDescent="0.2">
      <c r="A401" s="88">
        <f t="shared" si="11"/>
        <v>42046</v>
      </c>
      <c r="B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1573.6799999999998</v>
      </c>
      <c r="C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1585.03</v>
      </c>
      <c r="D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1584.78</v>
      </c>
      <c r="E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1584.77</v>
      </c>
      <c r="F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1591.17</v>
      </c>
      <c r="G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1591.37</v>
      </c>
      <c r="H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1567.56</v>
      </c>
      <c r="I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1591.35</v>
      </c>
      <c r="J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1568.73</v>
      </c>
      <c r="K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1584.62</v>
      </c>
      <c r="L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1584.3200000000002</v>
      </c>
      <c r="M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1582.1100000000001</v>
      </c>
      <c r="N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1582.13</v>
      </c>
      <c r="O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1557.6799999999998</v>
      </c>
      <c r="P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1557.53</v>
      </c>
      <c r="Q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1557.29</v>
      </c>
      <c r="R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1558.3000000000002</v>
      </c>
      <c r="S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1588.6999999999998</v>
      </c>
      <c r="T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1655.08</v>
      </c>
      <c r="U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1606.35</v>
      </c>
      <c r="V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1593.48</v>
      </c>
      <c r="W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1581.25</v>
      </c>
      <c r="X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1674.6999999999998</v>
      </c>
      <c r="Y401" s="116">
        <f>VLOOKUP($A401+ROUND((COLUMN()-2)/24,5),АТС!$A$41:$F$712,3)+VLOOKUP($A401+ROUND((COLUMN()-2)/24,5),'Расчет сбытовых надбавок'!$B$793:'Расчет сбытовых надбавок'!$G$1536,6)+'Иные услуги '!$C$5+'РСТ РСО-А'!$M$7</f>
        <v>1624.52</v>
      </c>
    </row>
    <row r="402" spans="1:25" x14ac:dyDescent="0.2">
      <c r="A402" s="88">
        <f t="shared" si="11"/>
        <v>42047</v>
      </c>
      <c r="B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1564.95</v>
      </c>
      <c r="C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1585.3</v>
      </c>
      <c r="D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1585.12</v>
      </c>
      <c r="E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1600.99</v>
      </c>
      <c r="F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1610.95</v>
      </c>
      <c r="G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1591.6100000000001</v>
      </c>
      <c r="H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1567.73</v>
      </c>
      <c r="I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1617.0700000000002</v>
      </c>
      <c r="J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1603.4</v>
      </c>
      <c r="K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1585.5300000000002</v>
      </c>
      <c r="L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1585</v>
      </c>
      <c r="M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1582.76</v>
      </c>
      <c r="N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1583.46</v>
      </c>
      <c r="O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1577.1599999999999</v>
      </c>
      <c r="P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1582.91</v>
      </c>
      <c r="Q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1567.4499999999998</v>
      </c>
      <c r="R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1579.8899999999999</v>
      </c>
      <c r="S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1588</v>
      </c>
      <c r="T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1629.5300000000002</v>
      </c>
      <c r="U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1584.3600000000001</v>
      </c>
      <c r="V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1585.3899999999999</v>
      </c>
      <c r="W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1578.16</v>
      </c>
      <c r="X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1670.4</v>
      </c>
      <c r="Y402" s="116">
        <f>VLOOKUP($A402+ROUND((COLUMN()-2)/24,5),АТС!$A$41:$F$712,3)+VLOOKUP($A402+ROUND((COLUMN()-2)/24,5),'Расчет сбытовых надбавок'!$B$793:'Расчет сбытовых надбавок'!$G$1536,6)+'Иные услуги '!$C$5+'РСТ РСО-А'!$M$7</f>
        <v>1621.2800000000002</v>
      </c>
    </row>
    <row r="403" spans="1:25" x14ac:dyDescent="0.2">
      <c r="A403" s="88">
        <f t="shared" si="11"/>
        <v>42048</v>
      </c>
      <c r="B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1567.03</v>
      </c>
      <c r="C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1567.24</v>
      </c>
      <c r="D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1572.99</v>
      </c>
      <c r="E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1584.99</v>
      </c>
      <c r="F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1597.72</v>
      </c>
      <c r="G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1573.15</v>
      </c>
      <c r="H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1562.42</v>
      </c>
      <c r="I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1594.81</v>
      </c>
      <c r="J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1568.97</v>
      </c>
      <c r="K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1590.3000000000002</v>
      </c>
      <c r="L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1590.1399999999999</v>
      </c>
      <c r="M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1587.06</v>
      </c>
      <c r="N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1586.5700000000002</v>
      </c>
      <c r="O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1581.0700000000002</v>
      </c>
      <c r="P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1587.23</v>
      </c>
      <c r="Q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1570.67</v>
      </c>
      <c r="R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1583.93</v>
      </c>
      <c r="S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1596.0500000000002</v>
      </c>
      <c r="T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1646.26</v>
      </c>
      <c r="U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1620.15</v>
      </c>
      <c r="V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1590.3000000000002</v>
      </c>
      <c r="W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1581.41</v>
      </c>
      <c r="X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1696.8200000000002</v>
      </c>
      <c r="Y403" s="116">
        <f>VLOOKUP($A403+ROUND((COLUMN()-2)/24,5),АТС!$A$41:$F$712,3)+VLOOKUP($A403+ROUND((COLUMN()-2)/24,5),'Расчет сбытовых надбавок'!$B$793:'Расчет сбытовых надбавок'!$G$1536,6)+'Иные услуги '!$C$5+'РСТ РСО-А'!$M$7</f>
        <v>1656.0700000000002</v>
      </c>
    </row>
    <row r="404" spans="1:25" x14ac:dyDescent="0.2">
      <c r="A404" s="88">
        <f t="shared" si="11"/>
        <v>42049</v>
      </c>
      <c r="B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1565.25</v>
      </c>
      <c r="C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1575.48</v>
      </c>
      <c r="D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1595.1</v>
      </c>
      <c r="E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1608.79</v>
      </c>
      <c r="F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1609.03</v>
      </c>
      <c r="G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1595.25</v>
      </c>
      <c r="H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1566.8200000000002</v>
      </c>
      <c r="I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1590.29</v>
      </c>
      <c r="J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1650.54</v>
      </c>
      <c r="K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1581.25</v>
      </c>
      <c r="L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1582.52</v>
      </c>
      <c r="M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1582.9</v>
      </c>
      <c r="N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1576.6</v>
      </c>
      <c r="O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1582.88</v>
      </c>
      <c r="P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1597.38</v>
      </c>
      <c r="Q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1589.21</v>
      </c>
      <c r="R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1594.65</v>
      </c>
      <c r="S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1611.98</v>
      </c>
      <c r="T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1666.02</v>
      </c>
      <c r="U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1635.76</v>
      </c>
      <c r="V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1587.95</v>
      </c>
      <c r="W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1582.98</v>
      </c>
      <c r="X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1586.72</v>
      </c>
      <c r="Y404" s="116">
        <f>VLOOKUP($A404+ROUND((COLUMN()-2)/24,5),АТС!$A$41:$F$712,3)+VLOOKUP($A404+ROUND((COLUMN()-2)/24,5),'Расчет сбытовых надбавок'!$B$793:'Расчет сбытовых надбавок'!$G$1536,6)+'Иные услуги '!$C$5+'РСТ РСО-А'!$M$7</f>
        <v>1622.77</v>
      </c>
    </row>
    <row r="405" spans="1:25" x14ac:dyDescent="0.2">
      <c r="A405" s="88">
        <f t="shared" si="11"/>
        <v>42050</v>
      </c>
      <c r="B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1566.02</v>
      </c>
      <c r="C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1576.41</v>
      </c>
      <c r="D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1595.58</v>
      </c>
      <c r="E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1609.3600000000001</v>
      </c>
      <c r="F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1609.69</v>
      </c>
      <c r="G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1596.1</v>
      </c>
      <c r="H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1567.32</v>
      </c>
      <c r="I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1589.67</v>
      </c>
      <c r="J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1636.16</v>
      </c>
      <c r="K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1579.0100000000002</v>
      </c>
      <c r="L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1579.6</v>
      </c>
      <c r="M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1580.02</v>
      </c>
      <c r="N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1575.21</v>
      </c>
      <c r="O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1581.06</v>
      </c>
      <c r="P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1593.25</v>
      </c>
      <c r="Q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1586.4</v>
      </c>
      <c r="R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1589.68</v>
      </c>
      <c r="S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1621.67</v>
      </c>
      <c r="T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1663.85</v>
      </c>
      <c r="U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1648.9099999999999</v>
      </c>
      <c r="V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1622.23</v>
      </c>
      <c r="W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1581.47</v>
      </c>
      <c r="X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1584.9</v>
      </c>
      <c r="Y405" s="116">
        <f>VLOOKUP($A405+ROUND((COLUMN()-2)/24,5),АТС!$A$41:$F$712,3)+VLOOKUP($A405+ROUND((COLUMN()-2)/24,5),'Расчет сбытовых надбавок'!$B$793:'Расчет сбытовых надбавок'!$G$1536,6)+'Иные услуги '!$C$5+'РСТ РСО-А'!$M$7</f>
        <v>1620.9099999999999</v>
      </c>
    </row>
    <row r="406" spans="1:25" x14ac:dyDescent="0.2">
      <c r="A406" s="88">
        <f t="shared" si="11"/>
        <v>42051</v>
      </c>
      <c r="B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1564.38</v>
      </c>
      <c r="C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1555.38</v>
      </c>
      <c r="D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1575.6799999999998</v>
      </c>
      <c r="E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1563.68</v>
      </c>
      <c r="F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1584.75</v>
      </c>
      <c r="G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1572.88</v>
      </c>
      <c r="H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1567.46</v>
      </c>
      <c r="I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1603.63</v>
      </c>
      <c r="J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1568.85</v>
      </c>
      <c r="K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1623.4</v>
      </c>
      <c r="L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1583.94</v>
      </c>
      <c r="M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1639.62</v>
      </c>
      <c r="N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1634.13</v>
      </c>
      <c r="O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1640.25</v>
      </c>
      <c r="P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1646.2</v>
      </c>
      <c r="Q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1707.12</v>
      </c>
      <c r="R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1686.4099999999999</v>
      </c>
      <c r="S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1633.94</v>
      </c>
      <c r="T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1868.72</v>
      </c>
      <c r="U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1853.1</v>
      </c>
      <c r="V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1646.8400000000001</v>
      </c>
      <c r="W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1639.31</v>
      </c>
      <c r="X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1856.62</v>
      </c>
      <c r="Y406" s="116">
        <f>VLOOKUP($A406+ROUND((COLUMN()-2)/24,5),АТС!$A$41:$F$712,3)+VLOOKUP($A406+ROUND((COLUMN()-2)/24,5),'Расчет сбытовых надбавок'!$B$793:'Расчет сбытовых надбавок'!$G$1536,6)+'Иные услуги '!$C$5+'РСТ РСО-А'!$M$7</f>
        <v>1631.12</v>
      </c>
    </row>
    <row r="407" spans="1:25" x14ac:dyDescent="0.2">
      <c r="A407" s="88">
        <f t="shared" si="11"/>
        <v>42052</v>
      </c>
      <c r="B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1562.1599999999999</v>
      </c>
      <c r="C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1555.6100000000001</v>
      </c>
      <c r="D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1575.57</v>
      </c>
      <c r="E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1563.83</v>
      </c>
      <c r="F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1584.71</v>
      </c>
      <c r="G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1572.7800000000002</v>
      </c>
      <c r="H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1570.85</v>
      </c>
      <c r="I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1604.18</v>
      </c>
      <c r="J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1569.71</v>
      </c>
      <c r="K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1582.13</v>
      </c>
      <c r="L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1582.2400000000002</v>
      </c>
      <c r="M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1609.93</v>
      </c>
      <c r="N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1580.81</v>
      </c>
      <c r="O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1581.22</v>
      </c>
      <c r="P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1582.38</v>
      </c>
      <c r="Q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1590.01</v>
      </c>
      <c r="R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1586.67</v>
      </c>
      <c r="S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1589.79</v>
      </c>
      <c r="T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1864.13</v>
      </c>
      <c r="U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1784.54</v>
      </c>
      <c r="V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1664.69</v>
      </c>
      <c r="W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1655.15</v>
      </c>
      <c r="X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1799.8</v>
      </c>
      <c r="Y407" s="116">
        <f>VLOOKUP($A407+ROUND((COLUMN()-2)/24,5),АТС!$A$41:$F$712,3)+VLOOKUP($A407+ROUND((COLUMN()-2)/24,5),'Расчет сбытовых надбавок'!$B$793:'Расчет сбытовых надбавок'!$G$1536,6)+'Иные услуги '!$C$5+'РСТ РСО-А'!$M$7</f>
        <v>1630.77</v>
      </c>
    </row>
    <row r="408" spans="1:25" x14ac:dyDescent="0.2">
      <c r="A408" s="88">
        <f t="shared" si="11"/>
        <v>42053</v>
      </c>
      <c r="B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1576.26</v>
      </c>
      <c r="C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1555.5500000000002</v>
      </c>
      <c r="D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1575.6</v>
      </c>
      <c r="E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1563.8200000000002</v>
      </c>
      <c r="F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1584.75</v>
      </c>
      <c r="G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1572.8200000000002</v>
      </c>
      <c r="H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1571.8899999999999</v>
      </c>
      <c r="I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1603.66</v>
      </c>
      <c r="J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1568.8400000000001</v>
      </c>
      <c r="K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1585.29</v>
      </c>
      <c r="L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1586.78</v>
      </c>
      <c r="M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1651.78</v>
      </c>
      <c r="N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1638.22</v>
      </c>
      <c r="O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1659.6399999999999</v>
      </c>
      <c r="P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1683.42</v>
      </c>
      <c r="Q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1706.48</v>
      </c>
      <c r="R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1720.44</v>
      </c>
      <c r="S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1653.6799999999998</v>
      </c>
      <c r="T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1893.69</v>
      </c>
      <c r="U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1830.26</v>
      </c>
      <c r="V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1724.72</v>
      </c>
      <c r="W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1701.04</v>
      </c>
      <c r="X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1830.72</v>
      </c>
      <c r="Y408" s="116">
        <f>VLOOKUP($A408+ROUND((COLUMN()-2)/24,5),АТС!$A$41:$F$712,3)+VLOOKUP($A408+ROUND((COLUMN()-2)/24,5),'Расчет сбытовых надбавок'!$B$793:'Расчет сбытовых надбавок'!$G$1536,6)+'Иные услуги '!$C$5+'РСТ РСО-А'!$M$7</f>
        <v>1690.78</v>
      </c>
    </row>
    <row r="409" spans="1:25" x14ac:dyDescent="0.2">
      <c r="A409" s="88">
        <f t="shared" si="11"/>
        <v>42054</v>
      </c>
      <c r="B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1574.27</v>
      </c>
      <c r="C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1556.5</v>
      </c>
      <c r="D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1576.65</v>
      </c>
      <c r="E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1564.8400000000001</v>
      </c>
      <c r="F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1585.73</v>
      </c>
      <c r="G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1573.87</v>
      </c>
      <c r="H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1567.3600000000001</v>
      </c>
      <c r="I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1604.55</v>
      </c>
      <c r="J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1569.65</v>
      </c>
      <c r="K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1586.16</v>
      </c>
      <c r="L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1586.3899999999999</v>
      </c>
      <c r="M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1655.4499999999998</v>
      </c>
      <c r="N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1640.47</v>
      </c>
      <c r="O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1659.41</v>
      </c>
      <c r="P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1647.42</v>
      </c>
      <c r="Q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1671.31</v>
      </c>
      <c r="R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1711.24</v>
      </c>
      <c r="S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1659.72</v>
      </c>
      <c r="T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1759.6100000000001</v>
      </c>
      <c r="U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1817.01</v>
      </c>
      <c r="V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1763.5</v>
      </c>
      <c r="W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1689.19</v>
      </c>
      <c r="X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1821.95</v>
      </c>
      <c r="Y409" s="116">
        <f>VLOOKUP($A409+ROUND((COLUMN()-2)/24,5),АТС!$A$41:$F$712,3)+VLOOKUP($A409+ROUND((COLUMN()-2)/24,5),'Расчет сбытовых надбавок'!$B$793:'Расчет сбытовых надбавок'!$G$1536,6)+'Иные услуги '!$C$5+'РСТ РСО-А'!$M$7</f>
        <v>1694.46</v>
      </c>
    </row>
    <row r="410" spans="1:25" x14ac:dyDescent="0.2">
      <c r="A410" s="88">
        <f t="shared" si="11"/>
        <v>42055</v>
      </c>
      <c r="B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1575.49</v>
      </c>
      <c r="C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1568.0700000000002</v>
      </c>
      <c r="D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1589.16</v>
      </c>
      <c r="E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1608.68</v>
      </c>
      <c r="F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1605.2800000000002</v>
      </c>
      <c r="G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1592.48</v>
      </c>
      <c r="H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1559.92</v>
      </c>
      <c r="I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1637.8200000000002</v>
      </c>
      <c r="J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1599.6599999999999</v>
      </c>
      <c r="K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1585.15</v>
      </c>
      <c r="L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1585.63</v>
      </c>
      <c r="M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1647.47</v>
      </c>
      <c r="N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1635.51</v>
      </c>
      <c r="O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1612.3400000000001</v>
      </c>
      <c r="P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1639.75</v>
      </c>
      <c r="Q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1611.66</v>
      </c>
      <c r="R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1660.8600000000001</v>
      </c>
      <c r="S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1648.48</v>
      </c>
      <c r="T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1736.4099999999999</v>
      </c>
      <c r="U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1810.68</v>
      </c>
      <c r="V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1695.78</v>
      </c>
      <c r="W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1675.08</v>
      </c>
      <c r="X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1795.6100000000001</v>
      </c>
      <c r="Y410" s="116">
        <f>VLOOKUP($A410+ROUND((COLUMN()-2)/24,5),АТС!$A$41:$F$712,3)+VLOOKUP($A410+ROUND((COLUMN()-2)/24,5),'Расчет сбытовых надбавок'!$B$793:'Расчет сбытовых надбавок'!$G$1536,6)+'Иные услуги '!$C$5+'РСТ РСО-А'!$M$7</f>
        <v>1692.88</v>
      </c>
    </row>
    <row r="411" spans="1:25" x14ac:dyDescent="0.2">
      <c r="A411" s="88">
        <f t="shared" si="11"/>
        <v>42056</v>
      </c>
      <c r="B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1572.1799999999998</v>
      </c>
      <c r="C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1558.5</v>
      </c>
      <c r="D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1600.6</v>
      </c>
      <c r="E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1577.5</v>
      </c>
      <c r="F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1587.22</v>
      </c>
      <c r="G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1604.26</v>
      </c>
      <c r="H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1553.3200000000002</v>
      </c>
      <c r="I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1571.13</v>
      </c>
      <c r="J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1580.44</v>
      </c>
      <c r="K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1553.1100000000001</v>
      </c>
      <c r="L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1582.64</v>
      </c>
      <c r="M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1588.88</v>
      </c>
      <c r="N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1577.03</v>
      </c>
      <c r="O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1552.65</v>
      </c>
      <c r="P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1583.13</v>
      </c>
      <c r="Q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1552.88</v>
      </c>
      <c r="R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1594.19</v>
      </c>
      <c r="S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1582.77</v>
      </c>
      <c r="T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1666.71</v>
      </c>
      <c r="U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1640.6399999999999</v>
      </c>
      <c r="V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1611.69</v>
      </c>
      <c r="W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1586.62</v>
      </c>
      <c r="X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1586.83</v>
      </c>
      <c r="Y411" s="116">
        <f>VLOOKUP($A411+ROUND((COLUMN()-2)/24,5),АТС!$A$41:$F$712,3)+VLOOKUP($A411+ROUND((COLUMN()-2)/24,5),'Расчет сбытовых надбавок'!$B$793:'Расчет сбытовых надбавок'!$G$1536,6)+'Иные услуги '!$C$5+'РСТ РСО-А'!$M$7</f>
        <v>1646.8600000000001</v>
      </c>
    </row>
    <row r="412" spans="1:25" x14ac:dyDescent="0.2">
      <c r="A412" s="88">
        <f t="shared" si="11"/>
        <v>42057</v>
      </c>
      <c r="B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1569.54</v>
      </c>
      <c r="C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1565.19</v>
      </c>
      <c r="D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1604.06</v>
      </c>
      <c r="E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1600.38</v>
      </c>
      <c r="F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1600.68</v>
      </c>
      <c r="G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1604.02</v>
      </c>
      <c r="H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1567.58</v>
      </c>
      <c r="I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1567.05</v>
      </c>
      <c r="J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1584.56</v>
      </c>
      <c r="K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1569.56</v>
      </c>
      <c r="L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1571.1100000000001</v>
      </c>
      <c r="M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1589.04</v>
      </c>
      <c r="N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1577.29</v>
      </c>
      <c r="O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1552.67</v>
      </c>
      <c r="P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1564.94</v>
      </c>
      <c r="Q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1552.38</v>
      </c>
      <c r="R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1576.63</v>
      </c>
      <c r="S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1585.0900000000001</v>
      </c>
      <c r="T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1670.9099999999999</v>
      </c>
      <c r="U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1643.9499999999998</v>
      </c>
      <c r="V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1613.99</v>
      </c>
      <c r="W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1587.96</v>
      </c>
      <c r="X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1589.1</v>
      </c>
      <c r="Y412" s="116">
        <f>VLOOKUP($A412+ROUND((COLUMN()-2)/24,5),АТС!$A$41:$F$712,3)+VLOOKUP($A412+ROUND((COLUMN()-2)/24,5),'Расчет сбытовых надбавок'!$B$793:'Расчет сбытовых надбавок'!$G$1536,6)+'Иные услуги '!$C$5+'РСТ РСО-А'!$M$7</f>
        <v>1656.71</v>
      </c>
    </row>
    <row r="413" spans="1:25" x14ac:dyDescent="0.2">
      <c r="A413" s="88">
        <f t="shared" si="11"/>
        <v>42058</v>
      </c>
      <c r="B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1569.12</v>
      </c>
      <c r="C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1564.83</v>
      </c>
      <c r="D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1603.3899999999999</v>
      </c>
      <c r="E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1599.77</v>
      </c>
      <c r="F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1600.1399999999999</v>
      </c>
      <c r="G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1603.71</v>
      </c>
      <c r="H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1567.65</v>
      </c>
      <c r="I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1573.65</v>
      </c>
      <c r="J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1572.92</v>
      </c>
      <c r="K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1570.44</v>
      </c>
      <c r="L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1569.35</v>
      </c>
      <c r="M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1586.88</v>
      </c>
      <c r="N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1577.3899999999999</v>
      </c>
      <c r="O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1552.46</v>
      </c>
      <c r="P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1564.7</v>
      </c>
      <c r="Q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1552.6100000000001</v>
      </c>
      <c r="R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1574.23</v>
      </c>
      <c r="S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1583.22</v>
      </c>
      <c r="T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1668.4299999999998</v>
      </c>
      <c r="U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1642.4900000000002</v>
      </c>
      <c r="V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1606.1399999999999</v>
      </c>
      <c r="W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1581.5700000000002</v>
      </c>
      <c r="X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1582.25</v>
      </c>
      <c r="Y413" s="116">
        <f>VLOOKUP($A413+ROUND((COLUMN()-2)/24,5),АТС!$A$41:$F$712,3)+VLOOKUP($A413+ROUND((COLUMN()-2)/24,5),'Расчет сбытовых надбавок'!$B$793:'Расчет сбытовых надбавок'!$G$1536,6)+'Иные услуги '!$C$5+'РСТ РСО-А'!$M$7</f>
        <v>1617.85</v>
      </c>
    </row>
    <row r="414" spans="1:25" x14ac:dyDescent="0.2">
      <c r="A414" s="88">
        <f t="shared" si="11"/>
        <v>42059</v>
      </c>
      <c r="B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1567.5700000000002</v>
      </c>
      <c r="C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1564.67</v>
      </c>
      <c r="D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1588.7600000000002</v>
      </c>
      <c r="E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1598.24</v>
      </c>
      <c r="F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1585.3899999999999</v>
      </c>
      <c r="G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1591.88</v>
      </c>
      <c r="H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1559.5500000000002</v>
      </c>
      <c r="I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1597.8600000000001</v>
      </c>
      <c r="J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1568.85</v>
      </c>
      <c r="K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1590.19</v>
      </c>
      <c r="L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1589.9299999999998</v>
      </c>
      <c r="M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1660.06</v>
      </c>
      <c r="N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1647.74</v>
      </c>
      <c r="O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1622.01</v>
      </c>
      <c r="P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1654.58</v>
      </c>
      <c r="Q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1648.25</v>
      </c>
      <c r="R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1658.6599999999999</v>
      </c>
      <c r="S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1664.6399999999999</v>
      </c>
      <c r="T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1746.8600000000001</v>
      </c>
      <c r="U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1744.3899999999999</v>
      </c>
      <c r="V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1711.68</v>
      </c>
      <c r="W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1696.92</v>
      </c>
      <c r="X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1789.3200000000002</v>
      </c>
      <c r="Y414" s="116">
        <f>VLOOKUP($A414+ROUND((COLUMN()-2)/24,5),АТС!$A$41:$F$712,3)+VLOOKUP($A414+ROUND((COLUMN()-2)/24,5),'Расчет сбытовых надбавок'!$B$793:'Расчет сбытовых надбавок'!$G$1536,6)+'Иные услуги '!$C$5+'РСТ РСО-А'!$M$7</f>
        <v>1680.29</v>
      </c>
    </row>
    <row r="415" spans="1:25" x14ac:dyDescent="0.2">
      <c r="A415" s="88">
        <f t="shared" si="11"/>
        <v>42060</v>
      </c>
      <c r="B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1569.35</v>
      </c>
      <c r="C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1561.02</v>
      </c>
      <c r="D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1567.04</v>
      </c>
      <c r="E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1578.9299999999998</v>
      </c>
      <c r="F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1585.06</v>
      </c>
      <c r="G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1576.06</v>
      </c>
      <c r="H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1567.65</v>
      </c>
      <c r="I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1581.98</v>
      </c>
      <c r="J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1552.6100000000001</v>
      </c>
      <c r="K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1593.15</v>
      </c>
      <c r="L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1591.56</v>
      </c>
      <c r="M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1664.38</v>
      </c>
      <c r="N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1652.38</v>
      </c>
      <c r="O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1625.37</v>
      </c>
      <c r="P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1658.94</v>
      </c>
      <c r="Q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1652.3700000000001</v>
      </c>
      <c r="R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1664.73</v>
      </c>
      <c r="S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1668.8200000000002</v>
      </c>
      <c r="T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1741</v>
      </c>
      <c r="U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1743.8899999999999</v>
      </c>
      <c r="V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1707.5700000000002</v>
      </c>
      <c r="W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1696.25</v>
      </c>
      <c r="X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1789.62</v>
      </c>
      <c r="Y415" s="116">
        <f>VLOOKUP($A415+ROUND((COLUMN()-2)/24,5),АТС!$A$41:$F$712,3)+VLOOKUP($A415+ROUND((COLUMN()-2)/24,5),'Расчет сбытовых надбавок'!$B$793:'Расчет сбытовых надбавок'!$G$1536,6)+'Иные услуги '!$C$5+'РСТ РСО-А'!$M$7</f>
        <v>1682.38</v>
      </c>
    </row>
    <row r="416" spans="1:25" x14ac:dyDescent="0.2">
      <c r="A416" s="88">
        <f t="shared" si="11"/>
        <v>42061</v>
      </c>
      <c r="B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1573.69</v>
      </c>
      <c r="C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1555.3400000000001</v>
      </c>
      <c r="D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1575.6</v>
      </c>
      <c r="E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1578.38</v>
      </c>
      <c r="F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1584.45</v>
      </c>
      <c r="G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1575.37</v>
      </c>
      <c r="H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1570.27</v>
      </c>
      <c r="I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1608.97</v>
      </c>
      <c r="J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1601.98</v>
      </c>
      <c r="K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1594.5500000000002</v>
      </c>
      <c r="L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1590.25</v>
      </c>
      <c r="M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1588.7400000000002</v>
      </c>
      <c r="N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1589.68</v>
      </c>
      <c r="O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1589.85</v>
      </c>
      <c r="P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1589.9</v>
      </c>
      <c r="Q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1589.69</v>
      </c>
      <c r="R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1589.47</v>
      </c>
      <c r="S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1596.69</v>
      </c>
      <c r="T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1588.8000000000002</v>
      </c>
      <c r="U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1678.71</v>
      </c>
      <c r="V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1655.1</v>
      </c>
      <c r="W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1676.08</v>
      </c>
      <c r="X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1840.9299999999998</v>
      </c>
      <c r="Y416" s="116">
        <f>VLOOKUP($A416+ROUND((COLUMN()-2)/24,5),АТС!$A$41:$F$712,3)+VLOOKUP($A416+ROUND((COLUMN()-2)/24,5),'Расчет сбытовых надбавок'!$B$793:'Расчет сбытовых надбавок'!$G$1536,6)+'Иные услуги '!$C$5+'РСТ РСО-А'!$M$7</f>
        <v>1680.95</v>
      </c>
    </row>
    <row r="417" spans="1:27" x14ac:dyDescent="0.2">
      <c r="A417" s="88">
        <f t="shared" si="11"/>
        <v>42062</v>
      </c>
      <c r="B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1579.81</v>
      </c>
      <c r="C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1555.38</v>
      </c>
      <c r="D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1575.27</v>
      </c>
      <c r="E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1578.0700000000002</v>
      </c>
      <c r="F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1584.48</v>
      </c>
      <c r="G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1575.53</v>
      </c>
      <c r="H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1567.1</v>
      </c>
      <c r="I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1626.31</v>
      </c>
      <c r="J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1613.39</v>
      </c>
      <c r="K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1591.37</v>
      </c>
      <c r="L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1591.56</v>
      </c>
      <c r="M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1590.3899999999999</v>
      </c>
      <c r="N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1588.6599999999999</v>
      </c>
      <c r="O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1591.3400000000001</v>
      </c>
      <c r="P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1591.24</v>
      </c>
      <c r="Q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1589.02</v>
      </c>
      <c r="R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1587.46</v>
      </c>
      <c r="S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1598.68</v>
      </c>
      <c r="T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1592.31</v>
      </c>
      <c r="U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1682.8899999999999</v>
      </c>
      <c r="V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1657.19</v>
      </c>
      <c r="W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1655.7</v>
      </c>
      <c r="X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1753.3200000000002</v>
      </c>
      <c r="Y417" s="116">
        <f>VLOOKUP($A417+ROUND((COLUMN()-2)/24,5),АТС!$A$41:$F$712,3)+VLOOKUP($A417+ROUND((COLUMN()-2)/24,5),'Расчет сбытовых надбавок'!$B$793:'Расчет сбытовых надбавок'!$G$1536,6)+'Иные услуги '!$C$5+'РСТ РСО-А'!$M$7</f>
        <v>1634.94</v>
      </c>
    </row>
    <row r="418" spans="1:27" x14ac:dyDescent="0.2">
      <c r="A418" s="88">
        <f t="shared" si="11"/>
        <v>42063</v>
      </c>
      <c r="B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1562.79</v>
      </c>
      <c r="C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1564.5300000000002</v>
      </c>
      <c r="D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1568.8899999999999</v>
      </c>
      <c r="E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1574.9</v>
      </c>
      <c r="F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1581.08</v>
      </c>
      <c r="G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1575.17</v>
      </c>
      <c r="H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1553.54</v>
      </c>
      <c r="I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1573.58</v>
      </c>
      <c r="J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1581.97</v>
      </c>
      <c r="K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1593.52</v>
      </c>
      <c r="L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1554.17</v>
      </c>
      <c r="M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1560.6399999999999</v>
      </c>
      <c r="N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1557.13</v>
      </c>
      <c r="O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1565.6799999999998</v>
      </c>
      <c r="P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1577.52</v>
      </c>
      <c r="Q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1586.9299999999998</v>
      </c>
      <c r="R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1583.73</v>
      </c>
      <c r="S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1568.78</v>
      </c>
      <c r="T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1618.3400000000001</v>
      </c>
      <c r="U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1675.81</v>
      </c>
      <c r="V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1654.22</v>
      </c>
      <c r="W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1602.31</v>
      </c>
      <c r="X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1574.95</v>
      </c>
      <c r="Y418" s="116">
        <f>VLOOKUP($A418+ROUND((COLUMN()-2)/24,5),АТС!$A$41:$F$712,3)+VLOOKUP($A418+ROUND((COLUMN()-2)/24,5),'Расчет сбытовых надбавок'!$B$793:'Расчет сбытовых надбавок'!$G$1536,6)+'Иные услуги '!$C$5+'РСТ РСО-А'!$M$7</f>
        <v>1637.32</v>
      </c>
    </row>
    <row r="420" spans="1:27" x14ac:dyDescent="0.25">
      <c r="A420" s="86" t="s">
        <v>155</v>
      </c>
    </row>
    <row r="421" spans="1:27" x14ac:dyDescent="0.25">
      <c r="A421" s="96" t="s">
        <v>156</v>
      </c>
      <c r="B421" s="87"/>
      <c r="C421" s="87"/>
      <c r="D421" s="87"/>
    </row>
    <row r="422" spans="1:27" ht="12.75" x14ac:dyDescent="0.2">
      <c r="A422" s="169" t="s">
        <v>49</v>
      </c>
      <c r="B422" s="180" t="s">
        <v>128</v>
      </c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2"/>
    </row>
    <row r="423" spans="1:27" ht="12.75" x14ac:dyDescent="0.2">
      <c r="A423" s="170"/>
      <c r="B423" s="183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5"/>
    </row>
    <row r="424" spans="1:27" ht="12.75" customHeight="1" x14ac:dyDescent="0.2">
      <c r="A424" s="170"/>
      <c r="B424" s="172" t="s">
        <v>129</v>
      </c>
      <c r="C424" s="163" t="s">
        <v>130</v>
      </c>
      <c r="D424" s="163" t="s">
        <v>131</v>
      </c>
      <c r="E424" s="163" t="s">
        <v>132</v>
      </c>
      <c r="F424" s="163" t="s">
        <v>133</v>
      </c>
      <c r="G424" s="163" t="s">
        <v>134</v>
      </c>
      <c r="H424" s="163" t="s">
        <v>135</v>
      </c>
      <c r="I424" s="163" t="s">
        <v>136</v>
      </c>
      <c r="J424" s="163" t="s">
        <v>137</v>
      </c>
      <c r="K424" s="163" t="s">
        <v>138</v>
      </c>
      <c r="L424" s="163" t="s">
        <v>139</v>
      </c>
      <c r="M424" s="163" t="s">
        <v>140</v>
      </c>
      <c r="N424" s="174" t="s">
        <v>141</v>
      </c>
      <c r="O424" s="163" t="s">
        <v>142</v>
      </c>
      <c r="P424" s="163" t="s">
        <v>143</v>
      </c>
      <c r="Q424" s="163" t="s">
        <v>144</v>
      </c>
      <c r="R424" s="163" t="s">
        <v>145</v>
      </c>
      <c r="S424" s="163" t="s">
        <v>146</v>
      </c>
      <c r="T424" s="163" t="s">
        <v>147</v>
      </c>
      <c r="U424" s="163" t="s">
        <v>148</v>
      </c>
      <c r="V424" s="163" t="s">
        <v>149</v>
      </c>
      <c r="W424" s="163" t="s">
        <v>150</v>
      </c>
      <c r="X424" s="163" t="s">
        <v>151</v>
      </c>
      <c r="Y424" s="163" t="s">
        <v>152</v>
      </c>
    </row>
    <row r="425" spans="1:27" ht="11.25" customHeight="1" x14ac:dyDescent="0.2">
      <c r="A425" s="171"/>
      <c r="B425" s="173"/>
      <c r="C425" s="164"/>
      <c r="D425" s="164"/>
      <c r="E425" s="164"/>
      <c r="F425" s="164"/>
      <c r="G425" s="164"/>
      <c r="H425" s="164"/>
      <c r="I425" s="164"/>
      <c r="J425" s="164"/>
      <c r="K425" s="164"/>
      <c r="L425" s="164"/>
      <c r="M425" s="164"/>
      <c r="N425" s="175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</row>
    <row r="426" spans="1:27" ht="15.75" customHeight="1" x14ac:dyDescent="0.2">
      <c r="A426" s="88">
        <f>A391</f>
        <v>42036</v>
      </c>
      <c r="B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1517.25</v>
      </c>
      <c r="C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1548.1</v>
      </c>
      <c r="D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1582.49</v>
      </c>
      <c r="E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1590.75</v>
      </c>
      <c r="F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1586.6399999999999</v>
      </c>
      <c r="G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1582.87</v>
      </c>
      <c r="H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1559.1599999999999</v>
      </c>
      <c r="I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1552.1799999999998</v>
      </c>
      <c r="J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1517.3600000000001</v>
      </c>
      <c r="K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1624.11</v>
      </c>
      <c r="L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1552.8899999999999</v>
      </c>
      <c r="M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1532.33</v>
      </c>
      <c r="N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1528.67</v>
      </c>
      <c r="O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1535.4099999999999</v>
      </c>
      <c r="P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1542.21</v>
      </c>
      <c r="Q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1545.6799999999998</v>
      </c>
      <c r="R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1520.24</v>
      </c>
      <c r="S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1671.12</v>
      </c>
      <c r="T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1715.47</v>
      </c>
      <c r="U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1672.29</v>
      </c>
      <c r="V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1624.05</v>
      </c>
      <c r="W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1563.21</v>
      </c>
      <c r="X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1539.94</v>
      </c>
      <c r="Y426" s="116">
        <f>VLOOKUP($A426+ROUND((COLUMN()-2)/24,5),АТС!$A$41:$F$712,3)+VLOOKUP($A426+ROUND((COLUMN()-2)/24,5),'Расчет сбытовых надбавок'!$B$793:'Расчет сбытовых надбавок'!$G$1536,3)+'Иные услуги '!$C$5+'РСТ РСО-А'!$N$7</f>
        <v>1609.07</v>
      </c>
      <c r="AA426" s="89"/>
    </row>
    <row r="427" spans="1:27" x14ac:dyDescent="0.2">
      <c r="A427" s="88">
        <f>A426+1</f>
        <v>42037</v>
      </c>
      <c r="B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1515.37</v>
      </c>
      <c r="C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1548.1</v>
      </c>
      <c r="D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1565.6</v>
      </c>
      <c r="E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1569.35</v>
      </c>
      <c r="F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1580.6</v>
      </c>
      <c r="G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1562.4</v>
      </c>
      <c r="H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1531.97</v>
      </c>
      <c r="I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1611.12</v>
      </c>
      <c r="J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1606.28</v>
      </c>
      <c r="K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1531.8600000000001</v>
      </c>
      <c r="L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1566.17</v>
      </c>
      <c r="M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1545.58</v>
      </c>
      <c r="N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1546.27</v>
      </c>
      <c r="O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1547.19</v>
      </c>
      <c r="P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1546.26</v>
      </c>
      <c r="Q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1545.95</v>
      </c>
      <c r="R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1527.81</v>
      </c>
      <c r="S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1581.8200000000002</v>
      </c>
      <c r="T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1658.35</v>
      </c>
      <c r="U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1619.65</v>
      </c>
      <c r="V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1573.26</v>
      </c>
      <c r="W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1596.92</v>
      </c>
      <c r="X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1706.22</v>
      </c>
      <c r="Y427" s="116">
        <f>VLOOKUP($A427+ROUND((COLUMN()-2)/24,5),АТС!$A$41:$F$712,3)+VLOOKUP($A427+ROUND((COLUMN()-2)/24,5),'Расчет сбытовых надбавок'!$B$793:'Расчет сбытовых надбавок'!$G$1536,3)+'Иные услуги '!$C$5+'РСТ РСО-А'!$N$7</f>
        <v>1589.71</v>
      </c>
    </row>
    <row r="428" spans="1:27" x14ac:dyDescent="0.2">
      <c r="A428" s="88">
        <f t="shared" ref="A428:A453" si="12">A427+1</f>
        <v>42038</v>
      </c>
      <c r="B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1536.28</v>
      </c>
      <c r="C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1530.75</v>
      </c>
      <c r="D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1540.5</v>
      </c>
      <c r="E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1547.47</v>
      </c>
      <c r="F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1550.7</v>
      </c>
      <c r="G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1540.99</v>
      </c>
      <c r="H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1522.88</v>
      </c>
      <c r="I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1589.79</v>
      </c>
      <c r="J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1562.3</v>
      </c>
      <c r="K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1531.57</v>
      </c>
      <c r="L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1564.4499999999998</v>
      </c>
      <c r="M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1566.6</v>
      </c>
      <c r="N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1553.6</v>
      </c>
      <c r="O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1561.43</v>
      </c>
      <c r="P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1548.2</v>
      </c>
      <c r="Q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1566.88</v>
      </c>
      <c r="R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1557.27</v>
      </c>
      <c r="S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1578.4</v>
      </c>
      <c r="T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1656.12</v>
      </c>
      <c r="U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1610.78</v>
      </c>
      <c r="V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1569.26</v>
      </c>
      <c r="W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1589.46</v>
      </c>
      <c r="X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1708.21</v>
      </c>
      <c r="Y428" s="116">
        <f>VLOOKUP($A428+ROUND((COLUMN()-2)/24,5),АТС!$A$41:$F$712,3)+VLOOKUP($A428+ROUND((COLUMN()-2)/24,5),'Расчет сбытовых надбавок'!$B$793:'Расчет сбытовых надбавок'!$G$1536,3)+'Иные услуги '!$C$5+'РСТ РСО-А'!$N$7</f>
        <v>1589.4499999999998</v>
      </c>
    </row>
    <row r="429" spans="1:27" x14ac:dyDescent="0.2">
      <c r="A429" s="88">
        <f t="shared" si="12"/>
        <v>42039</v>
      </c>
      <c r="B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1531.1100000000001</v>
      </c>
      <c r="C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1537.07</v>
      </c>
      <c r="D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1550.6</v>
      </c>
      <c r="E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1557.44</v>
      </c>
      <c r="F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1557.73</v>
      </c>
      <c r="G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1547.2800000000002</v>
      </c>
      <c r="H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1515.04</v>
      </c>
      <c r="I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1598.0900000000001</v>
      </c>
      <c r="J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1587.95</v>
      </c>
      <c r="K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1536.4</v>
      </c>
      <c r="L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1518.5</v>
      </c>
      <c r="M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1555.42</v>
      </c>
      <c r="N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1532.7</v>
      </c>
      <c r="O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1524.63</v>
      </c>
      <c r="P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1517.04</v>
      </c>
      <c r="Q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1524.51</v>
      </c>
      <c r="R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1546.0500000000002</v>
      </c>
      <c r="S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1559.71</v>
      </c>
      <c r="T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1656.51</v>
      </c>
      <c r="U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1600.78</v>
      </c>
      <c r="V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1557.6599999999999</v>
      </c>
      <c r="W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1580.3899999999999</v>
      </c>
      <c r="X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1689.67</v>
      </c>
      <c r="Y429" s="116">
        <f>VLOOKUP($A429+ROUND((COLUMN()-2)/24,5),АТС!$A$41:$F$712,3)+VLOOKUP($A429+ROUND((COLUMN()-2)/24,5),'Расчет сбытовых надбавок'!$B$793:'Расчет сбытовых надбавок'!$G$1536,3)+'Иные услуги '!$C$5+'РСТ РСО-А'!$N$7</f>
        <v>1575.7</v>
      </c>
    </row>
    <row r="430" spans="1:27" x14ac:dyDescent="0.2">
      <c r="A430" s="88">
        <f t="shared" si="12"/>
        <v>42040</v>
      </c>
      <c r="B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1531.3</v>
      </c>
      <c r="C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1530.01</v>
      </c>
      <c r="D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1539.62</v>
      </c>
      <c r="E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1546.23</v>
      </c>
      <c r="F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1550.04</v>
      </c>
      <c r="G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1540.05</v>
      </c>
      <c r="H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1529.1599999999999</v>
      </c>
      <c r="I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1578.77</v>
      </c>
      <c r="J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1570.18</v>
      </c>
      <c r="K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1516.83</v>
      </c>
      <c r="L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1534.2199999999998</v>
      </c>
      <c r="M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1555.01</v>
      </c>
      <c r="N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1533.19</v>
      </c>
      <c r="O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1548.96</v>
      </c>
      <c r="P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1558.03</v>
      </c>
      <c r="Q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1542.53</v>
      </c>
      <c r="R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1546.48</v>
      </c>
      <c r="S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1562.83</v>
      </c>
      <c r="T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1644.5900000000001</v>
      </c>
      <c r="U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1601.02</v>
      </c>
      <c r="V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1555.9299999999998</v>
      </c>
      <c r="W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1578.53</v>
      </c>
      <c r="X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1677.71</v>
      </c>
      <c r="Y430" s="116">
        <f>VLOOKUP($A430+ROUND((COLUMN()-2)/24,5),АТС!$A$41:$F$712,3)+VLOOKUP($A430+ROUND((COLUMN()-2)/24,5),'Расчет сбытовых надбавок'!$B$793:'Расчет сбытовых надбавок'!$G$1536,3)+'Иные услуги '!$C$5+'РСТ РСО-А'!$N$7</f>
        <v>1573.17</v>
      </c>
    </row>
    <row r="431" spans="1:27" x14ac:dyDescent="0.2">
      <c r="A431" s="88">
        <f t="shared" si="12"/>
        <v>42041</v>
      </c>
      <c r="B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1523.3400000000001</v>
      </c>
      <c r="C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1557.26</v>
      </c>
      <c r="D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1564.4</v>
      </c>
      <c r="E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1570.9</v>
      </c>
      <c r="F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1574.79</v>
      </c>
      <c r="G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1556.67</v>
      </c>
      <c r="H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1520.4099999999999</v>
      </c>
      <c r="I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1596.9099999999999</v>
      </c>
      <c r="J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1612.68</v>
      </c>
      <c r="K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1531.42</v>
      </c>
      <c r="L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1536.38</v>
      </c>
      <c r="M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1560.25</v>
      </c>
      <c r="N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1534.71</v>
      </c>
      <c r="O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1553.56</v>
      </c>
      <c r="P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1561.4</v>
      </c>
      <c r="Q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1541.6100000000001</v>
      </c>
      <c r="R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1545</v>
      </c>
      <c r="S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1557.07</v>
      </c>
      <c r="T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1659.33</v>
      </c>
      <c r="U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1605.15</v>
      </c>
      <c r="V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1561.34</v>
      </c>
      <c r="W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1583.03</v>
      </c>
      <c r="X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1698.03</v>
      </c>
      <c r="Y431" s="116">
        <f>VLOOKUP($A431+ROUND((COLUMN()-2)/24,5),АТС!$A$41:$F$712,3)+VLOOKUP($A431+ROUND((COLUMN()-2)/24,5),'Расчет сбытовых надбавок'!$B$793:'Расчет сбытовых надбавок'!$G$1536,3)+'Иные услуги '!$C$5+'РСТ РСО-А'!$N$7</f>
        <v>1584.07</v>
      </c>
    </row>
    <row r="432" spans="1:27" x14ac:dyDescent="0.2">
      <c r="A432" s="88">
        <f t="shared" si="12"/>
        <v>42042</v>
      </c>
      <c r="B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1548.6399999999999</v>
      </c>
      <c r="C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1570.62</v>
      </c>
      <c r="D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1585.3400000000001</v>
      </c>
      <c r="E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1601.97</v>
      </c>
      <c r="F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1601.98</v>
      </c>
      <c r="G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1589.52</v>
      </c>
      <c r="H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1552.13</v>
      </c>
      <c r="I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1527.97</v>
      </c>
      <c r="J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1554.59</v>
      </c>
      <c r="K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1531.6</v>
      </c>
      <c r="L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1539.86</v>
      </c>
      <c r="M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1546.6399999999999</v>
      </c>
      <c r="N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1515.6599999999999</v>
      </c>
      <c r="O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1519.75</v>
      </c>
      <c r="P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1518.4</v>
      </c>
      <c r="Q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1515.1</v>
      </c>
      <c r="R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1538.85</v>
      </c>
      <c r="S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1557.13</v>
      </c>
      <c r="T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1573.8</v>
      </c>
      <c r="U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1547.25</v>
      </c>
      <c r="V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1561.96</v>
      </c>
      <c r="W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1542.37</v>
      </c>
      <c r="X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1565.98</v>
      </c>
      <c r="Y432" s="116">
        <f>VLOOKUP($A432+ROUND((COLUMN()-2)/24,5),АТС!$A$41:$F$712,3)+VLOOKUP($A432+ROUND((COLUMN()-2)/24,5),'Расчет сбытовых надбавок'!$B$793:'Расчет сбытовых надбавок'!$G$1536,3)+'Иные услуги '!$C$5+'РСТ РСО-А'!$N$7</f>
        <v>1541.48</v>
      </c>
    </row>
    <row r="433" spans="1:25" x14ac:dyDescent="0.2">
      <c r="A433" s="88">
        <f t="shared" si="12"/>
        <v>42043</v>
      </c>
      <c r="B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1535.83</v>
      </c>
      <c r="C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1519.1799999999998</v>
      </c>
      <c r="D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1546.66</v>
      </c>
      <c r="E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1577.02</v>
      </c>
      <c r="F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1577.08</v>
      </c>
      <c r="G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1589.15</v>
      </c>
      <c r="H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1536.6</v>
      </c>
      <c r="I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1533.3400000000001</v>
      </c>
      <c r="J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1540.6399999999999</v>
      </c>
      <c r="K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1582.54</v>
      </c>
      <c r="L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1539.12</v>
      </c>
      <c r="M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1529.04</v>
      </c>
      <c r="N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1545.84</v>
      </c>
      <c r="O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1542.38</v>
      </c>
      <c r="P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1545.74</v>
      </c>
      <c r="Q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1529.04</v>
      </c>
      <c r="R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1536.49</v>
      </c>
      <c r="S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1553.45</v>
      </c>
      <c r="T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1571.33</v>
      </c>
      <c r="U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1570.3600000000001</v>
      </c>
      <c r="V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1564.67</v>
      </c>
      <c r="W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1545.77</v>
      </c>
      <c r="X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1564.26</v>
      </c>
      <c r="Y433" s="116">
        <f>VLOOKUP($A433+ROUND((COLUMN()-2)/24,5),АТС!$A$41:$F$712,3)+VLOOKUP($A433+ROUND((COLUMN()-2)/24,5),'Расчет сбытовых надбавок'!$B$793:'Расчет сбытовых надбавок'!$G$1536,3)+'Иные услуги '!$C$5+'РСТ РСО-А'!$N$7</f>
        <v>1546.54</v>
      </c>
    </row>
    <row r="434" spans="1:25" x14ac:dyDescent="0.2">
      <c r="A434" s="88">
        <f t="shared" si="12"/>
        <v>42044</v>
      </c>
      <c r="B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1541.44</v>
      </c>
      <c r="C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1539.55</v>
      </c>
      <c r="D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1519.3600000000001</v>
      </c>
      <c r="E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1535.37</v>
      </c>
      <c r="F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1527.7</v>
      </c>
      <c r="G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1534.72</v>
      </c>
      <c r="H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1545.57</v>
      </c>
      <c r="I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1549.25</v>
      </c>
      <c r="J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1514.94</v>
      </c>
      <c r="K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1553.65</v>
      </c>
      <c r="L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1553.21</v>
      </c>
      <c r="M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1548.75</v>
      </c>
      <c r="N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1549.54</v>
      </c>
      <c r="O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1542.9699999999998</v>
      </c>
      <c r="P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1549.13</v>
      </c>
      <c r="Q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1536.94</v>
      </c>
      <c r="R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1541.71</v>
      </c>
      <c r="S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1557.94</v>
      </c>
      <c r="T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1551.21</v>
      </c>
      <c r="U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1560.8600000000001</v>
      </c>
      <c r="V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1557.62</v>
      </c>
      <c r="W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1547.51</v>
      </c>
      <c r="X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1646.56</v>
      </c>
      <c r="Y434" s="116">
        <f>VLOOKUP($A434+ROUND((COLUMN()-2)/24,5),АТС!$A$41:$F$712,3)+VLOOKUP($A434+ROUND((COLUMN()-2)/24,5),'Расчет сбытовых надбавок'!$B$793:'Расчет сбытовых надбавок'!$G$1536,3)+'Иные услуги '!$C$5+'РСТ РСО-А'!$N$7</f>
        <v>1542.55</v>
      </c>
    </row>
    <row r="435" spans="1:25" x14ac:dyDescent="0.2">
      <c r="A435" s="88">
        <f t="shared" si="12"/>
        <v>42045</v>
      </c>
      <c r="B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1540.17</v>
      </c>
      <c r="C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1537.79</v>
      </c>
      <c r="D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1518.5</v>
      </c>
      <c r="E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1533.8000000000002</v>
      </c>
      <c r="F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1526.5700000000002</v>
      </c>
      <c r="G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1534.43</v>
      </c>
      <c r="H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1553.03</v>
      </c>
      <c r="I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1551.41</v>
      </c>
      <c r="J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1514.75</v>
      </c>
      <c r="K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1559.39</v>
      </c>
      <c r="L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1560.94</v>
      </c>
      <c r="M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1556.75</v>
      </c>
      <c r="N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1555.02</v>
      </c>
      <c r="O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1549.65</v>
      </c>
      <c r="P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1558.04</v>
      </c>
      <c r="Q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1539.07</v>
      </c>
      <c r="R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1544.6100000000001</v>
      </c>
      <c r="S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1556.79</v>
      </c>
      <c r="T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1558.57</v>
      </c>
      <c r="U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1567.36</v>
      </c>
      <c r="V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1559.83</v>
      </c>
      <c r="W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1547.2</v>
      </c>
      <c r="X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1647.42</v>
      </c>
      <c r="Y435" s="116">
        <f>VLOOKUP($A435+ROUND((COLUMN()-2)/24,5),АТС!$A$41:$F$712,3)+VLOOKUP($A435+ROUND((COLUMN()-2)/24,5),'Расчет сбытовых надбавок'!$B$793:'Расчет сбытовых надбавок'!$G$1536,3)+'Иные услуги '!$C$5+'РСТ РСО-А'!$N$7</f>
        <v>1541.88</v>
      </c>
    </row>
    <row r="436" spans="1:25" x14ac:dyDescent="0.2">
      <c r="A436" s="88">
        <f t="shared" si="12"/>
        <v>42046</v>
      </c>
      <c r="B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1538.6599999999999</v>
      </c>
      <c r="C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1551.52</v>
      </c>
      <c r="D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1551.24</v>
      </c>
      <c r="E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1551.23</v>
      </c>
      <c r="F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1558.48</v>
      </c>
      <c r="G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1558.7</v>
      </c>
      <c r="H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1531.73</v>
      </c>
      <c r="I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1558.68</v>
      </c>
      <c r="J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1533.05</v>
      </c>
      <c r="K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1551.06</v>
      </c>
      <c r="L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1550.71</v>
      </c>
      <c r="M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1548.21</v>
      </c>
      <c r="N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1548.24</v>
      </c>
      <c r="O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1520.53</v>
      </c>
      <c r="P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1520.3600000000001</v>
      </c>
      <c r="Q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1520.0900000000001</v>
      </c>
      <c r="R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1521.23</v>
      </c>
      <c r="S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1555.69</v>
      </c>
      <c r="T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1630.88</v>
      </c>
      <c r="U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1575.68</v>
      </c>
      <c r="V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1561.1</v>
      </c>
      <c r="W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1547.24</v>
      </c>
      <c r="X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1653.12</v>
      </c>
      <c r="Y436" s="116">
        <f>VLOOKUP($A436+ROUND((COLUMN()-2)/24,5),АТС!$A$41:$F$712,3)+VLOOKUP($A436+ROUND((COLUMN()-2)/24,5),'Расчет сбытовых надбавок'!$B$793:'Расчет сбытовых надбавок'!$G$1536,3)+'Иные услуги '!$C$5+'РСТ РСО-А'!$N$7</f>
        <v>1596.26</v>
      </c>
    </row>
    <row r="437" spans="1:25" x14ac:dyDescent="0.2">
      <c r="A437" s="88">
        <f t="shared" si="12"/>
        <v>42047</v>
      </c>
      <c r="B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1528.77</v>
      </c>
      <c r="C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1551.83</v>
      </c>
      <c r="D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1551.62</v>
      </c>
      <c r="E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1569.6</v>
      </c>
      <c r="F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1580.8899999999999</v>
      </c>
      <c r="G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1558.97</v>
      </c>
      <c r="H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1531.92</v>
      </c>
      <c r="I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1587.83</v>
      </c>
      <c r="J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1572.3400000000001</v>
      </c>
      <c r="K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1552.0900000000001</v>
      </c>
      <c r="L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1551.49</v>
      </c>
      <c r="M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1548.9499999999998</v>
      </c>
      <c r="N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1549.74</v>
      </c>
      <c r="O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1542.6</v>
      </c>
      <c r="P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1549.12</v>
      </c>
      <c r="Q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1531.6</v>
      </c>
      <c r="R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1545.69</v>
      </c>
      <c r="S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1554.8899999999999</v>
      </c>
      <c r="T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1601.94</v>
      </c>
      <c r="U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1550.76</v>
      </c>
      <c r="V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1551.93</v>
      </c>
      <c r="W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1543.74</v>
      </c>
      <c r="X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1648.25</v>
      </c>
      <c r="Y437" s="116">
        <f>VLOOKUP($A437+ROUND((COLUMN()-2)/24,5),АТС!$A$41:$F$712,3)+VLOOKUP($A437+ROUND((COLUMN()-2)/24,5),'Расчет сбытовых надбавок'!$B$793:'Расчет сбытовых надбавок'!$G$1536,3)+'Иные услуги '!$C$5+'РСТ РСО-А'!$N$7</f>
        <v>1592.5900000000001</v>
      </c>
    </row>
    <row r="438" spans="1:25" x14ac:dyDescent="0.2">
      <c r="A438" s="88">
        <f t="shared" si="12"/>
        <v>42048</v>
      </c>
      <c r="B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1531.13</v>
      </c>
      <c r="C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1531.37</v>
      </c>
      <c r="D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1537.88</v>
      </c>
      <c r="E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1551.48</v>
      </c>
      <c r="F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1565.9</v>
      </c>
      <c r="G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1538.06</v>
      </c>
      <c r="H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1525.9099999999999</v>
      </c>
      <c r="I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1562.61</v>
      </c>
      <c r="J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1533.3200000000002</v>
      </c>
      <c r="K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1557.49</v>
      </c>
      <c r="L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1557.32</v>
      </c>
      <c r="M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1553.82</v>
      </c>
      <c r="N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1553.27</v>
      </c>
      <c r="O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1547.03</v>
      </c>
      <c r="P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1554.02</v>
      </c>
      <c r="Q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1535.25</v>
      </c>
      <c r="R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1550.27</v>
      </c>
      <c r="S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1564.01</v>
      </c>
      <c r="T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1620.8899999999999</v>
      </c>
      <c r="U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1591.31</v>
      </c>
      <c r="V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1557.49</v>
      </c>
      <c r="W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1547.43</v>
      </c>
      <c r="X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1678.19</v>
      </c>
      <c r="Y438" s="116">
        <f>VLOOKUP($A438+ROUND((COLUMN()-2)/24,5),АТС!$A$41:$F$712,3)+VLOOKUP($A438+ROUND((COLUMN()-2)/24,5),'Расчет сбытовых надбавок'!$B$793:'Расчет сбытовых надбавок'!$G$1536,3)+'Иные услуги '!$C$5+'РСТ РСО-А'!$N$7</f>
        <v>1632.01</v>
      </c>
    </row>
    <row r="439" spans="1:25" x14ac:dyDescent="0.2">
      <c r="A439" s="88">
        <f t="shared" si="12"/>
        <v>42049</v>
      </c>
      <c r="B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1529.1100000000001</v>
      </c>
      <c r="C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1540.7</v>
      </c>
      <c r="D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1562.93</v>
      </c>
      <c r="E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1578.44</v>
      </c>
      <c r="F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1578.71</v>
      </c>
      <c r="G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1563.1</v>
      </c>
      <c r="H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1530.8899999999999</v>
      </c>
      <c r="I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1557.48</v>
      </c>
      <c r="J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1625.74</v>
      </c>
      <c r="K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1547.24</v>
      </c>
      <c r="L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1548.68</v>
      </c>
      <c r="M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1549.11</v>
      </c>
      <c r="N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1541.98</v>
      </c>
      <c r="O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1549.08</v>
      </c>
      <c r="P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1565.52</v>
      </c>
      <c r="Q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1556.26</v>
      </c>
      <c r="R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1562.42</v>
      </c>
      <c r="S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1582.06</v>
      </c>
      <c r="T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1643.28</v>
      </c>
      <c r="U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1609</v>
      </c>
      <c r="V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1554.83</v>
      </c>
      <c r="W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1549.1999999999998</v>
      </c>
      <c r="X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1553.44</v>
      </c>
      <c r="Y439" s="116">
        <f>VLOOKUP($A439+ROUND((COLUMN()-2)/24,5),АТС!$A$41:$F$712,3)+VLOOKUP($A439+ROUND((COLUMN()-2)/24,5),'Расчет сбытовых надбавок'!$B$793:'Расчет сбытовых надбавок'!$G$1536,3)+'Иные услуги '!$C$5+'РСТ РСО-А'!$N$7</f>
        <v>1594.29</v>
      </c>
    </row>
    <row r="440" spans="1:25" x14ac:dyDescent="0.2">
      <c r="A440" s="88">
        <f t="shared" si="12"/>
        <v>42050</v>
      </c>
      <c r="B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1529.98</v>
      </c>
      <c r="C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1541.75</v>
      </c>
      <c r="D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1563.48</v>
      </c>
      <c r="E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1579.0900000000001</v>
      </c>
      <c r="F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1579.46</v>
      </c>
      <c r="G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1564.07</v>
      </c>
      <c r="H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1531.46</v>
      </c>
      <c r="I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1556.78</v>
      </c>
      <c r="J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1609.45</v>
      </c>
      <c r="K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1544.7</v>
      </c>
      <c r="L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1545.38</v>
      </c>
      <c r="M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1545.84</v>
      </c>
      <c r="N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1540.3899999999999</v>
      </c>
      <c r="O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1547.02</v>
      </c>
      <c r="P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1560.8400000000001</v>
      </c>
      <c r="Q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1553.07</v>
      </c>
      <c r="R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1556.79</v>
      </c>
      <c r="S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1593.03</v>
      </c>
      <c r="T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1640.83</v>
      </c>
      <c r="U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1623.9</v>
      </c>
      <c r="V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1593.67</v>
      </c>
      <c r="W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1547.49</v>
      </c>
      <c r="X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1551.38</v>
      </c>
      <c r="Y440" s="116">
        <f>VLOOKUP($A440+ROUND((COLUMN()-2)/24,5),АТС!$A$41:$F$712,3)+VLOOKUP($A440+ROUND((COLUMN()-2)/24,5),'Расчет сбытовых надбавок'!$B$793:'Расчет сбытовых надбавок'!$G$1536,3)+'Иные услуги '!$C$5+'РСТ РСО-А'!$N$7</f>
        <v>1592.17</v>
      </c>
    </row>
    <row r="441" spans="1:25" x14ac:dyDescent="0.2">
      <c r="A441" s="88">
        <f t="shared" si="12"/>
        <v>42051</v>
      </c>
      <c r="B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1528.13</v>
      </c>
      <c r="C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1517.93</v>
      </c>
      <c r="D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1540.9299999999998</v>
      </c>
      <c r="E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1527.33</v>
      </c>
      <c r="F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1551.21</v>
      </c>
      <c r="G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1537.75</v>
      </c>
      <c r="H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1531.62</v>
      </c>
      <c r="I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1572.6</v>
      </c>
      <c r="J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1533.19</v>
      </c>
      <c r="K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1595</v>
      </c>
      <c r="L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1550.28</v>
      </c>
      <c r="M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1613.37</v>
      </c>
      <c r="N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1607.15</v>
      </c>
      <c r="O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1614.08</v>
      </c>
      <c r="P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1620.83</v>
      </c>
      <c r="Q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1689.85</v>
      </c>
      <c r="R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1666.3899999999999</v>
      </c>
      <c r="S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1606.94</v>
      </c>
      <c r="T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1872.94</v>
      </c>
      <c r="U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1855.24</v>
      </c>
      <c r="V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1621.56</v>
      </c>
      <c r="W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1613.03</v>
      </c>
      <c r="X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1859.23</v>
      </c>
      <c r="Y441" s="116">
        <f>VLOOKUP($A441+ROUND((COLUMN()-2)/24,5),АТС!$A$41:$F$712,3)+VLOOKUP($A441+ROUND((COLUMN()-2)/24,5),'Расчет сбытовых надбавок'!$B$793:'Расчет сбытовых надбавок'!$G$1536,3)+'Иные услуги '!$C$5+'РСТ РСО-А'!$N$7</f>
        <v>1603.75</v>
      </c>
    </row>
    <row r="442" spans="1:25" x14ac:dyDescent="0.2">
      <c r="A442" s="88">
        <f t="shared" si="12"/>
        <v>42052</v>
      </c>
      <c r="B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1525.62</v>
      </c>
      <c r="C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1518.19</v>
      </c>
      <c r="D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1540.81</v>
      </c>
      <c r="E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1527.51</v>
      </c>
      <c r="F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1551.1599999999999</v>
      </c>
      <c r="G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1537.6399999999999</v>
      </c>
      <c r="H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1535.46</v>
      </c>
      <c r="I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1573.22</v>
      </c>
      <c r="J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1534.17</v>
      </c>
      <c r="K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1548.24</v>
      </c>
      <c r="L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1548.3600000000001</v>
      </c>
      <c r="M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1579.73</v>
      </c>
      <c r="N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1546.74</v>
      </c>
      <c r="O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1547.2</v>
      </c>
      <c r="P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1548.52</v>
      </c>
      <c r="Q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1557.17</v>
      </c>
      <c r="R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1553.38</v>
      </c>
      <c r="S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1556.9099999999999</v>
      </c>
      <c r="T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1867.75</v>
      </c>
      <c r="U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1777.56</v>
      </c>
      <c r="V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1641.78</v>
      </c>
      <c r="W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1630.97</v>
      </c>
      <c r="X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1794.86</v>
      </c>
      <c r="Y442" s="116">
        <f>VLOOKUP($A442+ROUND((COLUMN()-2)/24,5),АТС!$A$41:$F$712,3)+VLOOKUP($A442+ROUND((COLUMN()-2)/24,5),'Расчет сбытовых надбавок'!$B$793:'Расчет сбытовых надбавок'!$G$1536,3)+'Иные услуги '!$C$5+'РСТ РСО-А'!$N$7</f>
        <v>1603.3400000000001</v>
      </c>
    </row>
    <row r="443" spans="1:25" x14ac:dyDescent="0.2">
      <c r="A443" s="88">
        <f t="shared" si="12"/>
        <v>42053</v>
      </c>
      <c r="B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1541.58</v>
      </c>
      <c r="C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1518.12</v>
      </c>
      <c r="D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1540.83</v>
      </c>
      <c r="E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1527.49</v>
      </c>
      <c r="F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1551.21</v>
      </c>
      <c r="G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1537.69</v>
      </c>
      <c r="H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1536.6399999999999</v>
      </c>
      <c r="I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1572.63</v>
      </c>
      <c r="J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1533.18</v>
      </c>
      <c r="K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1551.82</v>
      </c>
      <c r="L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1553.5</v>
      </c>
      <c r="M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1627.15</v>
      </c>
      <c r="N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1611.79</v>
      </c>
      <c r="O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1636.05</v>
      </c>
      <c r="P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1663</v>
      </c>
      <c r="Q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1689.12</v>
      </c>
      <c r="R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1704.94</v>
      </c>
      <c r="S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1629.3</v>
      </c>
      <c r="T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1901.23</v>
      </c>
      <c r="U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1829.37</v>
      </c>
      <c r="V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1709.79</v>
      </c>
      <c r="W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1682.96</v>
      </c>
      <c r="X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1829.88</v>
      </c>
      <c r="Y443" s="116">
        <f>VLOOKUP($A443+ROUND((COLUMN()-2)/24,5),АТС!$A$41:$F$712,3)+VLOOKUP($A443+ROUND((COLUMN()-2)/24,5),'Расчет сбытовых надбавок'!$B$793:'Расчет сбытовых надбавок'!$G$1536,3)+'Иные услуги '!$C$5+'РСТ РСО-А'!$N$7</f>
        <v>1671.34</v>
      </c>
    </row>
    <row r="444" spans="1:25" x14ac:dyDescent="0.2">
      <c r="A444" s="88">
        <f t="shared" si="12"/>
        <v>42054</v>
      </c>
      <c r="B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1539.3400000000001</v>
      </c>
      <c r="C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1519.2</v>
      </c>
      <c r="D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1542.03</v>
      </c>
      <c r="E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1528.65</v>
      </c>
      <c r="F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1552.31</v>
      </c>
      <c r="G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1538.88</v>
      </c>
      <c r="H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1531.51</v>
      </c>
      <c r="I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1573.6399999999999</v>
      </c>
      <c r="J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1534.1</v>
      </c>
      <c r="K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1552.8000000000002</v>
      </c>
      <c r="L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1553.06</v>
      </c>
      <c r="M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1631.31</v>
      </c>
      <c r="N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1614.3400000000001</v>
      </c>
      <c r="O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1635.79</v>
      </c>
      <c r="P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1622.21</v>
      </c>
      <c r="Q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1649.28</v>
      </c>
      <c r="R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1694.52</v>
      </c>
      <c r="S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1636.15</v>
      </c>
      <c r="T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1749.3200000000002</v>
      </c>
      <c r="U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1814.36</v>
      </c>
      <c r="V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1753.73</v>
      </c>
      <c r="W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1669.53</v>
      </c>
      <c r="X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1819.96</v>
      </c>
      <c r="Y444" s="116">
        <f>VLOOKUP($A444+ROUND((COLUMN()-2)/24,5),АТС!$A$41:$F$712,3)+VLOOKUP($A444+ROUND((COLUMN()-2)/24,5),'Расчет сбытовых надбавок'!$B$793:'Расчет сбытовых надбавок'!$G$1536,3)+'Иные услуги '!$C$5+'РСТ РСО-А'!$N$7</f>
        <v>1675.51</v>
      </c>
    </row>
    <row r="445" spans="1:25" x14ac:dyDescent="0.2">
      <c r="A445" s="88">
        <f t="shared" si="12"/>
        <v>42055</v>
      </c>
      <c r="B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1540.71</v>
      </c>
      <c r="C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1532.3</v>
      </c>
      <c r="D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1556.2</v>
      </c>
      <c r="E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1578.3200000000002</v>
      </c>
      <c r="F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1574.46</v>
      </c>
      <c r="G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1559.9699999999998</v>
      </c>
      <c r="H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1523.0700000000002</v>
      </c>
      <c r="I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1611.33</v>
      </c>
      <c r="J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1568.09</v>
      </c>
      <c r="K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1551.6599999999999</v>
      </c>
      <c r="L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1552.2</v>
      </c>
      <c r="M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1622.27</v>
      </c>
      <c r="N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1608.72</v>
      </c>
      <c r="O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1582.47</v>
      </c>
      <c r="P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1613.52</v>
      </c>
      <c r="Q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1581.69</v>
      </c>
      <c r="R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1637.44</v>
      </c>
      <c r="S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1623.41</v>
      </c>
      <c r="T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1723.03</v>
      </c>
      <c r="U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1807.18</v>
      </c>
      <c r="V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1677.01</v>
      </c>
      <c r="W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1653.55</v>
      </c>
      <c r="X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1790.11</v>
      </c>
      <c r="Y445" s="116">
        <f>VLOOKUP($A445+ROUND((COLUMN()-2)/24,5),АТС!$A$41:$F$712,3)+VLOOKUP($A445+ROUND((COLUMN()-2)/24,5),'Расчет сбытовых надбавок'!$B$793:'Расчет сбытовых надбавок'!$G$1536,3)+'Иные услуги '!$C$5+'РСТ РСО-А'!$N$7</f>
        <v>1673.72</v>
      </c>
    </row>
    <row r="446" spans="1:25" x14ac:dyDescent="0.2">
      <c r="A446" s="88">
        <f t="shared" si="12"/>
        <v>42056</v>
      </c>
      <c r="B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1536.9699999999998</v>
      </c>
      <c r="C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1521.47</v>
      </c>
      <c r="D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1569.1599999999999</v>
      </c>
      <c r="E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1542.99</v>
      </c>
      <c r="F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1554</v>
      </c>
      <c r="G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1573.31</v>
      </c>
      <c r="H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1515.6</v>
      </c>
      <c r="I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1535.78</v>
      </c>
      <c r="J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1546.32</v>
      </c>
      <c r="K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1515.35</v>
      </c>
      <c r="L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1548.81</v>
      </c>
      <c r="M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1555.88</v>
      </c>
      <c r="N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1542.4499999999998</v>
      </c>
      <c r="O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1514.84</v>
      </c>
      <c r="P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1549.3600000000001</v>
      </c>
      <c r="Q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1515.1</v>
      </c>
      <c r="R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1561.9</v>
      </c>
      <c r="S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1548.96</v>
      </c>
      <c r="T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1644.07</v>
      </c>
      <c r="U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1614.52</v>
      </c>
      <c r="V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1581.73</v>
      </c>
      <c r="W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1553.33</v>
      </c>
      <c r="X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1553.56</v>
      </c>
      <c r="Y446" s="116">
        <f>VLOOKUP($A446+ROUND((COLUMN()-2)/24,5),АТС!$A$41:$F$712,3)+VLOOKUP($A446+ROUND((COLUMN()-2)/24,5),'Расчет сбытовых надбавок'!$B$793:'Расчет сбытовых надбавок'!$G$1536,3)+'Иные услуги '!$C$5+'РСТ РСО-А'!$N$7</f>
        <v>1621.58</v>
      </c>
    </row>
    <row r="447" spans="1:25" x14ac:dyDescent="0.2">
      <c r="A447" s="88">
        <f t="shared" si="12"/>
        <v>42057</v>
      </c>
      <c r="B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1533.97</v>
      </c>
      <c r="C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1529.04</v>
      </c>
      <c r="D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1573.0900000000001</v>
      </c>
      <c r="E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1568.92</v>
      </c>
      <c r="F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1569.26</v>
      </c>
      <c r="G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1573.04</v>
      </c>
      <c r="H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1531.75</v>
      </c>
      <c r="I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1531.15</v>
      </c>
      <c r="J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1550.98</v>
      </c>
      <c r="K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1534</v>
      </c>
      <c r="L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1535.75</v>
      </c>
      <c r="M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1556.0700000000002</v>
      </c>
      <c r="N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1542.75</v>
      </c>
      <c r="O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1514.8600000000001</v>
      </c>
      <c r="P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1528.76</v>
      </c>
      <c r="Q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1514.53</v>
      </c>
      <c r="R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1542</v>
      </c>
      <c r="S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1551.5900000000001</v>
      </c>
      <c r="T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1648.83</v>
      </c>
      <c r="U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1618.28</v>
      </c>
      <c r="V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1584.33</v>
      </c>
      <c r="W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1554.8400000000001</v>
      </c>
      <c r="X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1556.1399999999999</v>
      </c>
      <c r="Y447" s="116">
        <f>VLOOKUP($A447+ROUND((COLUMN()-2)/24,5),АТС!$A$41:$F$712,3)+VLOOKUP($A447+ROUND((COLUMN()-2)/24,5),'Расчет сбытовых надбавок'!$B$793:'Расчет сбытовых надбавок'!$G$1536,3)+'Иные услуги '!$C$5+'РСТ РСО-А'!$N$7</f>
        <v>1632.74</v>
      </c>
    </row>
    <row r="448" spans="1:25" x14ac:dyDescent="0.2">
      <c r="A448" s="88">
        <f t="shared" si="12"/>
        <v>42058</v>
      </c>
      <c r="B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1533.5</v>
      </c>
      <c r="C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1528.63</v>
      </c>
      <c r="D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1572.33</v>
      </c>
      <c r="E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1568.23</v>
      </c>
      <c r="F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1568.65</v>
      </c>
      <c r="G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1572.6799999999998</v>
      </c>
      <c r="H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1531.83</v>
      </c>
      <c r="I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1538.63</v>
      </c>
      <c r="J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1537.8</v>
      </c>
      <c r="K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1534.9899999999998</v>
      </c>
      <c r="L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1533.75</v>
      </c>
      <c r="M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1553.62</v>
      </c>
      <c r="N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1542.87</v>
      </c>
      <c r="O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1514.62</v>
      </c>
      <c r="P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1528.49</v>
      </c>
      <c r="Q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1514.79</v>
      </c>
      <c r="R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1539.29</v>
      </c>
      <c r="S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1549.47</v>
      </c>
      <c r="T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1646.02</v>
      </c>
      <c r="U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1616.62</v>
      </c>
      <c r="V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1575.4499999999998</v>
      </c>
      <c r="W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1547.6</v>
      </c>
      <c r="X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1548.37</v>
      </c>
      <c r="Y448" s="116">
        <f>VLOOKUP($A448+ROUND((COLUMN()-2)/24,5),АТС!$A$41:$F$712,3)+VLOOKUP($A448+ROUND((COLUMN()-2)/24,5),'Расчет сбытовых надбавок'!$B$793:'Расчет сбытовых надбавок'!$G$1536,3)+'Иные услуги '!$C$5+'РСТ РСО-А'!$N$7</f>
        <v>1588.71</v>
      </c>
    </row>
    <row r="449" spans="1:27" x14ac:dyDescent="0.2">
      <c r="A449" s="88">
        <f t="shared" si="12"/>
        <v>42059</v>
      </c>
      <c r="B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1531.74</v>
      </c>
      <c r="C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1528.45</v>
      </c>
      <c r="D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1555.75</v>
      </c>
      <c r="E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1566.49</v>
      </c>
      <c r="F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1551.93</v>
      </c>
      <c r="G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1559.28</v>
      </c>
      <c r="H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1522.6599999999999</v>
      </c>
      <c r="I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1566.06</v>
      </c>
      <c r="J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1533.19</v>
      </c>
      <c r="K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1557.37</v>
      </c>
      <c r="L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1557.07</v>
      </c>
      <c r="M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1636.53</v>
      </c>
      <c r="N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1622.58</v>
      </c>
      <c r="O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1593.4299999999998</v>
      </c>
      <c r="P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1630.3200000000002</v>
      </c>
      <c r="Q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1623.15</v>
      </c>
      <c r="R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1634.95</v>
      </c>
      <c r="S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1641.72</v>
      </c>
      <c r="T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1734.8799999999999</v>
      </c>
      <c r="U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1732.08</v>
      </c>
      <c r="V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1695.01</v>
      </c>
      <c r="W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1678.3000000000002</v>
      </c>
      <c r="X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1782.99</v>
      </c>
      <c r="Y449" s="116">
        <f>VLOOKUP($A449+ROUND((COLUMN()-2)/24,5),АТС!$A$41:$F$712,3)+VLOOKUP($A449+ROUND((COLUMN()-2)/24,5),'Расчет сбытовых надбавок'!$B$793:'Расчет сбытовых надбавок'!$G$1536,3)+'Иные услуги '!$C$5+'РСТ РСО-А'!$N$7</f>
        <v>1659.46</v>
      </c>
    </row>
    <row r="450" spans="1:27" x14ac:dyDescent="0.2">
      <c r="A450" s="88">
        <f t="shared" si="12"/>
        <v>42060</v>
      </c>
      <c r="B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1533.75</v>
      </c>
      <c r="C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1524.31</v>
      </c>
      <c r="D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1531.1399999999999</v>
      </c>
      <c r="E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1544.6100000000001</v>
      </c>
      <c r="F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1551.56</v>
      </c>
      <c r="G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1541.3600000000001</v>
      </c>
      <c r="H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1531.83</v>
      </c>
      <c r="I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1548.06</v>
      </c>
      <c r="J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1514.79</v>
      </c>
      <c r="K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1560.72</v>
      </c>
      <c r="L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1558.9299999999998</v>
      </c>
      <c r="M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1641.4299999999998</v>
      </c>
      <c r="N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1627.83</v>
      </c>
      <c r="O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1597.23</v>
      </c>
      <c r="P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1635.27</v>
      </c>
      <c r="Q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1627.8200000000002</v>
      </c>
      <c r="R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1641.8200000000002</v>
      </c>
      <c r="S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1646.46</v>
      </c>
      <c r="T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1728.24</v>
      </c>
      <c r="U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1731.51</v>
      </c>
      <c r="V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1690.36</v>
      </c>
      <c r="W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1677.54</v>
      </c>
      <c r="X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1783.32</v>
      </c>
      <c r="Y450" s="116">
        <f>VLOOKUP($A450+ROUND((COLUMN()-2)/24,5),АТС!$A$41:$F$712,3)+VLOOKUP($A450+ROUND((COLUMN()-2)/24,5),'Расчет сбытовых надбавок'!$B$793:'Расчет сбытовых надбавок'!$G$1536,3)+'Иные услуги '!$C$5+'РСТ РСО-А'!$N$7</f>
        <v>1661.83</v>
      </c>
    </row>
    <row r="451" spans="1:27" x14ac:dyDescent="0.2">
      <c r="A451" s="88">
        <f t="shared" si="12"/>
        <v>42061</v>
      </c>
      <c r="B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1538.67</v>
      </c>
      <c r="C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1517.88</v>
      </c>
      <c r="D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1540.83</v>
      </c>
      <c r="E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1543.99</v>
      </c>
      <c r="F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1550.8600000000001</v>
      </c>
      <c r="G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1540.58</v>
      </c>
      <c r="H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1534.8</v>
      </c>
      <c r="I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1578.65</v>
      </c>
      <c r="J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1570.73</v>
      </c>
      <c r="K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1562.31</v>
      </c>
      <c r="L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1557.44</v>
      </c>
      <c r="M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1555.72</v>
      </c>
      <c r="N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1556.79</v>
      </c>
      <c r="O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1556.99</v>
      </c>
      <c r="P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1557.04</v>
      </c>
      <c r="Q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1556.8000000000002</v>
      </c>
      <c r="R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1556.56</v>
      </c>
      <c r="S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1564.73</v>
      </c>
      <c r="T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1555.8</v>
      </c>
      <c r="U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1657.6599999999999</v>
      </c>
      <c r="V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1630.91</v>
      </c>
      <c r="W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1654.68</v>
      </c>
      <c r="X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1841.46</v>
      </c>
      <c r="Y451" s="116">
        <f>VLOOKUP($A451+ROUND((COLUMN()-2)/24,5),АТС!$A$41:$F$712,3)+VLOOKUP($A451+ROUND((COLUMN()-2)/24,5),'Расчет сбытовых надбавок'!$B$793:'Расчет сбытовых надбавок'!$G$1536,3)+'Иные услуги '!$C$5+'РСТ РСО-А'!$N$7</f>
        <v>1660.21</v>
      </c>
    </row>
    <row r="452" spans="1:27" x14ac:dyDescent="0.2">
      <c r="A452" s="88">
        <f t="shared" si="12"/>
        <v>42062</v>
      </c>
      <c r="B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1545.6100000000001</v>
      </c>
      <c r="C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1517.93</v>
      </c>
      <c r="D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1540.47</v>
      </c>
      <c r="E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1543.63</v>
      </c>
      <c r="F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1550.9</v>
      </c>
      <c r="G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1540.76</v>
      </c>
      <c r="H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1531.21</v>
      </c>
      <c r="I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1598.3</v>
      </c>
      <c r="J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1583.66</v>
      </c>
      <c r="K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1558.7</v>
      </c>
      <c r="L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1558.9299999999998</v>
      </c>
      <c r="M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1557.6</v>
      </c>
      <c r="N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1555.6399999999999</v>
      </c>
      <c r="O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1558.67</v>
      </c>
      <c r="P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1558.56</v>
      </c>
      <c r="Q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1556.04</v>
      </c>
      <c r="R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1554.27</v>
      </c>
      <c r="S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1566.99</v>
      </c>
      <c r="T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1559.77</v>
      </c>
      <c r="U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1662.4</v>
      </c>
      <c r="V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1633.28</v>
      </c>
      <c r="W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1631.6</v>
      </c>
      <c r="X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1742.19</v>
      </c>
      <c r="Y452" s="116">
        <f>VLOOKUP($A452+ROUND((COLUMN()-2)/24,5),АТС!$A$41:$F$712,3)+VLOOKUP($A452+ROUND((COLUMN()-2)/24,5),'Расчет сбытовых надбавок'!$B$793:'Расчет сбытовых надбавок'!$G$1536,3)+'Иные услуги '!$C$5+'РСТ РСО-А'!$N$7</f>
        <v>1608.0700000000002</v>
      </c>
    </row>
    <row r="453" spans="1:27" x14ac:dyDescent="0.2">
      <c r="A453" s="88">
        <f t="shared" si="12"/>
        <v>42063</v>
      </c>
      <c r="B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1526.33</v>
      </c>
      <c r="C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1528.29</v>
      </c>
      <c r="D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1533.24</v>
      </c>
      <c r="E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1540.05</v>
      </c>
      <c r="F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1547.04</v>
      </c>
      <c r="G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1540.36</v>
      </c>
      <c r="H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1515.85</v>
      </c>
      <c r="I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1538.5500000000002</v>
      </c>
      <c r="J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1548.0500000000002</v>
      </c>
      <c r="K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1561.15</v>
      </c>
      <c r="L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1516.56</v>
      </c>
      <c r="M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1523.88</v>
      </c>
      <c r="N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1519.9099999999999</v>
      </c>
      <c r="O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1529.6</v>
      </c>
      <c r="P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1543.02</v>
      </c>
      <c r="Q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1553.67</v>
      </c>
      <c r="R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1550.0500000000002</v>
      </c>
      <c r="S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1533.11</v>
      </c>
      <c r="T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1589.27</v>
      </c>
      <c r="U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1654.38</v>
      </c>
      <c r="V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1629.9099999999999</v>
      </c>
      <c r="W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1571.1</v>
      </c>
      <c r="X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1540.1</v>
      </c>
      <c r="Y453" s="116">
        <f>VLOOKUP($A453+ROUND((COLUMN()-2)/24,5),АТС!$A$41:$F$712,3)+VLOOKUP($A453+ROUND((COLUMN()-2)/24,5),'Расчет сбытовых надбавок'!$B$793:'Расчет сбытовых надбавок'!$G$1536,3)+'Иные услуги '!$C$5+'РСТ РСО-А'!$N$7</f>
        <v>1610.77</v>
      </c>
    </row>
    <row r="454" spans="1:27" x14ac:dyDescent="0.2">
      <c r="A454" s="100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101"/>
    </row>
    <row r="455" spans="1:27" x14ac:dyDescent="0.25">
      <c r="A455" s="96" t="s">
        <v>157</v>
      </c>
      <c r="B455" s="87"/>
      <c r="C455" s="87"/>
      <c r="D455" s="87"/>
    </row>
    <row r="456" spans="1:27" ht="12.75" x14ac:dyDescent="0.2">
      <c r="A456" s="169" t="s">
        <v>49</v>
      </c>
      <c r="B456" s="180" t="s">
        <v>128</v>
      </c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2"/>
    </row>
    <row r="457" spans="1:27" ht="12.75" x14ac:dyDescent="0.2">
      <c r="A457" s="170"/>
      <c r="B457" s="183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5"/>
    </row>
    <row r="458" spans="1:27" s="122" customFormat="1" ht="12.75" customHeight="1" x14ac:dyDescent="0.2">
      <c r="A458" s="170"/>
      <c r="B458" s="172" t="s">
        <v>129</v>
      </c>
      <c r="C458" s="163" t="s">
        <v>130</v>
      </c>
      <c r="D458" s="163" t="s">
        <v>131</v>
      </c>
      <c r="E458" s="163" t="s">
        <v>132</v>
      </c>
      <c r="F458" s="163" t="s">
        <v>133</v>
      </c>
      <c r="G458" s="163" t="s">
        <v>134</v>
      </c>
      <c r="H458" s="163" t="s">
        <v>135</v>
      </c>
      <c r="I458" s="163" t="s">
        <v>136</v>
      </c>
      <c r="J458" s="163" t="s">
        <v>137</v>
      </c>
      <c r="K458" s="163" t="s">
        <v>138</v>
      </c>
      <c r="L458" s="163" t="s">
        <v>139</v>
      </c>
      <c r="M458" s="163" t="s">
        <v>140</v>
      </c>
      <c r="N458" s="174" t="s">
        <v>141</v>
      </c>
      <c r="O458" s="163" t="s">
        <v>142</v>
      </c>
      <c r="P458" s="163" t="s">
        <v>143</v>
      </c>
      <c r="Q458" s="163" t="s">
        <v>144</v>
      </c>
      <c r="R458" s="163" t="s">
        <v>145</v>
      </c>
      <c r="S458" s="163" t="s">
        <v>146</v>
      </c>
      <c r="T458" s="163" t="s">
        <v>147</v>
      </c>
      <c r="U458" s="163" t="s">
        <v>148</v>
      </c>
      <c r="V458" s="163" t="s">
        <v>149</v>
      </c>
      <c r="W458" s="163" t="s">
        <v>150</v>
      </c>
      <c r="X458" s="163" t="s">
        <v>151</v>
      </c>
      <c r="Y458" s="163" t="s">
        <v>152</v>
      </c>
    </row>
    <row r="459" spans="1:27" s="122" customFormat="1" ht="11.25" customHeight="1" x14ac:dyDescent="0.2">
      <c r="A459" s="171"/>
      <c r="B459" s="173"/>
      <c r="C459" s="164"/>
      <c r="D459" s="164"/>
      <c r="E459" s="164"/>
      <c r="F459" s="164"/>
      <c r="G459" s="164"/>
      <c r="H459" s="164"/>
      <c r="I459" s="164"/>
      <c r="J459" s="164"/>
      <c r="K459" s="164"/>
      <c r="L459" s="164"/>
      <c r="M459" s="164"/>
      <c r="N459" s="175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</row>
    <row r="460" spans="1:27" ht="15.75" customHeight="1" x14ac:dyDescent="0.2">
      <c r="A460" s="88">
        <f>A426</f>
        <v>42036</v>
      </c>
      <c r="B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1507.9099999999999</v>
      </c>
      <c r="C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1538.3</v>
      </c>
      <c r="D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1572.1799999999998</v>
      </c>
      <c r="E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1580.31</v>
      </c>
      <c r="F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1576.26</v>
      </c>
      <c r="G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1572.5500000000002</v>
      </c>
      <c r="H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1549.2</v>
      </c>
      <c r="I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1542.32</v>
      </c>
      <c r="J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1508.02</v>
      </c>
      <c r="K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1613.17</v>
      </c>
      <c r="L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1543.02</v>
      </c>
      <c r="M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1522.77</v>
      </c>
      <c r="N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1519.17</v>
      </c>
      <c r="O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1525.8</v>
      </c>
      <c r="P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1532.5</v>
      </c>
      <c r="Q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1535.92</v>
      </c>
      <c r="R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1510.8600000000001</v>
      </c>
      <c r="S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1659.47</v>
      </c>
      <c r="T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1703.1599999999999</v>
      </c>
      <c r="U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1660.6299999999999</v>
      </c>
      <c r="V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1613.1100000000001</v>
      </c>
      <c r="W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1553.1799999999998</v>
      </c>
      <c r="X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1530.26</v>
      </c>
      <c r="Y460" s="116">
        <f>VLOOKUP($A460+ROUND((COLUMN()-2)/24,5),АТС!$A$41:$F$712,3)+VLOOKUP($A460+ROUND((COLUMN()-2)/24,5),'Расчет сбытовых надбавок'!$B$793:'Расчет сбытовых надбавок'!$G$1536,4)+'Иные услуги '!$C$5+'РСТ РСО-А'!$N$7</f>
        <v>1598.36</v>
      </c>
      <c r="AA460" s="89"/>
    </row>
    <row r="461" spans="1:27" x14ac:dyDescent="0.2">
      <c r="A461" s="88">
        <f>A460+1</f>
        <v>42037</v>
      </c>
      <c r="B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1506.06</v>
      </c>
      <c r="C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1538.3</v>
      </c>
      <c r="D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1555.54</v>
      </c>
      <c r="E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1559.23</v>
      </c>
      <c r="F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1570.31</v>
      </c>
      <c r="G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1552.3899999999999</v>
      </c>
      <c r="H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1522.42</v>
      </c>
      <c r="I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1600.38</v>
      </c>
      <c r="J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1595.6</v>
      </c>
      <c r="K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1522.31</v>
      </c>
      <c r="L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1556.1</v>
      </c>
      <c r="M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1535.83</v>
      </c>
      <c r="N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1536.5</v>
      </c>
      <c r="O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1537.4099999999999</v>
      </c>
      <c r="P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1536.49</v>
      </c>
      <c r="Q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1536.19</v>
      </c>
      <c r="R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1518.3200000000002</v>
      </c>
      <c r="S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1571.51</v>
      </c>
      <c r="T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1646.9</v>
      </c>
      <c r="U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1608.78</v>
      </c>
      <c r="V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1563.0900000000001</v>
      </c>
      <c r="W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1586.3899999999999</v>
      </c>
      <c r="X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1694.04</v>
      </c>
      <c r="Y461" s="116">
        <f>VLOOKUP($A461+ROUND((COLUMN()-2)/24,5),АТС!$A$41:$F$712,3)+VLOOKUP($A461+ROUND((COLUMN()-2)/24,5),'Расчет сбытовых надбавок'!$B$793:'Расчет сбытовых надбавок'!$G$1536,4)+'Иные услуги '!$C$5+'РСТ РСО-А'!$N$7</f>
        <v>1579.28</v>
      </c>
    </row>
    <row r="462" spans="1:27" x14ac:dyDescent="0.2">
      <c r="A462" s="88">
        <f t="shared" ref="A462:A487" si="13">A461+1</f>
        <v>42038</v>
      </c>
      <c r="B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1526.6599999999999</v>
      </c>
      <c r="C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1521.21</v>
      </c>
      <c r="D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1530.82</v>
      </c>
      <c r="E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1537.69</v>
      </c>
      <c r="F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1540.87</v>
      </c>
      <c r="G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1531.3000000000002</v>
      </c>
      <c r="H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1513.46</v>
      </c>
      <c r="I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1579.37</v>
      </c>
      <c r="J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1552.29</v>
      </c>
      <c r="K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1522.02</v>
      </c>
      <c r="L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1554.4099999999999</v>
      </c>
      <c r="M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1556.52</v>
      </c>
      <c r="N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1543.72</v>
      </c>
      <c r="O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1551.43</v>
      </c>
      <c r="P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1538.4</v>
      </c>
      <c r="Q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1556.8</v>
      </c>
      <c r="R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1547.33</v>
      </c>
      <c r="S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1568.15</v>
      </c>
      <c r="T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1644.7</v>
      </c>
      <c r="U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1600.04</v>
      </c>
      <c r="V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1559.1399999999999</v>
      </c>
      <c r="W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1579.04</v>
      </c>
      <c r="X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1696</v>
      </c>
      <c r="Y462" s="116">
        <f>VLOOKUP($A462+ROUND((COLUMN()-2)/24,5),АТС!$A$41:$F$712,3)+VLOOKUP($A462+ROUND((COLUMN()-2)/24,5),'Расчет сбытовых надбавок'!$B$793:'Расчет сбытовых надбавок'!$G$1536,4)+'Иные услуги '!$C$5+'РСТ РСО-А'!$N$7</f>
        <v>1579.03</v>
      </c>
    </row>
    <row r="463" spans="1:27" x14ac:dyDescent="0.2">
      <c r="A463" s="88">
        <f t="shared" si="13"/>
        <v>42039</v>
      </c>
      <c r="B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1521.57</v>
      </c>
      <c r="C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1527.44</v>
      </c>
      <c r="D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1540.77</v>
      </c>
      <c r="E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1547.5</v>
      </c>
      <c r="F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1547.79</v>
      </c>
      <c r="G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1537.49</v>
      </c>
      <c r="H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1505.74</v>
      </c>
      <c r="I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1587.54</v>
      </c>
      <c r="J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1577.56</v>
      </c>
      <c r="K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1526.78</v>
      </c>
      <c r="L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1509.15</v>
      </c>
      <c r="M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1545.51</v>
      </c>
      <c r="N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1523.13</v>
      </c>
      <c r="O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1515.19</v>
      </c>
      <c r="P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1507.71</v>
      </c>
      <c r="Q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1515.07</v>
      </c>
      <c r="R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1536.2800000000002</v>
      </c>
      <c r="S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1549.74</v>
      </c>
      <c r="T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1645.08</v>
      </c>
      <c r="U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1590.19</v>
      </c>
      <c r="V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1547.72</v>
      </c>
      <c r="W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1570.11</v>
      </c>
      <c r="X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1677.75</v>
      </c>
      <c r="Y463" s="116">
        <f>VLOOKUP($A463+ROUND((COLUMN()-2)/24,5),АТС!$A$41:$F$712,3)+VLOOKUP($A463+ROUND((COLUMN()-2)/24,5),'Расчет сбытовых надбавок'!$B$793:'Расчет сбытовых надбавок'!$G$1536,4)+'Иные услуги '!$C$5+'РСТ РСО-А'!$N$7</f>
        <v>1565.49</v>
      </c>
    </row>
    <row r="464" spans="1:27" x14ac:dyDescent="0.2">
      <c r="A464" s="88">
        <f t="shared" si="13"/>
        <v>42040</v>
      </c>
      <c r="B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1521.75</v>
      </c>
      <c r="C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1520.48</v>
      </c>
      <c r="D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1529.95</v>
      </c>
      <c r="E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1536.47</v>
      </c>
      <c r="F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1540.21</v>
      </c>
      <c r="G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1530.37</v>
      </c>
      <c r="H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1519.65</v>
      </c>
      <c r="I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1568.51</v>
      </c>
      <c r="J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1560.05</v>
      </c>
      <c r="K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1507.5</v>
      </c>
      <c r="L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1524.6299999999999</v>
      </c>
      <c r="M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1545.1100000000001</v>
      </c>
      <c r="N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1523.62</v>
      </c>
      <c r="O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1539.15</v>
      </c>
      <c r="P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1548.08</v>
      </c>
      <c r="Q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1532.8200000000002</v>
      </c>
      <c r="R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1536.71</v>
      </c>
      <c r="S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1552.81</v>
      </c>
      <c r="T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1633.35</v>
      </c>
      <c r="U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1590.43</v>
      </c>
      <c r="V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1546.02</v>
      </c>
      <c r="W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1568.27</v>
      </c>
      <c r="X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1665.96</v>
      </c>
      <c r="Y464" s="116">
        <f>VLOOKUP($A464+ROUND((COLUMN()-2)/24,5),АТС!$A$41:$F$712,3)+VLOOKUP($A464+ROUND((COLUMN()-2)/24,5),'Расчет сбытовых надбавок'!$B$793:'Расчет сбытовых надбавок'!$G$1536,4)+'Иные услуги '!$C$5+'РСТ РСО-А'!$N$7</f>
        <v>1563</v>
      </c>
    </row>
    <row r="465" spans="1:25" x14ac:dyDescent="0.2">
      <c r="A465" s="88">
        <f t="shared" si="13"/>
        <v>42041</v>
      </c>
      <c r="B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1513.92</v>
      </c>
      <c r="C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1547.3200000000002</v>
      </c>
      <c r="D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1554.3600000000001</v>
      </c>
      <c r="E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1560.76</v>
      </c>
      <c r="F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1564.6</v>
      </c>
      <c r="G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1546.74</v>
      </c>
      <c r="H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1511.03</v>
      </c>
      <c r="I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1586.38</v>
      </c>
      <c r="J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1601.9099999999999</v>
      </c>
      <c r="K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1521.88</v>
      </c>
      <c r="L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1526.76</v>
      </c>
      <c r="M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1550.27</v>
      </c>
      <c r="N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1525.1100000000001</v>
      </c>
      <c r="O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1543.68</v>
      </c>
      <c r="P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1551.41</v>
      </c>
      <c r="Q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1531.91</v>
      </c>
      <c r="R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1535.25</v>
      </c>
      <c r="S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1547.1399999999999</v>
      </c>
      <c r="T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1647.8600000000001</v>
      </c>
      <c r="U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1594.49</v>
      </c>
      <c r="V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1551.35</v>
      </c>
      <c r="W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1572.71</v>
      </c>
      <c r="X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1685.98</v>
      </c>
      <c r="Y465" s="116">
        <f>VLOOKUP($A465+ROUND((COLUMN()-2)/24,5),АТС!$A$41:$F$712,3)+VLOOKUP($A465+ROUND((COLUMN()-2)/24,5),'Расчет сбытовых надбавок'!$B$793:'Расчет сбытовых надбавок'!$G$1536,4)+'Иные услуги '!$C$5+'РСТ РСО-А'!$N$7</f>
        <v>1573.74</v>
      </c>
    </row>
    <row r="466" spans="1:25" x14ac:dyDescent="0.2">
      <c r="A466" s="88">
        <f t="shared" si="13"/>
        <v>42042</v>
      </c>
      <c r="B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1538.84</v>
      </c>
      <c r="C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1560.49</v>
      </c>
      <c r="D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1574.98</v>
      </c>
      <c r="E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1591.3600000000001</v>
      </c>
      <c r="F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1591.37</v>
      </c>
      <c r="G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1579.1</v>
      </c>
      <c r="H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1542.27</v>
      </c>
      <c r="I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1518.48</v>
      </c>
      <c r="J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1544.6999999999998</v>
      </c>
      <c r="K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1522.06</v>
      </c>
      <c r="L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1530.19</v>
      </c>
      <c r="M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1536.87</v>
      </c>
      <c r="N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1506.35</v>
      </c>
      <c r="O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1510.38</v>
      </c>
      <c r="P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1509.05</v>
      </c>
      <c r="Q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1505.8</v>
      </c>
      <c r="R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1529.19</v>
      </c>
      <c r="S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1547.2</v>
      </c>
      <c r="T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1563.62</v>
      </c>
      <c r="U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1537.4699999999998</v>
      </c>
      <c r="V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1551.9499999999998</v>
      </c>
      <c r="W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1532.66</v>
      </c>
      <c r="X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1555.92</v>
      </c>
      <c r="Y466" s="116">
        <f>VLOOKUP($A466+ROUND((COLUMN()-2)/24,5),АТС!$A$41:$F$712,3)+VLOOKUP($A466+ROUND((COLUMN()-2)/24,5),'Расчет сбытовых надбавок'!$B$793:'Расчет сбытовых надбавок'!$G$1536,4)+'Иные услуги '!$C$5+'РСТ РСО-А'!$N$7</f>
        <v>1531.79</v>
      </c>
    </row>
    <row r="467" spans="1:25" x14ac:dyDescent="0.2">
      <c r="A467" s="88">
        <f t="shared" si="13"/>
        <v>42043</v>
      </c>
      <c r="B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1526.21</v>
      </c>
      <c r="C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1509.82</v>
      </c>
      <c r="D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1536.89</v>
      </c>
      <c r="E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1566.78</v>
      </c>
      <c r="F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1566.85</v>
      </c>
      <c r="G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1578.74</v>
      </c>
      <c r="H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1526.98</v>
      </c>
      <c r="I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1523.76</v>
      </c>
      <c r="J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1530.9499999999998</v>
      </c>
      <c r="K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1572.2199999999998</v>
      </c>
      <c r="L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1529.4499999999998</v>
      </c>
      <c r="M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1519.53</v>
      </c>
      <c r="N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1536.08</v>
      </c>
      <c r="O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1532.67</v>
      </c>
      <c r="P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1535.98</v>
      </c>
      <c r="Q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1519.53</v>
      </c>
      <c r="R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1526.87</v>
      </c>
      <c r="S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1543.5700000000002</v>
      </c>
      <c r="T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1561.19</v>
      </c>
      <c r="U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1560.23</v>
      </c>
      <c r="V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1554.62</v>
      </c>
      <c r="W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1536.01</v>
      </c>
      <c r="X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1554.2199999999998</v>
      </c>
      <c r="Y467" s="116">
        <f>VLOOKUP($A467+ROUND((COLUMN()-2)/24,5),АТС!$A$41:$F$712,3)+VLOOKUP($A467+ROUND((COLUMN()-2)/24,5),'Расчет сбытовых надбавок'!$B$793:'Расчет сбытовых надбавок'!$G$1536,4)+'Иные услуги '!$C$5+'РСТ РСО-А'!$N$7</f>
        <v>1536.77</v>
      </c>
    </row>
    <row r="468" spans="1:25" x14ac:dyDescent="0.2">
      <c r="A468" s="88">
        <f t="shared" si="13"/>
        <v>42044</v>
      </c>
      <c r="B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1531.7399999999998</v>
      </c>
      <c r="C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1529.88</v>
      </c>
      <c r="D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1509.99</v>
      </c>
      <c r="E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1525.77</v>
      </c>
      <c r="F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1518.21</v>
      </c>
      <c r="G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1525.13</v>
      </c>
      <c r="H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1535.81</v>
      </c>
      <c r="I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1539.44</v>
      </c>
      <c r="J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1505.6399999999999</v>
      </c>
      <c r="K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1543.77</v>
      </c>
      <c r="L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1543.33</v>
      </c>
      <c r="M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1538.94</v>
      </c>
      <c r="N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1539.7199999999998</v>
      </c>
      <c r="O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1533.25</v>
      </c>
      <c r="P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1539.3200000000002</v>
      </c>
      <c r="Q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1527.32</v>
      </c>
      <c r="R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1532.01</v>
      </c>
      <c r="S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1548</v>
      </c>
      <c r="T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1541.3600000000001</v>
      </c>
      <c r="U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1550.88</v>
      </c>
      <c r="V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1547.6799999999998</v>
      </c>
      <c r="W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1537.72</v>
      </c>
      <c r="X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1635.28</v>
      </c>
      <c r="Y468" s="116">
        <f>VLOOKUP($A468+ROUND((COLUMN()-2)/24,5),АТС!$A$41:$F$712,3)+VLOOKUP($A468+ROUND((COLUMN()-2)/24,5),'Расчет сбытовых надбавок'!$B$793:'Расчет сбытовых надбавок'!$G$1536,4)+'Иные услуги '!$C$5+'РСТ РСО-А'!$N$7</f>
        <v>1532.8400000000001</v>
      </c>
    </row>
    <row r="469" spans="1:25" x14ac:dyDescent="0.2">
      <c r="A469" s="88">
        <f t="shared" si="13"/>
        <v>42045</v>
      </c>
      <c r="B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1530.49</v>
      </c>
      <c r="C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1528.15</v>
      </c>
      <c r="D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1509.15</v>
      </c>
      <c r="E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1524.22</v>
      </c>
      <c r="F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1517.1</v>
      </c>
      <c r="G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1524.8400000000001</v>
      </c>
      <c r="H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1543.1599999999999</v>
      </c>
      <c r="I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1541.5700000000002</v>
      </c>
      <c r="J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1505.46</v>
      </c>
      <c r="K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1549.43</v>
      </c>
      <c r="L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1550.95</v>
      </c>
      <c r="M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1546.83</v>
      </c>
      <c r="N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1545.12</v>
      </c>
      <c r="O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1539.83</v>
      </c>
      <c r="P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1548.1</v>
      </c>
      <c r="Q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1529.4099999999999</v>
      </c>
      <c r="R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1534.87</v>
      </c>
      <c r="S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1546.8600000000001</v>
      </c>
      <c r="T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1548.62</v>
      </c>
      <c r="U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1557.27</v>
      </c>
      <c r="V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1549.86</v>
      </c>
      <c r="W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1537.42</v>
      </c>
      <c r="X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1636.13</v>
      </c>
      <c r="Y469" s="116">
        <f>VLOOKUP($A469+ROUND((COLUMN()-2)/24,5),АТС!$A$41:$F$712,3)+VLOOKUP($A469+ROUND((COLUMN()-2)/24,5),'Расчет сбытовых надбавок'!$B$793:'Расчет сбытовых надбавок'!$G$1536,4)+'Иные услуги '!$C$5+'РСТ РСО-А'!$N$7</f>
        <v>1532.17</v>
      </c>
    </row>
    <row r="470" spans="1:25" x14ac:dyDescent="0.2">
      <c r="A470" s="88">
        <f t="shared" si="13"/>
        <v>42046</v>
      </c>
      <c r="B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1529.01</v>
      </c>
      <c r="C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1541.6799999999998</v>
      </c>
      <c r="D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1541.4</v>
      </c>
      <c r="E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1541.3899999999999</v>
      </c>
      <c r="F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1548.53</v>
      </c>
      <c r="G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1548.75</v>
      </c>
      <c r="H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1522.1799999999998</v>
      </c>
      <c r="I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1548.72</v>
      </c>
      <c r="J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1523.48</v>
      </c>
      <c r="K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1541.22</v>
      </c>
      <c r="L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1540.88</v>
      </c>
      <c r="M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1538.41</v>
      </c>
      <c r="N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1538.44</v>
      </c>
      <c r="O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1511.15</v>
      </c>
      <c r="P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1510.98</v>
      </c>
      <c r="Q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1510.72</v>
      </c>
      <c r="R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1511.8400000000001</v>
      </c>
      <c r="S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1545.77</v>
      </c>
      <c r="T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1619.8400000000001</v>
      </c>
      <c r="U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1565.47</v>
      </c>
      <c r="V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1551.1100000000001</v>
      </c>
      <c r="W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1537.46</v>
      </c>
      <c r="X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1641.75</v>
      </c>
      <c r="Y470" s="116">
        <f>VLOOKUP($A470+ROUND((COLUMN()-2)/24,5),АТС!$A$41:$F$712,3)+VLOOKUP($A470+ROUND((COLUMN()-2)/24,5),'Расчет сбытовых надбавок'!$B$793:'Расчет сбытовых надбавок'!$G$1536,4)+'Иные услуги '!$C$5+'РСТ РСО-А'!$N$7</f>
        <v>1585.74</v>
      </c>
    </row>
    <row r="471" spans="1:25" x14ac:dyDescent="0.2">
      <c r="A471" s="88">
        <f t="shared" si="13"/>
        <v>42047</v>
      </c>
      <c r="B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1519.26</v>
      </c>
      <c r="C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1541.98</v>
      </c>
      <c r="D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1541.77</v>
      </c>
      <c r="E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1559.48</v>
      </c>
      <c r="F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1570.6</v>
      </c>
      <c r="G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1549.01</v>
      </c>
      <c r="H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1522.37</v>
      </c>
      <c r="I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1577.43</v>
      </c>
      <c r="J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1562.18</v>
      </c>
      <c r="K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1542.23</v>
      </c>
      <c r="L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1541.6399999999999</v>
      </c>
      <c r="M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1539.1399999999999</v>
      </c>
      <c r="N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1539.92</v>
      </c>
      <c r="O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1532.8899999999999</v>
      </c>
      <c r="P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1539.31</v>
      </c>
      <c r="Q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1522.06</v>
      </c>
      <c r="R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1535.9299999999998</v>
      </c>
      <c r="S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1544.99</v>
      </c>
      <c r="T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1591.3400000000001</v>
      </c>
      <c r="U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1540.9299999999998</v>
      </c>
      <c r="V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1542.08</v>
      </c>
      <c r="W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1534.01</v>
      </c>
      <c r="X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1636.95</v>
      </c>
      <c r="Y471" s="116">
        <f>VLOOKUP($A471+ROUND((COLUMN()-2)/24,5),АТС!$A$41:$F$712,3)+VLOOKUP($A471+ROUND((COLUMN()-2)/24,5),'Расчет сбытовых надбавок'!$B$793:'Расчет сбытовых надбавок'!$G$1536,4)+'Иные услуги '!$C$5+'РСТ РСО-А'!$N$7</f>
        <v>1582.13</v>
      </c>
    </row>
    <row r="472" spans="1:25" x14ac:dyDescent="0.2">
      <c r="A472" s="88">
        <f t="shared" si="13"/>
        <v>42048</v>
      </c>
      <c r="B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1521.58</v>
      </c>
      <c r="C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1521.83</v>
      </c>
      <c r="D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1528.23</v>
      </c>
      <c r="E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1541.63</v>
      </c>
      <c r="F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1555.83</v>
      </c>
      <c r="G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1528.42</v>
      </c>
      <c r="H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1516.4499999999998</v>
      </c>
      <c r="I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1552.59</v>
      </c>
      <c r="J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1523.75</v>
      </c>
      <c r="K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1547.55</v>
      </c>
      <c r="L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1547.38</v>
      </c>
      <c r="M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1543.94</v>
      </c>
      <c r="N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1543.39</v>
      </c>
      <c r="O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1537.25</v>
      </c>
      <c r="P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1544.1299999999999</v>
      </c>
      <c r="Q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1525.65</v>
      </c>
      <c r="R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1540.44</v>
      </c>
      <c r="S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1553.97</v>
      </c>
      <c r="T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1610</v>
      </c>
      <c r="U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1580.87</v>
      </c>
      <c r="V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1547.55</v>
      </c>
      <c r="W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1537.64</v>
      </c>
      <c r="X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1666.43</v>
      </c>
      <c r="Y472" s="116">
        <f>VLOOKUP($A472+ROUND((COLUMN()-2)/24,5),АТС!$A$41:$F$712,3)+VLOOKUP($A472+ROUND((COLUMN()-2)/24,5),'Расчет сбытовых надбавок'!$B$793:'Расчет сбытовых надбавок'!$G$1536,4)+'Иные услуги '!$C$5+'РСТ РСО-А'!$N$7</f>
        <v>1620.95</v>
      </c>
    </row>
    <row r="473" spans="1:25" x14ac:dyDescent="0.2">
      <c r="A473" s="88">
        <f t="shared" si="13"/>
        <v>42049</v>
      </c>
      <c r="B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1519.6</v>
      </c>
      <c r="C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1531.01</v>
      </c>
      <c r="D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1552.91</v>
      </c>
      <c r="E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1568.19</v>
      </c>
      <c r="F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1568.4499999999998</v>
      </c>
      <c r="G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1553.08</v>
      </c>
      <c r="H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1521.3600000000001</v>
      </c>
      <c r="I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1547.54</v>
      </c>
      <c r="J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1614.78</v>
      </c>
      <c r="K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1537.46</v>
      </c>
      <c r="L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1538.87</v>
      </c>
      <c r="M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1539.29</v>
      </c>
      <c r="N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1532.27</v>
      </c>
      <c r="O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1539.27</v>
      </c>
      <c r="P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1555.46</v>
      </c>
      <c r="Q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1546.34</v>
      </c>
      <c r="R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1552.4099999999999</v>
      </c>
      <c r="S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1571.75</v>
      </c>
      <c r="T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1632.05</v>
      </c>
      <c r="U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1598.29</v>
      </c>
      <c r="V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1544.93</v>
      </c>
      <c r="W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1539.3899999999999</v>
      </c>
      <c r="X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1543.56</v>
      </c>
      <c r="Y473" s="116">
        <f>VLOOKUP($A473+ROUND((COLUMN()-2)/24,5),АТС!$A$41:$F$712,3)+VLOOKUP($A473+ROUND((COLUMN()-2)/24,5),'Расчет сбытовых надбавок'!$B$793:'Расчет сбытовых надбавок'!$G$1536,4)+'Иные услуги '!$C$5+'РСТ РСО-А'!$N$7</f>
        <v>1583.79</v>
      </c>
    </row>
    <row r="474" spans="1:25" x14ac:dyDescent="0.2">
      <c r="A474" s="88">
        <f t="shared" si="13"/>
        <v>42050</v>
      </c>
      <c r="B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1520.46</v>
      </c>
      <c r="C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1532.0500000000002</v>
      </c>
      <c r="D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1553.4499999999998</v>
      </c>
      <c r="E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1568.83</v>
      </c>
      <c r="F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1569.19</v>
      </c>
      <c r="G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1554.03</v>
      </c>
      <c r="H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1521.9099999999999</v>
      </c>
      <c r="I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1546.85</v>
      </c>
      <c r="J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1598.74</v>
      </c>
      <c r="K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1534.96</v>
      </c>
      <c r="L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1535.62</v>
      </c>
      <c r="M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1536.08</v>
      </c>
      <c r="N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1530.71</v>
      </c>
      <c r="O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1537.24</v>
      </c>
      <c r="P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1550.85</v>
      </c>
      <c r="Q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1543.1999999999998</v>
      </c>
      <c r="R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1546.8600000000001</v>
      </c>
      <c r="S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1582.56</v>
      </c>
      <c r="T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1629.63</v>
      </c>
      <c r="U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1612.96</v>
      </c>
      <c r="V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1583.19</v>
      </c>
      <c r="W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1537.7</v>
      </c>
      <c r="X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1541.53</v>
      </c>
      <c r="Y474" s="116">
        <f>VLOOKUP($A474+ROUND((COLUMN()-2)/24,5),АТС!$A$41:$F$712,3)+VLOOKUP($A474+ROUND((COLUMN()-2)/24,5),'Расчет сбытовых надбавок'!$B$793:'Расчет сбытовых надбавок'!$G$1536,4)+'Иные услуги '!$C$5+'РСТ РСО-А'!$N$7</f>
        <v>1581.71</v>
      </c>
    </row>
    <row r="475" spans="1:25" x14ac:dyDescent="0.2">
      <c r="A475" s="88">
        <f t="shared" si="13"/>
        <v>42051</v>
      </c>
      <c r="B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1518.6399999999999</v>
      </c>
      <c r="C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1508.5900000000001</v>
      </c>
      <c r="D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1531.24</v>
      </c>
      <c r="E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1517.85</v>
      </c>
      <c r="F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1541.3600000000001</v>
      </c>
      <c r="G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1528.11</v>
      </c>
      <c r="H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1522.07</v>
      </c>
      <c r="I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1562.43</v>
      </c>
      <c r="J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1523.62</v>
      </c>
      <c r="K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1584.49</v>
      </c>
      <c r="L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1540.46</v>
      </c>
      <c r="M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1602.59</v>
      </c>
      <c r="N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1596.46</v>
      </c>
      <c r="O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1603.29</v>
      </c>
      <c r="P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1609.94</v>
      </c>
      <c r="Q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1677.92</v>
      </c>
      <c r="R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1654.81</v>
      </c>
      <c r="S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1596.26</v>
      </c>
      <c r="T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1858.26</v>
      </c>
      <c r="U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1840.82</v>
      </c>
      <c r="V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1610.65</v>
      </c>
      <c r="W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1602.25</v>
      </c>
      <c r="X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1844.75</v>
      </c>
      <c r="Y475" s="116">
        <f>VLOOKUP($A475+ROUND((COLUMN()-2)/24,5),АТС!$A$41:$F$712,3)+VLOOKUP($A475+ROUND((COLUMN()-2)/24,5),'Расчет сбытовых надбавок'!$B$793:'Расчет сбытовых надбавок'!$G$1536,4)+'Иные услуги '!$C$5+'РСТ РСО-А'!$N$7</f>
        <v>1593.1100000000001</v>
      </c>
    </row>
    <row r="476" spans="1:25" x14ac:dyDescent="0.2">
      <c r="A476" s="88">
        <f t="shared" si="13"/>
        <v>42052</v>
      </c>
      <c r="B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1516.1599999999999</v>
      </c>
      <c r="C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1508.8400000000001</v>
      </c>
      <c r="D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1531.12</v>
      </c>
      <c r="E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1518.02</v>
      </c>
      <c r="F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1541.31</v>
      </c>
      <c r="G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1528</v>
      </c>
      <c r="H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1525.85</v>
      </c>
      <c r="I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1563.0500000000002</v>
      </c>
      <c r="J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1524.58</v>
      </c>
      <c r="K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1538.44</v>
      </c>
      <c r="L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1538.56</v>
      </c>
      <c r="M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1569.46</v>
      </c>
      <c r="N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1536.96</v>
      </c>
      <c r="O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1537.42</v>
      </c>
      <c r="P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1538.71</v>
      </c>
      <c r="Q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1547.24</v>
      </c>
      <c r="R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1543.5</v>
      </c>
      <c r="S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1546.98</v>
      </c>
      <c r="T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1853.1399999999999</v>
      </c>
      <c r="U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1764.31</v>
      </c>
      <c r="V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1630.58</v>
      </c>
      <c r="W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1619.9299999999998</v>
      </c>
      <c r="X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1781.35</v>
      </c>
      <c r="Y476" s="116">
        <f>VLOOKUP($A476+ROUND((COLUMN()-2)/24,5),АТС!$A$41:$F$712,3)+VLOOKUP($A476+ROUND((COLUMN()-2)/24,5),'Расчет сбытовых надбавок'!$B$793:'Расчет сбытовых надбавок'!$G$1536,4)+'Иные услуги '!$C$5+'РСТ РСО-А'!$N$7</f>
        <v>1592.71</v>
      </c>
    </row>
    <row r="477" spans="1:25" x14ac:dyDescent="0.2">
      <c r="A477" s="88">
        <f t="shared" si="13"/>
        <v>42053</v>
      </c>
      <c r="B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1531.8799999999999</v>
      </c>
      <c r="C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1508.77</v>
      </c>
      <c r="D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1531.15</v>
      </c>
      <c r="E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1518.01</v>
      </c>
      <c r="F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1541.3600000000001</v>
      </c>
      <c r="G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1528.05</v>
      </c>
      <c r="H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1527.01</v>
      </c>
      <c r="I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1562.47</v>
      </c>
      <c r="J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1523.6</v>
      </c>
      <c r="K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1541.97</v>
      </c>
      <c r="L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1543.62</v>
      </c>
      <c r="M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1616.17</v>
      </c>
      <c r="N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1601.03</v>
      </c>
      <c r="O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1624.9299999999998</v>
      </c>
      <c r="P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1651.48</v>
      </c>
      <c r="Q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1677.2</v>
      </c>
      <c r="R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1692.79</v>
      </c>
      <c r="S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1618.28</v>
      </c>
      <c r="T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1886.12</v>
      </c>
      <c r="U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1815.34</v>
      </c>
      <c r="V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1697.56</v>
      </c>
      <c r="W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1671.13</v>
      </c>
      <c r="X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1815.85</v>
      </c>
      <c r="Y477" s="116">
        <f>VLOOKUP($A477+ROUND((COLUMN()-2)/24,5),АТС!$A$41:$F$712,3)+VLOOKUP($A477+ROUND((COLUMN()-2)/24,5),'Расчет сбытовых надбавок'!$B$793:'Расчет сбытовых надбавок'!$G$1536,4)+'Иные услуги '!$C$5+'РСТ РСО-А'!$N$7</f>
        <v>1659.69</v>
      </c>
    </row>
    <row r="478" spans="1:25" x14ac:dyDescent="0.2">
      <c r="A478" s="88">
        <f t="shared" si="13"/>
        <v>42054</v>
      </c>
      <c r="B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1529.67</v>
      </c>
      <c r="C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1509.83</v>
      </c>
      <c r="D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1532.32</v>
      </c>
      <c r="E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1519.1399999999999</v>
      </c>
      <c r="F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1542.4499999999998</v>
      </c>
      <c r="G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1529.23</v>
      </c>
      <c r="H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1521.96</v>
      </c>
      <c r="I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1563.46</v>
      </c>
      <c r="J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1524.51</v>
      </c>
      <c r="K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1542.93</v>
      </c>
      <c r="L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1543.19</v>
      </c>
      <c r="M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1620.27</v>
      </c>
      <c r="N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1603.5500000000002</v>
      </c>
      <c r="O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1624.68</v>
      </c>
      <c r="P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1611.3</v>
      </c>
      <c r="Q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1637.96</v>
      </c>
      <c r="R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1682.52</v>
      </c>
      <c r="S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1625.03</v>
      </c>
      <c r="T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1736.5</v>
      </c>
      <c r="U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1800.56</v>
      </c>
      <c r="V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1740.84</v>
      </c>
      <c r="W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1657.9099999999999</v>
      </c>
      <c r="X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1806.07</v>
      </c>
      <c r="Y478" s="116">
        <f>VLOOKUP($A478+ROUND((COLUMN()-2)/24,5),АТС!$A$41:$F$712,3)+VLOOKUP($A478+ROUND((COLUMN()-2)/24,5),'Расчет сбытовых надбавок'!$B$793:'Расчет сбытовых надбавок'!$G$1536,4)+'Иные услуги '!$C$5+'РСТ РСО-А'!$N$7</f>
        <v>1663.8</v>
      </c>
    </row>
    <row r="479" spans="1:25" x14ac:dyDescent="0.2">
      <c r="A479" s="88">
        <f t="shared" si="13"/>
        <v>42055</v>
      </c>
      <c r="B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1531.03</v>
      </c>
      <c r="C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1522.75</v>
      </c>
      <c r="D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1546.28</v>
      </c>
      <c r="E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1568.0700000000002</v>
      </c>
      <c r="F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1564.27</v>
      </c>
      <c r="G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1549.99</v>
      </c>
      <c r="H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1513.65</v>
      </c>
      <c r="I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1600.58</v>
      </c>
      <c r="J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1558</v>
      </c>
      <c r="K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1541.81</v>
      </c>
      <c r="L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1542.3400000000001</v>
      </c>
      <c r="M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1611.36</v>
      </c>
      <c r="N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1598.01</v>
      </c>
      <c r="O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1572.15</v>
      </c>
      <c r="P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1602.74</v>
      </c>
      <c r="Q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1571.3899999999999</v>
      </c>
      <c r="R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1626.3</v>
      </c>
      <c r="S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1612.48</v>
      </c>
      <c r="T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1710.6</v>
      </c>
      <c r="U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1793.48</v>
      </c>
      <c r="V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1665.27</v>
      </c>
      <c r="W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1642.17</v>
      </c>
      <c r="X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1776.67</v>
      </c>
      <c r="Y479" s="116">
        <f>VLOOKUP($A479+ROUND((COLUMN()-2)/24,5),АТС!$A$41:$F$712,3)+VLOOKUP($A479+ROUND((COLUMN()-2)/24,5),'Расчет сбытовых надбавок'!$B$793:'Расчет сбытовых надбавок'!$G$1536,4)+'Иные услуги '!$C$5+'РСТ РСО-А'!$N$7</f>
        <v>1662.03</v>
      </c>
    </row>
    <row r="480" spans="1:25" x14ac:dyDescent="0.2">
      <c r="A480" s="88">
        <f t="shared" si="13"/>
        <v>42056</v>
      </c>
      <c r="B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1527.34</v>
      </c>
      <c r="C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1512.0700000000002</v>
      </c>
      <c r="D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1559.05</v>
      </c>
      <c r="E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1533.27</v>
      </c>
      <c r="F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1544.12</v>
      </c>
      <c r="G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1563.13</v>
      </c>
      <c r="H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1506.29</v>
      </c>
      <c r="I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1526.17</v>
      </c>
      <c r="J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1536.55</v>
      </c>
      <c r="K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1506.05</v>
      </c>
      <c r="L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1539</v>
      </c>
      <c r="M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1545.97</v>
      </c>
      <c r="N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1532.74</v>
      </c>
      <c r="O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1505.54</v>
      </c>
      <c r="P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1539.55</v>
      </c>
      <c r="Q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1505.8</v>
      </c>
      <c r="R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1551.8899999999999</v>
      </c>
      <c r="S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1539.15</v>
      </c>
      <c r="T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1632.83</v>
      </c>
      <c r="U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1603.73</v>
      </c>
      <c r="V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1571.4299999999998</v>
      </c>
      <c r="W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1543.45</v>
      </c>
      <c r="X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1543.68</v>
      </c>
      <c r="Y480" s="116">
        <f>VLOOKUP($A480+ROUND((COLUMN()-2)/24,5),АТС!$A$41:$F$712,3)+VLOOKUP($A480+ROUND((COLUMN()-2)/24,5),'Расчет сбытовых надбавок'!$B$793:'Расчет сбытовых надбавок'!$G$1536,4)+'Иные услуги '!$C$5+'РСТ РСО-А'!$N$7</f>
        <v>1610.68</v>
      </c>
    </row>
    <row r="481" spans="1:27" x14ac:dyDescent="0.2">
      <c r="A481" s="88">
        <f t="shared" si="13"/>
        <v>42057</v>
      </c>
      <c r="B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1524.3899999999999</v>
      </c>
      <c r="C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1519.53</v>
      </c>
      <c r="D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1562.92</v>
      </c>
      <c r="E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1558.81</v>
      </c>
      <c r="F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1559.1399999999999</v>
      </c>
      <c r="G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1562.87</v>
      </c>
      <c r="H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1522.1999999999998</v>
      </c>
      <c r="I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1521.61</v>
      </c>
      <c r="J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1541.1399999999999</v>
      </c>
      <c r="K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1524.4099999999999</v>
      </c>
      <c r="L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1526.1399999999999</v>
      </c>
      <c r="M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1546.15</v>
      </c>
      <c r="N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1533.03</v>
      </c>
      <c r="O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1505.5700000000002</v>
      </c>
      <c r="P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1519.25</v>
      </c>
      <c r="Q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1505.24</v>
      </c>
      <c r="R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1532.3</v>
      </c>
      <c r="S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1541.74</v>
      </c>
      <c r="T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1637.52</v>
      </c>
      <c r="U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1607.4299999999998</v>
      </c>
      <c r="V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1573.99</v>
      </c>
      <c r="W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1544.94</v>
      </c>
      <c r="X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1546.2199999999998</v>
      </c>
      <c r="Y481" s="116">
        <f>VLOOKUP($A481+ROUND((COLUMN()-2)/24,5),АТС!$A$41:$F$712,3)+VLOOKUP($A481+ROUND((COLUMN()-2)/24,5),'Расчет сбытовых надбавок'!$B$793:'Расчет сбытовых надбавок'!$G$1536,4)+'Иные услуги '!$C$5+'РСТ РСО-А'!$N$7</f>
        <v>1621.67</v>
      </c>
    </row>
    <row r="482" spans="1:27" x14ac:dyDescent="0.2">
      <c r="A482" s="88">
        <f t="shared" si="13"/>
        <v>42058</v>
      </c>
      <c r="B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1523.92</v>
      </c>
      <c r="C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1519.13</v>
      </c>
      <c r="D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1562.17</v>
      </c>
      <c r="E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1558.13</v>
      </c>
      <c r="F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1558.54</v>
      </c>
      <c r="G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1562.52</v>
      </c>
      <c r="H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1522.27</v>
      </c>
      <c r="I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1528.97</v>
      </c>
      <c r="J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1528.1599999999999</v>
      </c>
      <c r="K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1525.3899999999999</v>
      </c>
      <c r="L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1524.17</v>
      </c>
      <c r="M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1543.74</v>
      </c>
      <c r="N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1533.15</v>
      </c>
      <c r="O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1505.33</v>
      </c>
      <c r="P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1518.99</v>
      </c>
      <c r="Q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1505.49</v>
      </c>
      <c r="R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1529.62</v>
      </c>
      <c r="S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1539.6599999999999</v>
      </c>
      <c r="T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1634.75</v>
      </c>
      <c r="U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1605.79</v>
      </c>
      <c r="V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1565.24</v>
      </c>
      <c r="W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1537.81</v>
      </c>
      <c r="X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1538.5700000000002</v>
      </c>
      <c r="Y482" s="116">
        <f>VLOOKUP($A482+ROUND((COLUMN()-2)/24,5),АТС!$A$41:$F$712,3)+VLOOKUP($A482+ROUND((COLUMN()-2)/24,5),'Расчет сбытовых надбавок'!$B$793:'Расчет сбытовых надбавок'!$G$1536,4)+'Иные услуги '!$C$5+'РСТ РСО-А'!$N$7</f>
        <v>1578.31</v>
      </c>
    </row>
    <row r="483" spans="1:27" x14ac:dyDescent="0.2">
      <c r="A483" s="88">
        <f t="shared" si="13"/>
        <v>42059</v>
      </c>
      <c r="B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1522.19</v>
      </c>
      <c r="C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1518.95</v>
      </c>
      <c r="D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1545.83</v>
      </c>
      <c r="E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1556.41</v>
      </c>
      <c r="F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1542.08</v>
      </c>
      <c r="G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1549.3200000000002</v>
      </c>
      <c r="H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1513.24</v>
      </c>
      <c r="I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1555.99</v>
      </c>
      <c r="J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1523.62</v>
      </c>
      <c r="K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1547.4299999999998</v>
      </c>
      <c r="L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1547.1399999999999</v>
      </c>
      <c r="M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1625.4</v>
      </c>
      <c r="N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1611.6599999999999</v>
      </c>
      <c r="O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1582.9499999999998</v>
      </c>
      <c r="P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1619.29</v>
      </c>
      <c r="Q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1612.23</v>
      </c>
      <c r="R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1623.8400000000001</v>
      </c>
      <c r="S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1630.52</v>
      </c>
      <c r="T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1722.27</v>
      </c>
      <c r="U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1719.51</v>
      </c>
      <c r="V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1683.01</v>
      </c>
      <c r="W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1666.54</v>
      </c>
      <c r="X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1769.6599999999999</v>
      </c>
      <c r="Y483" s="116">
        <f>VLOOKUP($A483+ROUND((COLUMN()-2)/24,5),АТС!$A$41:$F$712,3)+VLOOKUP($A483+ROUND((COLUMN()-2)/24,5),'Расчет сбытовых надбавок'!$B$793:'Расчет сбытовых надбавок'!$G$1536,4)+'Иные услуги '!$C$5+'РСТ РСО-А'!$N$7</f>
        <v>1647.98</v>
      </c>
    </row>
    <row r="484" spans="1:27" x14ac:dyDescent="0.2">
      <c r="A484" s="88">
        <f t="shared" si="13"/>
        <v>42060</v>
      </c>
      <c r="B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1524.17</v>
      </c>
      <c r="C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1514.88</v>
      </c>
      <c r="D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1521.6</v>
      </c>
      <c r="E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1534.87</v>
      </c>
      <c r="F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1541.71</v>
      </c>
      <c r="G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1531.67</v>
      </c>
      <c r="H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1522.27</v>
      </c>
      <c r="I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1538.27</v>
      </c>
      <c r="J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1505.49</v>
      </c>
      <c r="K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1550.73</v>
      </c>
      <c r="L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1548.9699999999998</v>
      </c>
      <c r="M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1630.23</v>
      </c>
      <c r="N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1616.83</v>
      </c>
      <c r="O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1586.69</v>
      </c>
      <c r="P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1624.1599999999999</v>
      </c>
      <c r="Q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1616.8200000000002</v>
      </c>
      <c r="R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1630.6100000000001</v>
      </c>
      <c r="S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1635.1799999999998</v>
      </c>
      <c r="T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1715.73</v>
      </c>
      <c r="U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1718.96</v>
      </c>
      <c r="V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1678.42</v>
      </c>
      <c r="W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1665.79</v>
      </c>
      <c r="X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1769.98</v>
      </c>
      <c r="Y484" s="116">
        <f>VLOOKUP($A484+ROUND((COLUMN()-2)/24,5),АТС!$A$41:$F$712,3)+VLOOKUP($A484+ROUND((COLUMN()-2)/24,5),'Расчет сбытовых надбавок'!$B$793:'Расчет сбытовых надбавок'!$G$1536,4)+'Иные услуги '!$C$5+'РСТ РСО-А'!$N$7</f>
        <v>1650.32</v>
      </c>
    </row>
    <row r="485" spans="1:27" x14ac:dyDescent="0.2">
      <c r="A485" s="88">
        <f t="shared" si="13"/>
        <v>42061</v>
      </c>
      <c r="B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1529.02</v>
      </c>
      <c r="C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1508.54</v>
      </c>
      <c r="D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1531.15</v>
      </c>
      <c r="E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1534.25</v>
      </c>
      <c r="F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1541.02</v>
      </c>
      <c r="G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1530.8899999999999</v>
      </c>
      <c r="H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1525.1999999999998</v>
      </c>
      <c r="I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1568.3899999999999</v>
      </c>
      <c r="J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1560.6</v>
      </c>
      <c r="K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1552.3000000000002</v>
      </c>
      <c r="L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1547.5</v>
      </c>
      <c r="M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1545.81</v>
      </c>
      <c r="N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1546.8600000000001</v>
      </c>
      <c r="O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1547.06</v>
      </c>
      <c r="P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1547.1</v>
      </c>
      <c r="Q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1546.87</v>
      </c>
      <c r="R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1546.63</v>
      </c>
      <c r="S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1554.6799999999998</v>
      </c>
      <c r="T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1545.88</v>
      </c>
      <c r="U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1646.22</v>
      </c>
      <c r="V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1619.87</v>
      </c>
      <c r="W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1643.28</v>
      </c>
      <c r="X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1827.25</v>
      </c>
      <c r="Y485" s="116">
        <f>VLOOKUP($A485+ROUND((COLUMN()-2)/24,5),АТС!$A$41:$F$712,3)+VLOOKUP($A485+ROUND((COLUMN()-2)/24,5),'Расчет сбытовых надбавок'!$B$793:'Расчет сбытовых надбавок'!$G$1536,4)+'Иные услуги '!$C$5+'РСТ РСО-А'!$N$7</f>
        <v>1648.72</v>
      </c>
    </row>
    <row r="486" spans="1:27" x14ac:dyDescent="0.2">
      <c r="A486" s="88">
        <f t="shared" si="13"/>
        <v>42062</v>
      </c>
      <c r="B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1535.85</v>
      </c>
      <c r="C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1508.5900000000001</v>
      </c>
      <c r="D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1530.78</v>
      </c>
      <c r="E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1533.9</v>
      </c>
      <c r="F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1541.06</v>
      </c>
      <c r="G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1531.07</v>
      </c>
      <c r="H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1521.67</v>
      </c>
      <c r="I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1587.75</v>
      </c>
      <c r="J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1573.3200000000002</v>
      </c>
      <c r="K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1548.75</v>
      </c>
      <c r="L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1548.9699999999998</v>
      </c>
      <c r="M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1547.6599999999999</v>
      </c>
      <c r="N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1545.73</v>
      </c>
      <c r="O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1548.71</v>
      </c>
      <c r="P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1548.6</v>
      </c>
      <c r="Q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1546.13</v>
      </c>
      <c r="R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1544.38</v>
      </c>
      <c r="S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1556.9099999999999</v>
      </c>
      <c r="T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1549.8</v>
      </c>
      <c r="U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1650.8899999999999</v>
      </c>
      <c r="V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1622.1999999999998</v>
      </c>
      <c r="W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1620.54</v>
      </c>
      <c r="X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1729.47</v>
      </c>
      <c r="Y486" s="116">
        <f>VLOOKUP($A486+ROUND((COLUMN()-2)/24,5),АТС!$A$41:$F$712,3)+VLOOKUP($A486+ROUND((COLUMN()-2)/24,5),'Расчет сбытовых надбавок'!$B$793:'Расчет сбытовых надбавок'!$G$1536,4)+'Иные услуги '!$C$5+'РСТ РСО-А'!$N$7</f>
        <v>1597.37</v>
      </c>
    </row>
    <row r="487" spans="1:27" x14ac:dyDescent="0.2">
      <c r="A487" s="88">
        <f t="shared" si="13"/>
        <v>42063</v>
      </c>
      <c r="B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1516.8600000000001</v>
      </c>
      <c r="C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1518.79</v>
      </c>
      <c r="D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1523.6599999999999</v>
      </c>
      <c r="E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1530.37</v>
      </c>
      <c r="F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1537.26</v>
      </c>
      <c r="G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1530.6799999999998</v>
      </c>
      <c r="H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1506.53</v>
      </c>
      <c r="I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1528.9</v>
      </c>
      <c r="J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1538.26</v>
      </c>
      <c r="K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1551.15</v>
      </c>
      <c r="L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1507.24</v>
      </c>
      <c r="M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1514.45</v>
      </c>
      <c r="N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1510.54</v>
      </c>
      <c r="O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1520.09</v>
      </c>
      <c r="P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1533.3</v>
      </c>
      <c r="Q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1543.79</v>
      </c>
      <c r="R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1540.23</v>
      </c>
      <c r="S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1523.54</v>
      </c>
      <c r="T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1578.85</v>
      </c>
      <c r="U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1642.98</v>
      </c>
      <c r="V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1618.8899999999999</v>
      </c>
      <c r="W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1560.96</v>
      </c>
      <c r="X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1530.42</v>
      </c>
      <c r="Y487" s="116">
        <f>VLOOKUP($A487+ROUND((COLUMN()-2)/24,5),АТС!$A$41:$F$712,3)+VLOOKUP($A487+ROUND((COLUMN()-2)/24,5),'Расчет сбытовых надбавок'!$B$793:'Расчет сбытовых надбавок'!$G$1536,4)+'Иные услуги '!$C$5+'РСТ РСО-А'!$N$7</f>
        <v>1600.03</v>
      </c>
    </row>
    <row r="488" spans="1:27" ht="12.75" customHeight="1" x14ac:dyDescent="0.25">
      <c r="A488" s="102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5"/>
    </row>
    <row r="489" spans="1:27" x14ac:dyDescent="0.25">
      <c r="A489" s="96" t="s">
        <v>158</v>
      </c>
      <c r="B489" s="87"/>
      <c r="C489" s="87"/>
      <c r="D489" s="87"/>
    </row>
    <row r="490" spans="1:27" ht="12.75" x14ac:dyDescent="0.2">
      <c r="A490" s="169" t="s">
        <v>49</v>
      </c>
      <c r="B490" s="180" t="s">
        <v>128</v>
      </c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2"/>
    </row>
    <row r="491" spans="1:27" ht="12.75" x14ac:dyDescent="0.2">
      <c r="A491" s="170"/>
      <c r="B491" s="183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5"/>
    </row>
    <row r="492" spans="1:27" s="122" customFormat="1" ht="12.75" customHeight="1" x14ac:dyDescent="0.2">
      <c r="A492" s="170"/>
      <c r="B492" s="172" t="s">
        <v>129</v>
      </c>
      <c r="C492" s="163" t="s">
        <v>130</v>
      </c>
      <c r="D492" s="163" t="s">
        <v>131</v>
      </c>
      <c r="E492" s="163" t="s">
        <v>132</v>
      </c>
      <c r="F492" s="163" t="s">
        <v>133</v>
      </c>
      <c r="G492" s="163" t="s">
        <v>134</v>
      </c>
      <c r="H492" s="163" t="s">
        <v>135</v>
      </c>
      <c r="I492" s="163" t="s">
        <v>136</v>
      </c>
      <c r="J492" s="163" t="s">
        <v>137</v>
      </c>
      <c r="K492" s="163" t="s">
        <v>138</v>
      </c>
      <c r="L492" s="163" t="s">
        <v>139</v>
      </c>
      <c r="M492" s="163" t="s">
        <v>140</v>
      </c>
      <c r="N492" s="174" t="s">
        <v>141</v>
      </c>
      <c r="O492" s="163" t="s">
        <v>142</v>
      </c>
      <c r="P492" s="163" t="s">
        <v>143</v>
      </c>
      <c r="Q492" s="163" t="s">
        <v>144</v>
      </c>
      <c r="R492" s="163" t="s">
        <v>145</v>
      </c>
      <c r="S492" s="163" t="s">
        <v>146</v>
      </c>
      <c r="T492" s="163" t="s">
        <v>147</v>
      </c>
      <c r="U492" s="163" t="s">
        <v>148</v>
      </c>
      <c r="V492" s="163" t="s">
        <v>149</v>
      </c>
      <c r="W492" s="163" t="s">
        <v>150</v>
      </c>
      <c r="X492" s="163" t="s">
        <v>151</v>
      </c>
      <c r="Y492" s="163" t="s">
        <v>152</v>
      </c>
    </row>
    <row r="493" spans="1:27" s="122" customFormat="1" ht="11.25" customHeight="1" x14ac:dyDescent="0.2">
      <c r="A493" s="171"/>
      <c r="B493" s="173"/>
      <c r="C493" s="164"/>
      <c r="D493" s="164"/>
      <c r="E493" s="164"/>
      <c r="F493" s="164"/>
      <c r="G493" s="164"/>
      <c r="H493" s="164"/>
      <c r="I493" s="164"/>
      <c r="J493" s="164"/>
      <c r="K493" s="164"/>
      <c r="L493" s="164"/>
      <c r="M493" s="164"/>
      <c r="N493" s="175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</row>
    <row r="494" spans="1:27" ht="15.75" customHeight="1" x14ac:dyDescent="0.2">
      <c r="A494" s="88">
        <f>A460</f>
        <v>42036</v>
      </c>
      <c r="B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1474.24</v>
      </c>
      <c r="C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1502.96</v>
      </c>
      <c r="D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1534.97</v>
      </c>
      <c r="E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1542.65</v>
      </c>
      <c r="F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1538.83</v>
      </c>
      <c r="G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1535.3200000000002</v>
      </c>
      <c r="H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1513.25</v>
      </c>
      <c r="I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1506.75</v>
      </c>
      <c r="J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1474.35</v>
      </c>
      <c r="K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1573.6999999999998</v>
      </c>
      <c r="L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1507.4099999999999</v>
      </c>
      <c r="M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1488.28</v>
      </c>
      <c r="N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1484.88</v>
      </c>
      <c r="O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1491.15</v>
      </c>
      <c r="P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1497.48</v>
      </c>
      <c r="Q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1500.71</v>
      </c>
      <c r="R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1477.03</v>
      </c>
      <c r="S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1617.45</v>
      </c>
      <c r="T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1658.73</v>
      </c>
      <c r="U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1618.54</v>
      </c>
      <c r="V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1573.6399999999999</v>
      </c>
      <c r="W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1517.02</v>
      </c>
      <c r="X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1495.3600000000001</v>
      </c>
      <c r="Y494" s="116">
        <f>VLOOKUP($A494+ROUND((COLUMN()-2)/24,5),АТС!$A$41:$F$712,3)+VLOOKUP($A494+ROUND((COLUMN()-2)/24,5),'Расчет сбытовых надбавок'!$B$793:'Расчет сбытовых надбавок'!$G$1536,5)+'Иные услуги '!$C$5+'РСТ РСО-А'!$N$7</f>
        <v>1559.71</v>
      </c>
      <c r="AA494" s="89"/>
    </row>
    <row r="495" spans="1:27" x14ac:dyDescent="0.2">
      <c r="A495" s="88">
        <f>A494+1</f>
        <v>42037</v>
      </c>
      <c r="B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1472.5</v>
      </c>
      <c r="C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1502.96</v>
      </c>
      <c r="D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1519.25</v>
      </c>
      <c r="E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1522.73</v>
      </c>
      <c r="F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1533.21</v>
      </c>
      <c r="G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1516.27</v>
      </c>
      <c r="H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1487.95</v>
      </c>
      <c r="I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1561.6100000000001</v>
      </c>
      <c r="J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1557.1</v>
      </c>
      <c r="K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1487.85</v>
      </c>
      <c r="L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1519.77</v>
      </c>
      <c r="M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1500.62</v>
      </c>
      <c r="N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1501.26</v>
      </c>
      <c r="O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1502.1100000000001</v>
      </c>
      <c r="P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1501.25</v>
      </c>
      <c r="Q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1500.96</v>
      </c>
      <c r="R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1484.08</v>
      </c>
      <c r="S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1534.3400000000001</v>
      </c>
      <c r="T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1605.5700000000002</v>
      </c>
      <c r="U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1569.55</v>
      </c>
      <c r="V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1526.38</v>
      </c>
      <c r="W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1548.4</v>
      </c>
      <c r="X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1650.12</v>
      </c>
      <c r="Y495" s="116">
        <f>VLOOKUP($A495+ROUND((COLUMN()-2)/24,5),АТС!$A$41:$F$712,3)+VLOOKUP($A495+ROUND((COLUMN()-2)/24,5),'Расчет сбытовых надбавок'!$B$793:'Расчет сбытовых надбавок'!$G$1536,5)+'Иные услуги '!$C$5+'РСТ РСО-А'!$N$7</f>
        <v>1541.6799999999998</v>
      </c>
    </row>
    <row r="496" spans="1:27" x14ac:dyDescent="0.2">
      <c r="A496" s="88">
        <f t="shared" ref="A496:A521" si="14">A495+1</f>
        <v>42038</v>
      </c>
      <c r="B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1491.96</v>
      </c>
      <c r="C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1486.81</v>
      </c>
      <c r="D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1495.8899999999999</v>
      </c>
      <c r="E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1502.38</v>
      </c>
      <c r="F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1505.38</v>
      </c>
      <c r="G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1496.35</v>
      </c>
      <c r="H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1479.49</v>
      </c>
      <c r="I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1541.76</v>
      </c>
      <c r="J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1516.1799999999998</v>
      </c>
      <c r="K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1487.57</v>
      </c>
      <c r="L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1518.17</v>
      </c>
      <c r="M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1520.17</v>
      </c>
      <c r="N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1508.08</v>
      </c>
      <c r="O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1515.3600000000001</v>
      </c>
      <c r="P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1503.0500000000002</v>
      </c>
      <c r="Q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1520.44</v>
      </c>
      <c r="R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1511.49</v>
      </c>
      <c r="S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1531.1599999999999</v>
      </c>
      <c r="T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1603.49</v>
      </c>
      <c r="U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1561.29</v>
      </c>
      <c r="V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1522.65</v>
      </c>
      <c r="W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1541.45</v>
      </c>
      <c r="X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1651.97</v>
      </c>
      <c r="Y496" s="116">
        <f>VLOOKUP($A496+ROUND((COLUMN()-2)/24,5),АТС!$A$41:$F$712,3)+VLOOKUP($A496+ROUND((COLUMN()-2)/24,5),'Расчет сбытовых надбавок'!$B$793:'Расчет сбытовых надбавок'!$G$1536,5)+'Иные услуги '!$C$5+'РСТ РСО-А'!$N$7</f>
        <v>1541.44</v>
      </c>
    </row>
    <row r="497" spans="1:25" x14ac:dyDescent="0.2">
      <c r="A497" s="88">
        <f t="shared" si="14"/>
        <v>42039</v>
      </c>
      <c r="B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1487.15</v>
      </c>
      <c r="C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1492.69</v>
      </c>
      <c r="D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1505.29</v>
      </c>
      <c r="E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1511.65</v>
      </c>
      <c r="F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1511.93</v>
      </c>
      <c r="G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1502.19</v>
      </c>
      <c r="H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1472.19</v>
      </c>
      <c r="I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1549.48</v>
      </c>
      <c r="J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1540.0500000000002</v>
      </c>
      <c r="K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1492.0700000000002</v>
      </c>
      <c r="L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1475.4099999999999</v>
      </c>
      <c r="M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1509.77</v>
      </c>
      <c r="N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1488.62</v>
      </c>
      <c r="O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1481.12</v>
      </c>
      <c r="P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1474.05</v>
      </c>
      <c r="Q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1481.01</v>
      </c>
      <c r="R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1501.0500000000002</v>
      </c>
      <c r="S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1513.77</v>
      </c>
      <c r="T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1603.85</v>
      </c>
      <c r="U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1551.98</v>
      </c>
      <c r="V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1511.86</v>
      </c>
      <c r="W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1533.01</v>
      </c>
      <c r="X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1634.72</v>
      </c>
      <c r="Y497" s="116">
        <f>VLOOKUP($A497+ROUND((COLUMN()-2)/24,5),АТС!$A$41:$F$712,3)+VLOOKUP($A497+ROUND((COLUMN()-2)/24,5),'Расчет сбытовых надбавок'!$B$793:'Расчет сбытовых надбавок'!$G$1536,5)+'Иные услуги '!$C$5+'РСТ РСО-А'!$N$7</f>
        <v>1528.65</v>
      </c>
    </row>
    <row r="498" spans="1:25" x14ac:dyDescent="0.2">
      <c r="A498" s="88">
        <f t="shared" si="14"/>
        <v>42040</v>
      </c>
      <c r="B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1487.32</v>
      </c>
      <c r="C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1486.12</v>
      </c>
      <c r="D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1495.0700000000002</v>
      </c>
      <c r="E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1501.22</v>
      </c>
      <c r="F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1504.76</v>
      </c>
      <c r="G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1495.4699999999998</v>
      </c>
      <c r="H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1485.33</v>
      </c>
      <c r="I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1531.5</v>
      </c>
      <c r="J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1523.51</v>
      </c>
      <c r="K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1473.8600000000001</v>
      </c>
      <c r="L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1490.04</v>
      </c>
      <c r="M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1509.3899999999999</v>
      </c>
      <c r="N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1489.08</v>
      </c>
      <c r="O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1503.76</v>
      </c>
      <c r="P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1512.2</v>
      </c>
      <c r="Q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1497.77</v>
      </c>
      <c r="R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1501.4499999999998</v>
      </c>
      <c r="S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1516.67</v>
      </c>
      <c r="T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1592.76</v>
      </c>
      <c r="U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1552.21</v>
      </c>
      <c r="V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1510.25</v>
      </c>
      <c r="W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1531.28</v>
      </c>
      <c r="X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1623.58</v>
      </c>
      <c r="Y498" s="116">
        <f>VLOOKUP($A498+ROUND((COLUMN()-2)/24,5),АТС!$A$41:$F$712,3)+VLOOKUP($A498+ROUND((COLUMN()-2)/24,5),'Расчет сбытовых надбавок'!$B$793:'Расчет сбытовых надбавок'!$G$1536,5)+'Иные услуги '!$C$5+'РСТ РСО-А'!$N$7</f>
        <v>1526.3</v>
      </c>
    </row>
    <row r="499" spans="1:25" x14ac:dyDescent="0.2">
      <c r="A499" s="88">
        <f t="shared" si="14"/>
        <v>42041</v>
      </c>
      <c r="B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1479.92</v>
      </c>
      <c r="C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1511.48</v>
      </c>
      <c r="D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1518.13</v>
      </c>
      <c r="E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1524.18</v>
      </c>
      <c r="F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1527.8</v>
      </c>
      <c r="G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1510.93</v>
      </c>
      <c r="H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1477.19</v>
      </c>
      <c r="I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1548.3899999999999</v>
      </c>
      <c r="J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1563.06</v>
      </c>
      <c r="K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1487.44</v>
      </c>
      <c r="L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1492.0500000000002</v>
      </c>
      <c r="M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1514.27</v>
      </c>
      <c r="N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1490.5</v>
      </c>
      <c r="O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1508.04</v>
      </c>
      <c r="P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1515.3400000000001</v>
      </c>
      <c r="Q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1496.92</v>
      </c>
      <c r="R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1500.0700000000002</v>
      </c>
      <c r="S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1511.31</v>
      </c>
      <c r="T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1606.48</v>
      </c>
      <c r="U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1556.05</v>
      </c>
      <c r="V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1515.28</v>
      </c>
      <c r="W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1535.47</v>
      </c>
      <c r="X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1642.5</v>
      </c>
      <c r="Y499" s="116">
        <f>VLOOKUP($A499+ROUND((COLUMN()-2)/24,5),АТС!$A$41:$F$712,3)+VLOOKUP($A499+ROUND((COLUMN()-2)/24,5),'Расчет сбытовых надбавок'!$B$793:'Расчет сбытовых надбавок'!$G$1536,5)+'Иные услуги '!$C$5+'РСТ РСО-А'!$N$7</f>
        <v>1536.44</v>
      </c>
    </row>
    <row r="500" spans="1:25" x14ac:dyDescent="0.2">
      <c r="A500" s="88">
        <f t="shared" si="14"/>
        <v>42042</v>
      </c>
      <c r="B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1503.46</v>
      </c>
      <c r="C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1523.92</v>
      </c>
      <c r="D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1537.62</v>
      </c>
      <c r="E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1553.0900000000001</v>
      </c>
      <c r="F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1553.1</v>
      </c>
      <c r="G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1541.51</v>
      </c>
      <c r="H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1506.71</v>
      </c>
      <c r="I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1484.23</v>
      </c>
      <c r="J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1509</v>
      </c>
      <c r="K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1487.61</v>
      </c>
      <c r="L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1495.3</v>
      </c>
      <c r="M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1501.6</v>
      </c>
      <c r="N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1472.77</v>
      </c>
      <c r="O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1476.57</v>
      </c>
      <c r="P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1475.3200000000002</v>
      </c>
      <c r="Q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1472.24</v>
      </c>
      <c r="R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1494.35</v>
      </c>
      <c r="S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1511.37</v>
      </c>
      <c r="T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1526.8799999999999</v>
      </c>
      <c r="U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1502.17</v>
      </c>
      <c r="V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1515.86</v>
      </c>
      <c r="W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1497.63</v>
      </c>
      <c r="X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1519.6</v>
      </c>
      <c r="Y500" s="116">
        <f>VLOOKUP($A500+ROUND((COLUMN()-2)/24,5),АТС!$A$41:$F$712,3)+VLOOKUP($A500+ROUND((COLUMN()-2)/24,5),'Расчет сбытовых надбавок'!$B$793:'Расчет сбытовых надбавок'!$G$1536,5)+'Иные услуги '!$C$5+'РСТ РСО-А'!$N$7</f>
        <v>1496.8</v>
      </c>
    </row>
    <row r="501" spans="1:25" x14ac:dyDescent="0.2">
      <c r="A501" s="88">
        <f t="shared" si="14"/>
        <v>42043</v>
      </c>
      <c r="B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1491.54</v>
      </c>
      <c r="C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1476.05</v>
      </c>
      <c r="D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1501.62</v>
      </c>
      <c r="E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1529.87</v>
      </c>
      <c r="F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1529.93</v>
      </c>
      <c r="G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1541.17</v>
      </c>
      <c r="H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1492.26</v>
      </c>
      <c r="I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1489.22</v>
      </c>
      <c r="J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1496.01</v>
      </c>
      <c r="K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1535.01</v>
      </c>
      <c r="L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1494.6</v>
      </c>
      <c r="M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1485.22</v>
      </c>
      <c r="N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1500.8600000000001</v>
      </c>
      <c r="O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1497.6399999999999</v>
      </c>
      <c r="P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1500.77</v>
      </c>
      <c r="Q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1485.22</v>
      </c>
      <c r="R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1492.15</v>
      </c>
      <c r="S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1507.94</v>
      </c>
      <c r="T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1524.58</v>
      </c>
      <c r="U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1523.6799999999998</v>
      </c>
      <c r="V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1518.38</v>
      </c>
      <c r="W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1500.79</v>
      </c>
      <c r="X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1518</v>
      </c>
      <c r="Y501" s="116">
        <f>VLOOKUP($A501+ROUND((COLUMN()-2)/24,5),АТС!$A$41:$F$712,3)+VLOOKUP($A501+ROUND((COLUMN()-2)/24,5),'Расчет сбытовых надбавок'!$B$793:'Расчет сбытовых надбавок'!$G$1536,5)+'Иные услуги '!$C$5+'РСТ РСО-А'!$N$7</f>
        <v>1501.51</v>
      </c>
    </row>
    <row r="502" spans="1:25" x14ac:dyDescent="0.2">
      <c r="A502" s="88">
        <f t="shared" si="14"/>
        <v>42044</v>
      </c>
      <c r="B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1496.76</v>
      </c>
      <c r="C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1495</v>
      </c>
      <c r="D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1476.21</v>
      </c>
      <c r="E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1491.1100000000001</v>
      </c>
      <c r="F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1483.98</v>
      </c>
      <c r="G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1490.51</v>
      </c>
      <c r="H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1500.61</v>
      </c>
      <c r="I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1504.03</v>
      </c>
      <c r="J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1472.1</v>
      </c>
      <c r="K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1508.12</v>
      </c>
      <c r="L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1507.71</v>
      </c>
      <c r="M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1503.57</v>
      </c>
      <c r="N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1504.3</v>
      </c>
      <c r="O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1498.19</v>
      </c>
      <c r="P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1503.92</v>
      </c>
      <c r="Q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1492.58</v>
      </c>
      <c r="R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1497.01</v>
      </c>
      <c r="S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1512.12</v>
      </c>
      <c r="T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1505.85</v>
      </c>
      <c r="U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1514.84</v>
      </c>
      <c r="V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1511.82</v>
      </c>
      <c r="W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1502.4099999999999</v>
      </c>
      <c r="X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1594.5900000000001</v>
      </c>
      <c r="Y502" s="116">
        <f>VLOOKUP($A502+ROUND((COLUMN()-2)/24,5),АТС!$A$41:$F$712,3)+VLOOKUP($A502+ROUND((COLUMN()-2)/24,5),'Расчет сбытовых надбавок'!$B$793:'Расчет сбытовых надбавок'!$G$1536,5)+'Иные услуги '!$C$5+'РСТ РСО-А'!$N$7</f>
        <v>1497.8</v>
      </c>
    </row>
    <row r="503" spans="1:25" x14ac:dyDescent="0.2">
      <c r="A503" s="88">
        <f t="shared" si="14"/>
        <v>42045</v>
      </c>
      <c r="B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1495.58</v>
      </c>
      <c r="C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1493.3600000000001</v>
      </c>
      <c r="D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1475.4099999999999</v>
      </c>
      <c r="E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1489.65</v>
      </c>
      <c r="F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1482.92</v>
      </c>
      <c r="G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1490.24</v>
      </c>
      <c r="H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1507.55</v>
      </c>
      <c r="I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1506.04</v>
      </c>
      <c r="J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1471.92</v>
      </c>
      <c r="K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1513.47</v>
      </c>
      <c r="L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1514.91</v>
      </c>
      <c r="M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1511.01</v>
      </c>
      <c r="N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1509.4</v>
      </c>
      <c r="O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1504.4</v>
      </c>
      <c r="P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1512.21</v>
      </c>
      <c r="Q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1494.55</v>
      </c>
      <c r="R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1499.72</v>
      </c>
      <c r="S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1511.0500000000002</v>
      </c>
      <c r="T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1512.6999999999998</v>
      </c>
      <c r="U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1520.8799999999999</v>
      </c>
      <c r="V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1513.8799999999999</v>
      </c>
      <c r="W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1502.13</v>
      </c>
      <c r="X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1595.3899999999999</v>
      </c>
      <c r="Y503" s="116">
        <f>VLOOKUP($A503+ROUND((COLUMN()-2)/24,5),АТС!$A$41:$F$712,3)+VLOOKUP($A503+ROUND((COLUMN()-2)/24,5),'Расчет сбытовых надбавок'!$B$793:'Расчет сбытовых надбавок'!$G$1536,5)+'Иные услуги '!$C$5+'РСТ РСО-А'!$N$7</f>
        <v>1497.17</v>
      </c>
    </row>
    <row r="504" spans="1:25" x14ac:dyDescent="0.2">
      <c r="A504" s="88">
        <f t="shared" si="14"/>
        <v>42046</v>
      </c>
      <c r="B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1494.1799999999998</v>
      </c>
      <c r="C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1506.15</v>
      </c>
      <c r="D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1505.8799999999999</v>
      </c>
      <c r="E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1505.87</v>
      </c>
      <c r="F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1512.62</v>
      </c>
      <c r="G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1512.83</v>
      </c>
      <c r="H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1487.72</v>
      </c>
      <c r="I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1512.81</v>
      </c>
      <c r="J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1488.96</v>
      </c>
      <c r="K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1505.71</v>
      </c>
      <c r="L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1505.3899999999999</v>
      </c>
      <c r="M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1503.06</v>
      </c>
      <c r="N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1503.0900000000001</v>
      </c>
      <c r="O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1477.3</v>
      </c>
      <c r="P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1477.1399999999999</v>
      </c>
      <c r="Q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1476.8899999999999</v>
      </c>
      <c r="R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1477.96</v>
      </c>
      <c r="S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1510.02</v>
      </c>
      <c r="T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1580</v>
      </c>
      <c r="U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1528.63</v>
      </c>
      <c r="V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1515.06</v>
      </c>
      <c r="W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1502.1599999999999</v>
      </c>
      <c r="X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1600.6999999999998</v>
      </c>
      <c r="Y504" s="116">
        <f>VLOOKUP($A504+ROUND((COLUMN()-2)/24,5),АТС!$A$41:$F$712,3)+VLOOKUP($A504+ROUND((COLUMN()-2)/24,5),'Расчет сбытовых надбавок'!$B$793:'Расчет сбытовых надбавок'!$G$1536,5)+'Иные услуги '!$C$5+'РСТ РСО-А'!$N$7</f>
        <v>1547.78</v>
      </c>
    </row>
    <row r="505" spans="1:25" x14ac:dyDescent="0.2">
      <c r="A505" s="88">
        <f t="shared" si="14"/>
        <v>42047</v>
      </c>
      <c r="B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1484.97</v>
      </c>
      <c r="C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1506.4299999999998</v>
      </c>
      <c r="D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1506.24</v>
      </c>
      <c r="E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1522.97</v>
      </c>
      <c r="F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1533.48</v>
      </c>
      <c r="G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1513.08</v>
      </c>
      <c r="H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1487.9</v>
      </c>
      <c r="I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1539.93</v>
      </c>
      <c r="J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1525.52</v>
      </c>
      <c r="K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1506.67</v>
      </c>
      <c r="L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1506.1100000000001</v>
      </c>
      <c r="M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1503.75</v>
      </c>
      <c r="N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1504.49</v>
      </c>
      <c r="O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1497.84</v>
      </c>
      <c r="P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1503.91</v>
      </c>
      <c r="Q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1487.61</v>
      </c>
      <c r="R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1500.72</v>
      </c>
      <c r="S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1509.28</v>
      </c>
      <c r="T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1553.0700000000002</v>
      </c>
      <c r="U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1505.44</v>
      </c>
      <c r="V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1506.52</v>
      </c>
      <c r="W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1498.9</v>
      </c>
      <c r="X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1596.17</v>
      </c>
      <c r="Y505" s="116">
        <f>VLOOKUP($A505+ROUND((COLUMN()-2)/24,5),АТС!$A$41:$F$712,3)+VLOOKUP($A505+ROUND((COLUMN()-2)/24,5),'Расчет сбытовых надбавок'!$B$793:'Расчет сбытовых надбавок'!$G$1536,5)+'Иные услуги '!$C$5+'РСТ РСО-А'!$N$7</f>
        <v>1544.37</v>
      </c>
    </row>
    <row r="506" spans="1:25" x14ac:dyDescent="0.2">
      <c r="A506" s="88">
        <f t="shared" si="14"/>
        <v>42048</v>
      </c>
      <c r="B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1487.1599999999999</v>
      </c>
      <c r="C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1487.3899999999999</v>
      </c>
      <c r="D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1493.44</v>
      </c>
      <c r="E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1506.1</v>
      </c>
      <c r="F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1519.52</v>
      </c>
      <c r="G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1493.62</v>
      </c>
      <c r="H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1482.31</v>
      </c>
      <c r="I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1516.46</v>
      </c>
      <c r="J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1489.21</v>
      </c>
      <c r="K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1511.6999999999998</v>
      </c>
      <c r="L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1511.54</v>
      </c>
      <c r="M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1508.28</v>
      </c>
      <c r="N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1507.77</v>
      </c>
      <c r="O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1501.97</v>
      </c>
      <c r="P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1508.4699999999998</v>
      </c>
      <c r="Q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1491</v>
      </c>
      <c r="R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1504.98</v>
      </c>
      <c r="S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1517.76</v>
      </c>
      <c r="T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1570.71</v>
      </c>
      <c r="U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1543.18</v>
      </c>
      <c r="V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1511.6999999999998</v>
      </c>
      <c r="W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1502.33</v>
      </c>
      <c r="X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1624.03</v>
      </c>
      <c r="Y506" s="116">
        <f>VLOOKUP($A506+ROUND((COLUMN()-2)/24,5),АТС!$A$41:$F$712,3)+VLOOKUP($A506+ROUND((COLUMN()-2)/24,5),'Расчет сбытовых надбавок'!$B$793:'Расчет сбытовых надбавок'!$G$1536,5)+'Иные услуги '!$C$5+'РСТ РСО-А'!$N$7</f>
        <v>1581.05</v>
      </c>
    </row>
    <row r="507" spans="1:25" x14ac:dyDescent="0.2">
      <c r="A507" s="88">
        <f t="shared" si="14"/>
        <v>42049</v>
      </c>
      <c r="B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1485.29</v>
      </c>
      <c r="C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1496.0700000000002</v>
      </c>
      <c r="D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1516.76</v>
      </c>
      <c r="E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1531.2</v>
      </c>
      <c r="F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1531.4499999999998</v>
      </c>
      <c r="G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1516.92</v>
      </c>
      <c r="H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1486.95</v>
      </c>
      <c r="I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1511.69</v>
      </c>
      <c r="J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1575.22</v>
      </c>
      <c r="K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1502.1599999999999</v>
      </c>
      <c r="L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1503.5</v>
      </c>
      <c r="M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1503.9</v>
      </c>
      <c r="N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1497.26</v>
      </c>
      <c r="O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1503.87</v>
      </c>
      <c r="P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1519.17</v>
      </c>
      <c r="Q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1510.56</v>
      </c>
      <c r="R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1516.29</v>
      </c>
      <c r="S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1534.57</v>
      </c>
      <c r="T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1591.54</v>
      </c>
      <c r="U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1559.6399999999999</v>
      </c>
      <c r="V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1509.22</v>
      </c>
      <c r="W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1503.99</v>
      </c>
      <c r="X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1507.93</v>
      </c>
      <c r="Y507" s="116">
        <f>VLOOKUP($A507+ROUND((COLUMN()-2)/24,5),АТС!$A$41:$F$712,3)+VLOOKUP($A507+ROUND((COLUMN()-2)/24,5),'Расчет сбытовых надбавок'!$B$793:'Расчет сбытовых надбавок'!$G$1536,5)+'Иные услуги '!$C$5+'РСТ РСО-А'!$N$7</f>
        <v>1545.94</v>
      </c>
    </row>
    <row r="508" spans="1:25" x14ac:dyDescent="0.2">
      <c r="A508" s="88">
        <f t="shared" si="14"/>
        <v>42050</v>
      </c>
      <c r="B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1486.1</v>
      </c>
      <c r="C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1497.0500000000002</v>
      </c>
      <c r="D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1517.27</v>
      </c>
      <c r="E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1531.8</v>
      </c>
      <c r="F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1532.1399999999999</v>
      </c>
      <c r="G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1517.82</v>
      </c>
      <c r="H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1487.4699999999998</v>
      </c>
      <c r="I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1511.04</v>
      </c>
      <c r="J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1560.06</v>
      </c>
      <c r="K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1499.8</v>
      </c>
      <c r="L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1500.42</v>
      </c>
      <c r="M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1500.8600000000001</v>
      </c>
      <c r="N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1495.79</v>
      </c>
      <c r="O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1501.95</v>
      </c>
      <c r="P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1514.82</v>
      </c>
      <c r="Q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1507.59</v>
      </c>
      <c r="R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1511.0500000000002</v>
      </c>
      <c r="S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1544.78</v>
      </c>
      <c r="T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1589.26</v>
      </c>
      <c r="U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1573.5</v>
      </c>
      <c r="V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1545.37</v>
      </c>
      <c r="W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1502.3899999999999</v>
      </c>
      <c r="X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1506.01</v>
      </c>
      <c r="Y508" s="116">
        <f>VLOOKUP($A508+ROUND((COLUMN()-2)/24,5),АТС!$A$41:$F$712,3)+VLOOKUP($A508+ROUND((COLUMN()-2)/24,5),'Расчет сбытовых надбавок'!$B$793:'Расчет сбытовых надбавок'!$G$1536,5)+'Иные услуги '!$C$5+'РСТ РСО-А'!$N$7</f>
        <v>1543.98</v>
      </c>
    </row>
    <row r="509" spans="1:25" x14ac:dyDescent="0.2">
      <c r="A509" s="88">
        <f t="shared" si="14"/>
        <v>42051</v>
      </c>
      <c r="B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1484.38</v>
      </c>
      <c r="C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1474.88</v>
      </c>
      <c r="D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1496.29</v>
      </c>
      <c r="E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1483.63</v>
      </c>
      <c r="F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1505.85</v>
      </c>
      <c r="G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1493.33</v>
      </c>
      <c r="H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1487.62</v>
      </c>
      <c r="I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1525.76</v>
      </c>
      <c r="J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1489.08</v>
      </c>
      <c r="K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1546.6</v>
      </c>
      <c r="L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1504.99</v>
      </c>
      <c r="M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1563.6999999999998</v>
      </c>
      <c r="N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1557.9099999999999</v>
      </c>
      <c r="O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1564.37</v>
      </c>
      <c r="P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1570.65</v>
      </c>
      <c r="Q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1634.88</v>
      </c>
      <c r="R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1613.05</v>
      </c>
      <c r="S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1557.7199999999998</v>
      </c>
      <c r="T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1805.28</v>
      </c>
      <c r="U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1788.81</v>
      </c>
      <c r="V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1571.3200000000002</v>
      </c>
      <c r="W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1563.38</v>
      </c>
      <c r="X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1792.52</v>
      </c>
      <c r="Y509" s="116">
        <f>VLOOKUP($A509+ROUND((COLUMN()-2)/24,5),АТС!$A$41:$F$712,3)+VLOOKUP($A509+ROUND((COLUMN()-2)/24,5),'Расчет сбытовых надбавок'!$B$793:'Расчет сбытовых надбавок'!$G$1536,5)+'Иные услуги '!$C$5+'РСТ РСО-А'!$N$7</f>
        <v>1554.75</v>
      </c>
    </row>
    <row r="510" spans="1:25" x14ac:dyDescent="0.2">
      <c r="A510" s="88">
        <f t="shared" si="14"/>
        <v>42052</v>
      </c>
      <c r="B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1482.03</v>
      </c>
      <c r="C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1475.12</v>
      </c>
      <c r="D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1496.17</v>
      </c>
      <c r="E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1483.79</v>
      </c>
      <c r="F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1505.8</v>
      </c>
      <c r="G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1493.23</v>
      </c>
      <c r="H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1491.19</v>
      </c>
      <c r="I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1526.3400000000001</v>
      </c>
      <c r="J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1490</v>
      </c>
      <c r="K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1503.0900000000001</v>
      </c>
      <c r="L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1503.2</v>
      </c>
      <c r="M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1532.4</v>
      </c>
      <c r="N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1501.69</v>
      </c>
      <c r="O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1502.13</v>
      </c>
      <c r="P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1503.35</v>
      </c>
      <c r="Q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1511.4</v>
      </c>
      <c r="R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1507.87</v>
      </c>
      <c r="S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1511.1599999999999</v>
      </c>
      <c r="T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1800.4499999999998</v>
      </c>
      <c r="U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1716.51</v>
      </c>
      <c r="V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1590.15</v>
      </c>
      <c r="W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1580.08</v>
      </c>
      <c r="X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1732.61</v>
      </c>
      <c r="Y510" s="116">
        <f>VLOOKUP($A510+ROUND((COLUMN()-2)/24,5),АТС!$A$41:$F$712,3)+VLOOKUP($A510+ROUND((COLUMN()-2)/24,5),'Расчет сбытовых надбавок'!$B$793:'Расчет сбытовых надбавок'!$G$1536,5)+'Иные услуги '!$C$5+'РСТ РСО-А'!$N$7</f>
        <v>1554.37</v>
      </c>
    </row>
    <row r="511" spans="1:25" x14ac:dyDescent="0.2">
      <c r="A511" s="88">
        <f t="shared" si="14"/>
        <v>42053</v>
      </c>
      <c r="B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1496.8899999999999</v>
      </c>
      <c r="C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1475.05</v>
      </c>
      <c r="D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1496.2</v>
      </c>
      <c r="E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1483.78</v>
      </c>
      <c r="F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1505.85</v>
      </c>
      <c r="G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1493.27</v>
      </c>
      <c r="H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1492.29</v>
      </c>
      <c r="I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1525.79</v>
      </c>
      <c r="J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1489.0700000000002</v>
      </c>
      <c r="K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1506.42</v>
      </c>
      <c r="L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1507.99</v>
      </c>
      <c r="M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1576.53</v>
      </c>
      <c r="N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1562.23</v>
      </c>
      <c r="O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1584.81</v>
      </c>
      <c r="P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1609.9</v>
      </c>
      <c r="Q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1634.1999999999998</v>
      </c>
      <c r="R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1648.9299999999998</v>
      </c>
      <c r="S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1578.53</v>
      </c>
      <c r="T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1831.6100000000001</v>
      </c>
      <c r="U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1764.73</v>
      </c>
      <c r="V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1653.44</v>
      </c>
      <c r="W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1628.47</v>
      </c>
      <c r="X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1765.21</v>
      </c>
      <c r="Y511" s="116">
        <f>VLOOKUP($A511+ROUND((COLUMN()-2)/24,5),АТС!$A$41:$F$712,3)+VLOOKUP($A511+ROUND((COLUMN()-2)/24,5),'Расчет сбытовых надбавок'!$B$793:'Расчет сбытовых надбавок'!$G$1536,5)+'Иные услуги '!$C$5+'РСТ РСО-А'!$N$7</f>
        <v>1617.65</v>
      </c>
    </row>
    <row r="512" spans="1:25" x14ac:dyDescent="0.2">
      <c r="A512" s="88">
        <f t="shared" si="14"/>
        <v>42054</v>
      </c>
      <c r="B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1494.8</v>
      </c>
      <c r="C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1476.06</v>
      </c>
      <c r="D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1497.31</v>
      </c>
      <c r="E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1484.8600000000001</v>
      </c>
      <c r="F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1506.88</v>
      </c>
      <c r="G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1494.38</v>
      </c>
      <c r="H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1487.52</v>
      </c>
      <c r="I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1526.73</v>
      </c>
      <c r="J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1489.93</v>
      </c>
      <c r="K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1507.33</v>
      </c>
      <c r="L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1507.57</v>
      </c>
      <c r="M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1580.4</v>
      </c>
      <c r="N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1564.6100000000001</v>
      </c>
      <c r="O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1584.5700000000002</v>
      </c>
      <c r="P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1571.9299999999998</v>
      </c>
      <c r="Q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1597.1299999999999</v>
      </c>
      <c r="R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1639.23</v>
      </c>
      <c r="S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1584.9</v>
      </c>
      <c r="T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1690.23</v>
      </c>
      <c r="U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1750.76</v>
      </c>
      <c r="V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1694.33</v>
      </c>
      <c r="W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1615.9699999999998</v>
      </c>
      <c r="X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1755.97</v>
      </c>
      <c r="Y512" s="116">
        <f>VLOOKUP($A512+ROUND((COLUMN()-2)/24,5),АТС!$A$41:$F$712,3)+VLOOKUP($A512+ROUND((COLUMN()-2)/24,5),'Расчет сбытовых надбавок'!$B$793:'Расчет сбытовых надбавок'!$G$1536,5)+'Иные услуги '!$C$5+'РСТ РСО-А'!$N$7</f>
        <v>1621.54</v>
      </c>
    </row>
    <row r="513" spans="1:27" x14ac:dyDescent="0.2">
      <c r="A513" s="88">
        <f t="shared" si="14"/>
        <v>42055</v>
      </c>
      <c r="B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1496.08</v>
      </c>
      <c r="C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1488.26</v>
      </c>
      <c r="D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1510.5</v>
      </c>
      <c r="E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1531.08</v>
      </c>
      <c r="F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1527.5</v>
      </c>
      <c r="G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1514.01</v>
      </c>
      <c r="H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1479.67</v>
      </c>
      <c r="I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1561.81</v>
      </c>
      <c r="J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1521.57</v>
      </c>
      <c r="K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1506.27</v>
      </c>
      <c r="L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1506.77</v>
      </c>
      <c r="M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1571.99</v>
      </c>
      <c r="N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1559.38</v>
      </c>
      <c r="O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1534.94</v>
      </c>
      <c r="P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1563.84</v>
      </c>
      <c r="Q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1534.22</v>
      </c>
      <c r="R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1586.1</v>
      </c>
      <c r="S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1573.05</v>
      </c>
      <c r="T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1665.76</v>
      </c>
      <c r="U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1744.08</v>
      </c>
      <c r="V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1622.9299999999998</v>
      </c>
      <c r="W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1601.1</v>
      </c>
      <c r="X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1728.19</v>
      </c>
      <c r="Y513" s="116">
        <f>VLOOKUP($A513+ROUND((COLUMN()-2)/24,5),АТС!$A$41:$F$712,3)+VLOOKUP($A513+ROUND((COLUMN()-2)/24,5),'Расчет сбытовых надбавок'!$B$793:'Расчет сбытовых надбавок'!$G$1536,5)+'Иные услуги '!$C$5+'РСТ РСО-А'!$N$7</f>
        <v>1619.87</v>
      </c>
    </row>
    <row r="514" spans="1:27" x14ac:dyDescent="0.2">
      <c r="A514" s="88">
        <f t="shared" si="14"/>
        <v>42056</v>
      </c>
      <c r="B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1492.6</v>
      </c>
      <c r="C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1478.17</v>
      </c>
      <c r="D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1522.56</v>
      </c>
      <c r="E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1498.21</v>
      </c>
      <c r="F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1508.4499999999998</v>
      </c>
      <c r="G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1526.42</v>
      </c>
      <c r="H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1472.71</v>
      </c>
      <c r="I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1491.49</v>
      </c>
      <c r="J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1501.3</v>
      </c>
      <c r="K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1472.48</v>
      </c>
      <c r="L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1503.62</v>
      </c>
      <c r="M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1510.2</v>
      </c>
      <c r="N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1497.71</v>
      </c>
      <c r="O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1472</v>
      </c>
      <c r="P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1504.1399999999999</v>
      </c>
      <c r="Q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1472.24</v>
      </c>
      <c r="R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1515.8</v>
      </c>
      <c r="S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1503.76</v>
      </c>
      <c r="T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1592.27</v>
      </c>
      <c r="U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1564.78</v>
      </c>
      <c r="V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1534.26</v>
      </c>
      <c r="W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1507.83</v>
      </c>
      <c r="X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1508.04</v>
      </c>
      <c r="Y514" s="116">
        <f>VLOOKUP($A514+ROUND((COLUMN()-2)/24,5),АТС!$A$41:$F$712,3)+VLOOKUP($A514+ROUND((COLUMN()-2)/24,5),'Расчет сбытовых надбавок'!$B$793:'Расчет сбытовых надбавок'!$G$1536,5)+'Иные услуги '!$C$5+'РСТ РСО-А'!$N$7</f>
        <v>1571.35</v>
      </c>
    </row>
    <row r="515" spans="1:27" x14ac:dyDescent="0.2">
      <c r="A515" s="88">
        <f t="shared" si="14"/>
        <v>42057</v>
      </c>
      <c r="B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1489.81</v>
      </c>
      <c r="C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1485.22</v>
      </c>
      <c r="D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1526.22</v>
      </c>
      <c r="E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1522.33</v>
      </c>
      <c r="F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1522.65</v>
      </c>
      <c r="G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1526.17</v>
      </c>
      <c r="H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1487.74</v>
      </c>
      <c r="I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1487.19</v>
      </c>
      <c r="J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1505.6399999999999</v>
      </c>
      <c r="K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1489.8400000000001</v>
      </c>
      <c r="L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1491.4699999999998</v>
      </c>
      <c r="M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1510.37</v>
      </c>
      <c r="N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1497.98</v>
      </c>
      <c r="O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1472.03</v>
      </c>
      <c r="P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1484.96</v>
      </c>
      <c r="Q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1471.72</v>
      </c>
      <c r="R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1497.28</v>
      </c>
      <c r="S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1506.2</v>
      </c>
      <c r="T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1596.6999999999998</v>
      </c>
      <c r="U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1568.27</v>
      </c>
      <c r="V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1536.6799999999998</v>
      </c>
      <c r="W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1509.23</v>
      </c>
      <c r="X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1510.44</v>
      </c>
      <c r="Y515" s="116">
        <f>VLOOKUP($A515+ROUND((COLUMN()-2)/24,5),АТС!$A$41:$F$712,3)+VLOOKUP($A515+ROUND((COLUMN()-2)/24,5),'Расчет сбытовых надбавок'!$B$793:'Расчет сбытовых надбавок'!$G$1536,5)+'Иные услуги '!$C$5+'РСТ РСО-А'!$N$7</f>
        <v>1581.73</v>
      </c>
    </row>
    <row r="516" spans="1:27" x14ac:dyDescent="0.2">
      <c r="A516" s="88">
        <f t="shared" si="14"/>
        <v>42058</v>
      </c>
      <c r="B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1489.37</v>
      </c>
      <c r="C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1484.8400000000001</v>
      </c>
      <c r="D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1525.51</v>
      </c>
      <c r="E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1521.69</v>
      </c>
      <c r="F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1522.08</v>
      </c>
      <c r="G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1525.84</v>
      </c>
      <c r="H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1487.81</v>
      </c>
      <c r="I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1494.1399999999999</v>
      </c>
      <c r="J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1493.38</v>
      </c>
      <c r="K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1490.76</v>
      </c>
      <c r="L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1489.61</v>
      </c>
      <c r="M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1508.1</v>
      </c>
      <c r="N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1498.0900000000001</v>
      </c>
      <c r="O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1471.8</v>
      </c>
      <c r="P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1484.71</v>
      </c>
      <c r="Q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1471.96</v>
      </c>
      <c r="R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1494.76</v>
      </c>
      <c r="S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1504.24</v>
      </c>
      <c r="T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1594.09</v>
      </c>
      <c r="U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1566.73</v>
      </c>
      <c r="V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1528.4099999999999</v>
      </c>
      <c r="W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1502.49</v>
      </c>
      <c r="X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1503.21</v>
      </c>
      <c r="Y516" s="116">
        <f>VLOOKUP($A516+ROUND((COLUMN()-2)/24,5),АТС!$A$41:$F$712,3)+VLOOKUP($A516+ROUND((COLUMN()-2)/24,5),'Расчет сбытовых надбавок'!$B$793:'Расчет сбытовых надбавок'!$G$1536,5)+'Иные услуги '!$C$5+'РСТ РСО-А'!$N$7</f>
        <v>1540.76</v>
      </c>
    </row>
    <row r="517" spans="1:27" x14ac:dyDescent="0.2">
      <c r="A517" s="88">
        <f t="shared" si="14"/>
        <v>42059</v>
      </c>
      <c r="B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1487.73</v>
      </c>
      <c r="C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1484.67</v>
      </c>
      <c r="D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1510.08</v>
      </c>
      <c r="E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1520.0700000000002</v>
      </c>
      <c r="F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1506.52</v>
      </c>
      <c r="G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1513.37</v>
      </c>
      <c r="H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1479.28</v>
      </c>
      <c r="I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1519.67</v>
      </c>
      <c r="J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1489.08</v>
      </c>
      <c r="K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1511.58</v>
      </c>
      <c r="L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1511.31</v>
      </c>
      <c r="M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1585.26</v>
      </c>
      <c r="N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1572.27</v>
      </c>
      <c r="O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1545.1399999999999</v>
      </c>
      <c r="P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1579.48</v>
      </c>
      <c r="Q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1572.81</v>
      </c>
      <c r="R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1583.78</v>
      </c>
      <c r="S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1590.09</v>
      </c>
      <c r="T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1676.79</v>
      </c>
      <c r="U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1674.1799999999998</v>
      </c>
      <c r="V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1639.69</v>
      </c>
      <c r="W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1624.13</v>
      </c>
      <c r="X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1721.56</v>
      </c>
      <c r="Y517" s="116">
        <f>VLOOKUP($A517+ROUND((COLUMN()-2)/24,5),АТС!$A$41:$F$712,3)+VLOOKUP($A517+ROUND((COLUMN()-2)/24,5),'Расчет сбытовых надбавок'!$B$793:'Расчет сбытовых надбавок'!$G$1536,5)+'Иные услуги '!$C$5+'РСТ РСО-А'!$N$7</f>
        <v>1606.6</v>
      </c>
    </row>
    <row r="518" spans="1:27" x14ac:dyDescent="0.2">
      <c r="A518" s="88">
        <f t="shared" si="14"/>
        <v>42060</v>
      </c>
      <c r="B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1489.61</v>
      </c>
      <c r="C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1480.8200000000002</v>
      </c>
      <c r="D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1487.17</v>
      </c>
      <c r="E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1499.72</v>
      </c>
      <c r="F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1506.1799999999998</v>
      </c>
      <c r="G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1496.69</v>
      </c>
      <c r="H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1487.81</v>
      </c>
      <c r="I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1502.93</v>
      </c>
      <c r="J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1471.96</v>
      </c>
      <c r="K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1514.6999999999998</v>
      </c>
      <c r="L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1513.03</v>
      </c>
      <c r="M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1589.82</v>
      </c>
      <c r="N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1577.16</v>
      </c>
      <c r="O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1548.6799999999998</v>
      </c>
      <c r="P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1584.08</v>
      </c>
      <c r="Q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1577.15</v>
      </c>
      <c r="R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1590.18</v>
      </c>
      <c r="S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1594.5</v>
      </c>
      <c r="T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1670.6100000000001</v>
      </c>
      <c r="U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1673.6599999999999</v>
      </c>
      <c r="V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1635.3600000000001</v>
      </c>
      <c r="W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1623.42</v>
      </c>
      <c r="X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1721.87</v>
      </c>
      <c r="Y518" s="116">
        <f>VLOOKUP($A518+ROUND((COLUMN()-2)/24,5),АТС!$A$41:$F$712,3)+VLOOKUP($A518+ROUND((COLUMN()-2)/24,5),'Расчет сбытовых надбавок'!$B$793:'Расчет сбытовых надбавок'!$G$1536,5)+'Иные услуги '!$C$5+'РСТ РСО-А'!$N$7</f>
        <v>1608.8</v>
      </c>
    </row>
    <row r="519" spans="1:27" x14ac:dyDescent="0.2">
      <c r="A519" s="88">
        <f t="shared" si="14"/>
        <v>42061</v>
      </c>
      <c r="B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1494.19</v>
      </c>
      <c r="C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1474.8400000000001</v>
      </c>
      <c r="D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1496.2</v>
      </c>
      <c r="E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1499.13</v>
      </c>
      <c r="F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1505.53</v>
      </c>
      <c r="G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1495.96</v>
      </c>
      <c r="H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1490.58</v>
      </c>
      <c r="I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1531.3899999999999</v>
      </c>
      <c r="J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1524.02</v>
      </c>
      <c r="K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1516.19</v>
      </c>
      <c r="L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1511.65</v>
      </c>
      <c r="M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1510.0500000000002</v>
      </c>
      <c r="N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1511.0500000000002</v>
      </c>
      <c r="O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1511.23</v>
      </c>
      <c r="P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1511.28</v>
      </c>
      <c r="Q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1511.06</v>
      </c>
      <c r="R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1510.83</v>
      </c>
      <c r="S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1518.44</v>
      </c>
      <c r="T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1510.12</v>
      </c>
      <c r="U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1604.9299999999998</v>
      </c>
      <c r="V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1580.03</v>
      </c>
      <c r="W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1602.15</v>
      </c>
      <c r="X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1775.98</v>
      </c>
      <c r="Y519" s="116">
        <f>VLOOKUP($A519+ROUND((COLUMN()-2)/24,5),АТС!$A$41:$F$712,3)+VLOOKUP($A519+ROUND((COLUMN()-2)/24,5),'Расчет сбытовых надбавок'!$B$793:'Расчет сбытовых надбавок'!$G$1536,5)+'Иные услуги '!$C$5+'РСТ РСО-А'!$N$7</f>
        <v>1607.29</v>
      </c>
    </row>
    <row r="520" spans="1:27" x14ac:dyDescent="0.2">
      <c r="A520" s="88">
        <f t="shared" si="14"/>
        <v>42062</v>
      </c>
      <c r="B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1500.6399999999999</v>
      </c>
      <c r="C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1474.88</v>
      </c>
      <c r="D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1495.85</v>
      </c>
      <c r="E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1498.8</v>
      </c>
      <c r="F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1505.56</v>
      </c>
      <c r="G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1496.13</v>
      </c>
      <c r="H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1487.24</v>
      </c>
      <c r="I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1549.6799999999998</v>
      </c>
      <c r="J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1536.0500000000002</v>
      </c>
      <c r="K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1512.83</v>
      </c>
      <c r="L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1513.03</v>
      </c>
      <c r="M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1511.8</v>
      </c>
      <c r="N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1509.97</v>
      </c>
      <c r="O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1512.79</v>
      </c>
      <c r="P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1512.69</v>
      </c>
      <c r="Q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1510.35</v>
      </c>
      <c r="R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1508.71</v>
      </c>
      <c r="S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1520.54</v>
      </c>
      <c r="T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1513.82</v>
      </c>
      <c r="U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1609.3400000000001</v>
      </c>
      <c r="V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1582.23</v>
      </c>
      <c r="W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1580.67</v>
      </c>
      <c r="X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1683.5900000000001</v>
      </c>
      <c r="Y520" s="116">
        <f>VLOOKUP($A520+ROUND((COLUMN()-2)/24,5),АТС!$A$41:$F$712,3)+VLOOKUP($A520+ROUND((COLUMN()-2)/24,5),'Расчет сбытовых надбавок'!$B$793:'Расчет сбытовых надбавок'!$G$1536,5)+'Иные услуги '!$C$5+'РСТ РСО-А'!$N$7</f>
        <v>1558.77</v>
      </c>
    </row>
    <row r="521" spans="1:27" x14ac:dyDescent="0.2">
      <c r="A521" s="88">
        <f t="shared" si="14"/>
        <v>42063</v>
      </c>
      <c r="B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1482.7</v>
      </c>
      <c r="C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1484.52</v>
      </c>
      <c r="D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1489.13</v>
      </c>
      <c r="E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1495.4699999999998</v>
      </c>
      <c r="F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1501.98</v>
      </c>
      <c r="G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1495.75</v>
      </c>
      <c r="H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1472.94</v>
      </c>
      <c r="I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1494.0700000000002</v>
      </c>
      <c r="J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1502.91</v>
      </c>
      <c r="K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1515.1</v>
      </c>
      <c r="L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1473.6</v>
      </c>
      <c r="M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1480.42</v>
      </c>
      <c r="N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1476.72</v>
      </c>
      <c r="O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1485.75</v>
      </c>
      <c r="P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1498.23</v>
      </c>
      <c r="Q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1508.15</v>
      </c>
      <c r="R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1504.78</v>
      </c>
      <c r="S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1489.01</v>
      </c>
      <c r="T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1541.27</v>
      </c>
      <c r="U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1601.87</v>
      </c>
      <c r="V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1579.1</v>
      </c>
      <c r="W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1524.37</v>
      </c>
      <c r="X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1495.51</v>
      </c>
      <c r="Y521" s="116">
        <f>VLOOKUP($A521+ROUND((COLUMN()-2)/24,5),АТС!$A$41:$F$712,3)+VLOOKUP($A521+ROUND((COLUMN()-2)/24,5),'Расчет сбытовых надбавок'!$B$793:'Расчет сбытовых надбавок'!$G$1536,5)+'Иные услуги '!$C$5+'РСТ РСО-А'!$N$7</f>
        <v>1561.28</v>
      </c>
    </row>
    <row r="522" spans="1:27" x14ac:dyDescent="0.25">
      <c r="A522" s="103"/>
      <c r="B522" s="87"/>
      <c r="C522" s="87"/>
      <c r="D522" s="87"/>
    </row>
    <row r="523" spans="1:27" x14ac:dyDescent="0.25">
      <c r="A523" s="96" t="s">
        <v>159</v>
      </c>
      <c r="B523" s="87"/>
      <c r="C523" s="87"/>
      <c r="D523" s="87"/>
    </row>
    <row r="524" spans="1:27" ht="12.75" x14ac:dyDescent="0.2">
      <c r="A524" s="169" t="s">
        <v>49</v>
      </c>
      <c r="B524" s="180" t="s">
        <v>128</v>
      </c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2"/>
    </row>
    <row r="525" spans="1:27" ht="12.75" x14ac:dyDescent="0.2">
      <c r="A525" s="170"/>
      <c r="B525" s="183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5"/>
    </row>
    <row r="526" spans="1:27" s="122" customFormat="1" ht="12.75" customHeight="1" x14ac:dyDescent="0.2">
      <c r="A526" s="170"/>
      <c r="B526" s="172" t="s">
        <v>129</v>
      </c>
      <c r="C526" s="163" t="s">
        <v>130</v>
      </c>
      <c r="D526" s="163" t="s">
        <v>131</v>
      </c>
      <c r="E526" s="163" t="s">
        <v>132</v>
      </c>
      <c r="F526" s="163" t="s">
        <v>133</v>
      </c>
      <c r="G526" s="163" t="s">
        <v>134</v>
      </c>
      <c r="H526" s="163" t="s">
        <v>135</v>
      </c>
      <c r="I526" s="163" t="s">
        <v>136</v>
      </c>
      <c r="J526" s="163" t="s">
        <v>137</v>
      </c>
      <c r="K526" s="163" t="s">
        <v>138</v>
      </c>
      <c r="L526" s="163" t="s">
        <v>139</v>
      </c>
      <c r="M526" s="163" t="s">
        <v>140</v>
      </c>
      <c r="N526" s="174" t="s">
        <v>141</v>
      </c>
      <c r="O526" s="163" t="s">
        <v>142</v>
      </c>
      <c r="P526" s="163" t="s">
        <v>143</v>
      </c>
      <c r="Q526" s="163" t="s">
        <v>144</v>
      </c>
      <c r="R526" s="163" t="s">
        <v>145</v>
      </c>
      <c r="S526" s="163" t="s">
        <v>146</v>
      </c>
      <c r="T526" s="163" t="s">
        <v>147</v>
      </c>
      <c r="U526" s="163" t="s">
        <v>148</v>
      </c>
      <c r="V526" s="163" t="s">
        <v>149</v>
      </c>
      <c r="W526" s="163" t="s">
        <v>150</v>
      </c>
      <c r="X526" s="163" t="s">
        <v>151</v>
      </c>
      <c r="Y526" s="163" t="s">
        <v>152</v>
      </c>
    </row>
    <row r="527" spans="1:27" s="122" customFormat="1" ht="11.25" customHeight="1" x14ac:dyDescent="0.2">
      <c r="A527" s="171"/>
      <c r="B527" s="173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75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</row>
    <row r="528" spans="1:27" ht="15.75" customHeight="1" x14ac:dyDescent="0.2">
      <c r="A528" s="88">
        <f>A494</f>
        <v>42036</v>
      </c>
      <c r="B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1444.44</v>
      </c>
      <c r="C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1471.67</v>
      </c>
      <c r="D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1502.02</v>
      </c>
      <c r="E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1509.31</v>
      </c>
      <c r="F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1505.6799999999998</v>
      </c>
      <c r="G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1502.3600000000001</v>
      </c>
      <c r="H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1481.4299999999998</v>
      </c>
      <c r="I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1475.27</v>
      </c>
      <c r="J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1444.53</v>
      </c>
      <c r="K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1538.76</v>
      </c>
      <c r="L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1475.8899999999999</v>
      </c>
      <c r="M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1457.75</v>
      </c>
      <c r="N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1454.52</v>
      </c>
      <c r="O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1460.47</v>
      </c>
      <c r="P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1466.47</v>
      </c>
      <c r="Q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1469.54</v>
      </c>
      <c r="R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1447.08</v>
      </c>
      <c r="S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1580.24</v>
      </c>
      <c r="T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1619.3899999999999</v>
      </c>
      <c r="U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1581.28</v>
      </c>
      <c r="V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1538.7</v>
      </c>
      <c r="W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1485</v>
      </c>
      <c r="X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1464.47</v>
      </c>
      <c r="Y528" s="116">
        <f>VLOOKUP($A528+ROUND((COLUMN()-2)/24,5),АТС!$A$41:$F$712,3)+VLOOKUP($A528+ROUND((COLUMN()-2)/24,5),'Расчет сбытовых надбавок'!$B$793:'Расчет сбытовых надбавок'!$G$1536,6)+'Иные услуги '!$C$5+'РСТ РСО-А'!$N$7</f>
        <v>1525.49</v>
      </c>
      <c r="AA528" s="89"/>
    </row>
    <row r="529" spans="1:25" x14ac:dyDescent="0.2">
      <c r="A529" s="88">
        <f>A528+1</f>
        <v>42037</v>
      </c>
      <c r="B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1442.78</v>
      </c>
      <c r="C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1471.67</v>
      </c>
      <c r="D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1487.12</v>
      </c>
      <c r="E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1490.42</v>
      </c>
      <c r="F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1500.35</v>
      </c>
      <c r="G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1484.29</v>
      </c>
      <c r="H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1457.44</v>
      </c>
      <c r="I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1527.29</v>
      </c>
      <c r="J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1523.02</v>
      </c>
      <c r="K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1457.3400000000001</v>
      </c>
      <c r="L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1487.62</v>
      </c>
      <c r="M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1469.45</v>
      </c>
      <c r="N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1470.06</v>
      </c>
      <c r="O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1470.87</v>
      </c>
      <c r="P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1470.04</v>
      </c>
      <c r="Q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1469.77</v>
      </c>
      <c r="R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1453.76</v>
      </c>
      <c r="S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1501.43</v>
      </c>
      <c r="T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1568.98</v>
      </c>
      <c r="U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1534.82</v>
      </c>
      <c r="V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1493.88</v>
      </c>
      <c r="W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1514.76</v>
      </c>
      <c r="X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1611.23</v>
      </c>
      <c r="Y529" s="116">
        <f>VLOOKUP($A529+ROUND((COLUMN()-2)/24,5),АТС!$A$41:$F$712,3)+VLOOKUP($A529+ROUND((COLUMN()-2)/24,5),'Расчет сбытовых надбавок'!$B$793:'Расчет сбытовых надбавок'!$G$1536,6)+'Иные услуги '!$C$5+'РСТ РСО-А'!$N$7</f>
        <v>1508.3899999999999</v>
      </c>
    </row>
    <row r="530" spans="1:25" x14ac:dyDescent="0.2">
      <c r="A530" s="88">
        <f t="shared" ref="A530:A555" si="15">A529+1</f>
        <v>42038</v>
      </c>
      <c r="B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1461.24</v>
      </c>
      <c r="C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1456.35</v>
      </c>
      <c r="D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1464.96</v>
      </c>
      <c r="E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1471.12</v>
      </c>
      <c r="F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1473.97</v>
      </c>
      <c r="G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1465.4</v>
      </c>
      <c r="H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1449.4099999999999</v>
      </c>
      <c r="I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1508.47</v>
      </c>
      <c r="J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1484.1999999999998</v>
      </c>
      <c r="K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1457.08</v>
      </c>
      <c r="L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1486.1</v>
      </c>
      <c r="M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1487.9899999999998</v>
      </c>
      <c r="N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1476.52</v>
      </c>
      <c r="O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1483.43</v>
      </c>
      <c r="P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1471.76</v>
      </c>
      <c r="Q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1488.24</v>
      </c>
      <c r="R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1479.76</v>
      </c>
      <c r="S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1498.42</v>
      </c>
      <c r="T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1567.01</v>
      </c>
      <c r="U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1526.9899999999998</v>
      </c>
      <c r="V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1490.3400000000001</v>
      </c>
      <c r="W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1508.18</v>
      </c>
      <c r="X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1612.98</v>
      </c>
      <c r="Y530" s="116">
        <f>VLOOKUP($A530+ROUND((COLUMN()-2)/24,5),АТС!$A$41:$F$712,3)+VLOOKUP($A530+ROUND((COLUMN()-2)/24,5),'Расчет сбытовых надбавок'!$B$793:'Расчет сбытовых надбавок'!$G$1536,6)+'Иные услуги '!$C$5+'РСТ РСО-А'!$N$7</f>
        <v>1508.1599999999999</v>
      </c>
    </row>
    <row r="531" spans="1:25" x14ac:dyDescent="0.2">
      <c r="A531" s="88">
        <f t="shared" si="15"/>
        <v>42039</v>
      </c>
      <c r="B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1456.6799999999998</v>
      </c>
      <c r="C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1461.9299999999998</v>
      </c>
      <c r="D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1473.88</v>
      </c>
      <c r="E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1479.9099999999999</v>
      </c>
      <c r="F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1480.17</v>
      </c>
      <c r="G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1470.94</v>
      </c>
      <c r="H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1442.49</v>
      </c>
      <c r="I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1515.79</v>
      </c>
      <c r="J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1506.8400000000001</v>
      </c>
      <c r="K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1461.35</v>
      </c>
      <c r="L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1445.54</v>
      </c>
      <c r="M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1478.13</v>
      </c>
      <c r="N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1458.0700000000002</v>
      </c>
      <c r="O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1450.96</v>
      </c>
      <c r="P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1444.25</v>
      </c>
      <c r="Q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1450.85</v>
      </c>
      <c r="R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1469.8600000000001</v>
      </c>
      <c r="S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1481.92</v>
      </c>
      <c r="T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1567.35</v>
      </c>
      <c r="U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1518.1599999999999</v>
      </c>
      <c r="V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1480.1100000000001</v>
      </c>
      <c r="W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1500.17</v>
      </c>
      <c r="X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1596.62</v>
      </c>
      <c r="Y531" s="116">
        <f>VLOOKUP($A531+ROUND((COLUMN()-2)/24,5),АТС!$A$41:$F$712,3)+VLOOKUP($A531+ROUND((COLUMN()-2)/24,5),'Расчет сбытовых надбавок'!$B$793:'Расчет сбытовых надбавок'!$G$1536,6)+'Иные услуги '!$C$5+'РСТ РСО-А'!$N$7</f>
        <v>1496.03</v>
      </c>
    </row>
    <row r="532" spans="1:25" x14ac:dyDescent="0.2">
      <c r="A532" s="88">
        <f t="shared" si="15"/>
        <v>42040</v>
      </c>
      <c r="B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1456.84</v>
      </c>
      <c r="C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1455.7</v>
      </c>
      <c r="D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1464.18</v>
      </c>
      <c r="E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1470.02</v>
      </c>
      <c r="F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1473.38</v>
      </c>
      <c r="G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1464.56</v>
      </c>
      <c r="H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1454.9499999999998</v>
      </c>
      <c r="I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1498.74</v>
      </c>
      <c r="J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1491.1599999999999</v>
      </c>
      <c r="K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1444.07</v>
      </c>
      <c r="L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1459.42</v>
      </c>
      <c r="M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1477.77</v>
      </c>
      <c r="N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1458.51</v>
      </c>
      <c r="O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1472.43</v>
      </c>
      <c r="P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1480.43</v>
      </c>
      <c r="Q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1466.75</v>
      </c>
      <c r="R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1470.24</v>
      </c>
      <c r="S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1484.67</v>
      </c>
      <c r="T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1556.8400000000001</v>
      </c>
      <c r="U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1518.38</v>
      </c>
      <c r="V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1478.58</v>
      </c>
      <c r="W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1498.52</v>
      </c>
      <c r="X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1586.06</v>
      </c>
      <c r="Y532" s="116">
        <f>VLOOKUP($A532+ROUND((COLUMN()-2)/24,5),АТС!$A$41:$F$712,3)+VLOOKUP($A532+ROUND((COLUMN()-2)/24,5),'Расчет сбытовых надбавок'!$B$793:'Расчет сбытовых надбавок'!$G$1536,6)+'Иные услуги '!$C$5+'РСТ РСО-А'!$N$7</f>
        <v>1493.8</v>
      </c>
    </row>
    <row r="533" spans="1:25" x14ac:dyDescent="0.2">
      <c r="A533" s="88">
        <f t="shared" si="15"/>
        <v>42041</v>
      </c>
      <c r="B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1449.82</v>
      </c>
      <c r="C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1479.75</v>
      </c>
      <c r="D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1486.06</v>
      </c>
      <c r="E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1491.8000000000002</v>
      </c>
      <c r="F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1495.23</v>
      </c>
      <c r="G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1479.23</v>
      </c>
      <c r="H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1447.23</v>
      </c>
      <c r="I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1514.75</v>
      </c>
      <c r="J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1528.67</v>
      </c>
      <c r="K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1456.9499999999998</v>
      </c>
      <c r="L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1461.3200000000002</v>
      </c>
      <c r="M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1482.3899999999999</v>
      </c>
      <c r="N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1459.85</v>
      </c>
      <c r="O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1476.49</v>
      </c>
      <c r="P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1483.41</v>
      </c>
      <c r="Q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1465.94</v>
      </c>
      <c r="R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1468.93</v>
      </c>
      <c r="S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1479.59</v>
      </c>
      <c r="T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1569.85</v>
      </c>
      <c r="U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1522.02</v>
      </c>
      <c r="V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1483.3600000000001</v>
      </c>
      <c r="W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1502.5</v>
      </c>
      <c r="X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1604</v>
      </c>
      <c r="Y533" s="116">
        <f>VLOOKUP($A533+ROUND((COLUMN()-2)/24,5),АТС!$A$41:$F$712,3)+VLOOKUP($A533+ROUND((COLUMN()-2)/24,5),'Расчет сбытовых надбавок'!$B$793:'Расчет сбытовых надбавок'!$G$1536,6)+'Иные услуги '!$C$5+'РСТ РСО-А'!$N$7</f>
        <v>1503.42</v>
      </c>
    </row>
    <row r="534" spans="1:25" x14ac:dyDescent="0.2">
      <c r="A534" s="88">
        <f t="shared" si="15"/>
        <v>42042</v>
      </c>
      <c r="B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1472.15</v>
      </c>
      <c r="C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1491.5500000000002</v>
      </c>
      <c r="D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1504.54</v>
      </c>
      <c r="E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1519.21</v>
      </c>
      <c r="F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1519.22</v>
      </c>
      <c r="G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1508.23</v>
      </c>
      <c r="H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1475.22</v>
      </c>
      <c r="I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1453.9</v>
      </c>
      <c r="J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1477.4</v>
      </c>
      <c r="K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1457.11</v>
      </c>
      <c r="L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1464.4</v>
      </c>
      <c r="M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1470.38</v>
      </c>
      <c r="N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1443.04</v>
      </c>
      <c r="O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1446.65</v>
      </c>
      <c r="P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1445.45</v>
      </c>
      <c r="Q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1442.54</v>
      </c>
      <c r="R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1463.5</v>
      </c>
      <c r="S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1479.6399999999999</v>
      </c>
      <c r="T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1494.35</v>
      </c>
      <c r="U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1470.92</v>
      </c>
      <c r="V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1483.9</v>
      </c>
      <c r="W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1466.6100000000001</v>
      </c>
      <c r="X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1487.4499999999998</v>
      </c>
      <c r="Y534" s="116">
        <f>VLOOKUP($A534+ROUND((COLUMN()-2)/24,5),АТС!$A$41:$F$712,3)+VLOOKUP($A534+ROUND((COLUMN()-2)/24,5),'Расчет сбытовых надбавок'!$B$793:'Расчет сбытовых надбавок'!$G$1536,6)+'Иные услуги '!$C$5+'РСТ РСО-А'!$N$7</f>
        <v>1465.83</v>
      </c>
    </row>
    <row r="535" spans="1:25" x14ac:dyDescent="0.2">
      <c r="A535" s="88">
        <f t="shared" si="15"/>
        <v>42043</v>
      </c>
      <c r="B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1460.8400000000001</v>
      </c>
      <c r="C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1446.15</v>
      </c>
      <c r="D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1470.4</v>
      </c>
      <c r="E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1497.19</v>
      </c>
      <c r="F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1497.25</v>
      </c>
      <c r="G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1507.9</v>
      </c>
      <c r="H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1461.52</v>
      </c>
      <c r="I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1458.6399999999999</v>
      </c>
      <c r="J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1465.08</v>
      </c>
      <c r="K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1502.07</v>
      </c>
      <c r="L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1463.74</v>
      </c>
      <c r="M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1454.85</v>
      </c>
      <c r="N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1469.6799999999998</v>
      </c>
      <c r="O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1466.62</v>
      </c>
      <c r="P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1469.5900000000001</v>
      </c>
      <c r="Q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1454.85</v>
      </c>
      <c r="R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1461.42</v>
      </c>
      <c r="S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1476.3899999999999</v>
      </c>
      <c r="T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1492.1799999999998</v>
      </c>
      <c r="U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1491.32</v>
      </c>
      <c r="V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1486.29</v>
      </c>
      <c r="W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1469.6100000000001</v>
      </c>
      <c r="X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1485.94</v>
      </c>
      <c r="Y535" s="116">
        <f>VLOOKUP($A535+ROUND((COLUMN()-2)/24,5),АТС!$A$41:$F$712,3)+VLOOKUP($A535+ROUND((COLUMN()-2)/24,5),'Расчет сбытовых надбавок'!$B$793:'Расчет сбытовых надбавок'!$G$1536,6)+'Иные услуги '!$C$5+'РСТ РСО-А'!$N$7</f>
        <v>1470.29</v>
      </c>
    </row>
    <row r="536" spans="1:25" x14ac:dyDescent="0.2">
      <c r="A536" s="88">
        <f t="shared" si="15"/>
        <v>42044</v>
      </c>
      <c r="B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1465.79</v>
      </c>
      <c r="C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1464.12</v>
      </c>
      <c r="D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1446.3</v>
      </c>
      <c r="E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1460.44</v>
      </c>
      <c r="F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1453.67</v>
      </c>
      <c r="G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1459.8600000000001</v>
      </c>
      <c r="H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1469.44</v>
      </c>
      <c r="I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1472.69</v>
      </c>
      <c r="J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1442.4</v>
      </c>
      <c r="K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1476.57</v>
      </c>
      <c r="L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1476.1799999999998</v>
      </c>
      <c r="M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1472.24</v>
      </c>
      <c r="N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1472.94</v>
      </c>
      <c r="O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1467.1399999999999</v>
      </c>
      <c r="P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1472.58</v>
      </c>
      <c r="Q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1461.82</v>
      </c>
      <c r="R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1466.03</v>
      </c>
      <c r="S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1480.3600000000001</v>
      </c>
      <c r="T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1474.4099999999999</v>
      </c>
      <c r="U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1482.94</v>
      </c>
      <c r="V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1480.08</v>
      </c>
      <c r="W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1471.15</v>
      </c>
      <c r="X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1558.5700000000002</v>
      </c>
      <c r="Y536" s="116">
        <f>VLOOKUP($A536+ROUND((COLUMN()-2)/24,5),АТС!$A$41:$F$712,3)+VLOOKUP($A536+ROUND((COLUMN()-2)/24,5),'Расчет сбытовых надбавок'!$B$793:'Расчет сбытовых надбавок'!$G$1536,6)+'Иные услуги '!$C$5+'РСТ РСО-А'!$N$7</f>
        <v>1466.77</v>
      </c>
    </row>
    <row r="537" spans="1:25" x14ac:dyDescent="0.2">
      <c r="A537" s="88">
        <f t="shared" si="15"/>
        <v>42045</v>
      </c>
      <c r="B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1464.67</v>
      </c>
      <c r="C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1462.5700000000002</v>
      </c>
      <c r="D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1445.54</v>
      </c>
      <c r="E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1459.0500000000002</v>
      </c>
      <c r="F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1452.67</v>
      </c>
      <c r="G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1459.6</v>
      </c>
      <c r="H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1476.02</v>
      </c>
      <c r="I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1474.5900000000001</v>
      </c>
      <c r="J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1442.24</v>
      </c>
      <c r="K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1481.64</v>
      </c>
      <c r="L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1483</v>
      </c>
      <c r="M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1479.31</v>
      </c>
      <c r="N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1477.78</v>
      </c>
      <c r="O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1473.03</v>
      </c>
      <c r="P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1480.44</v>
      </c>
      <c r="Q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1463.7</v>
      </c>
      <c r="R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1468.59</v>
      </c>
      <c r="S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1479.3400000000001</v>
      </c>
      <c r="T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1480.9099999999999</v>
      </c>
      <c r="U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1488.67</v>
      </c>
      <c r="V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1482.03</v>
      </c>
      <c r="W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1470.88</v>
      </c>
      <c r="X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1559.33</v>
      </c>
      <c r="Y537" s="116">
        <f>VLOOKUP($A537+ROUND((COLUMN()-2)/24,5),АТС!$A$41:$F$712,3)+VLOOKUP($A537+ROUND((COLUMN()-2)/24,5),'Расчет сбытовых надбавок'!$B$793:'Расчет сбытовых надбавок'!$G$1536,6)+'Иные услуги '!$C$5+'РСТ РСО-А'!$N$7</f>
        <v>1466.1799999999998</v>
      </c>
    </row>
    <row r="538" spans="1:25" x14ac:dyDescent="0.2">
      <c r="A538" s="88">
        <f t="shared" si="15"/>
        <v>42046</v>
      </c>
      <c r="B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1463.34</v>
      </c>
      <c r="C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1474.69</v>
      </c>
      <c r="D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1474.44</v>
      </c>
      <c r="E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1474.4299999999998</v>
      </c>
      <c r="F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1480.83</v>
      </c>
      <c r="G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1481.03</v>
      </c>
      <c r="H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1457.22</v>
      </c>
      <c r="I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1481.01</v>
      </c>
      <c r="J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1458.3899999999999</v>
      </c>
      <c r="K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1474.28</v>
      </c>
      <c r="L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1473.98</v>
      </c>
      <c r="M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1471.77</v>
      </c>
      <c r="N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1471.79</v>
      </c>
      <c r="O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1447.34</v>
      </c>
      <c r="P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1447.19</v>
      </c>
      <c r="Q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1446.95</v>
      </c>
      <c r="R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1447.96</v>
      </c>
      <c r="S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1478.36</v>
      </c>
      <c r="T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1544.74</v>
      </c>
      <c r="U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1496.01</v>
      </c>
      <c r="V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1483.1399999999999</v>
      </c>
      <c r="W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1470.9099999999999</v>
      </c>
      <c r="X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1564.36</v>
      </c>
      <c r="Y538" s="116">
        <f>VLOOKUP($A538+ROUND((COLUMN()-2)/24,5),АТС!$A$41:$F$712,3)+VLOOKUP($A538+ROUND((COLUMN()-2)/24,5),'Расчет сбытовых надбавок'!$B$793:'Расчет сбытовых надбавок'!$G$1536,6)+'Иные услуги '!$C$5+'РСТ РСО-А'!$N$7</f>
        <v>1514.18</v>
      </c>
    </row>
    <row r="539" spans="1:25" x14ac:dyDescent="0.2">
      <c r="A539" s="88">
        <f t="shared" si="15"/>
        <v>42047</v>
      </c>
      <c r="B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1454.6100000000001</v>
      </c>
      <c r="C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1474.96</v>
      </c>
      <c r="D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1474.78</v>
      </c>
      <c r="E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1490.65</v>
      </c>
      <c r="F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1500.6100000000001</v>
      </c>
      <c r="G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1481.27</v>
      </c>
      <c r="H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1457.3899999999999</v>
      </c>
      <c r="I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1506.73</v>
      </c>
      <c r="J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1493.06</v>
      </c>
      <c r="K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1475.19</v>
      </c>
      <c r="L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1474.6599999999999</v>
      </c>
      <c r="M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1472.42</v>
      </c>
      <c r="N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1473.12</v>
      </c>
      <c r="O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1466.82</v>
      </c>
      <c r="P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1472.5700000000002</v>
      </c>
      <c r="Q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1457.11</v>
      </c>
      <c r="R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1469.55</v>
      </c>
      <c r="S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1477.6599999999999</v>
      </c>
      <c r="T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1519.19</v>
      </c>
      <c r="U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1474.02</v>
      </c>
      <c r="V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1475.05</v>
      </c>
      <c r="W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1467.8200000000002</v>
      </c>
      <c r="X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1560.06</v>
      </c>
      <c r="Y539" s="116">
        <f>VLOOKUP($A539+ROUND((COLUMN()-2)/24,5),АТС!$A$41:$F$712,3)+VLOOKUP($A539+ROUND((COLUMN()-2)/24,5),'Расчет сбытовых надбавок'!$B$793:'Расчет сбытовых надбавок'!$G$1536,6)+'Иные услуги '!$C$5+'РСТ РСО-А'!$N$7</f>
        <v>1510.94</v>
      </c>
    </row>
    <row r="540" spans="1:25" x14ac:dyDescent="0.2">
      <c r="A540" s="88">
        <f t="shared" si="15"/>
        <v>42048</v>
      </c>
      <c r="B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1456.69</v>
      </c>
      <c r="C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1456.9</v>
      </c>
      <c r="D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1462.65</v>
      </c>
      <c r="E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1474.65</v>
      </c>
      <c r="F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1487.38</v>
      </c>
      <c r="G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1462.81</v>
      </c>
      <c r="H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1452.08</v>
      </c>
      <c r="I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1484.4699999999998</v>
      </c>
      <c r="J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1458.63</v>
      </c>
      <c r="K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1479.96</v>
      </c>
      <c r="L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1479.8</v>
      </c>
      <c r="M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1476.72</v>
      </c>
      <c r="N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1476.23</v>
      </c>
      <c r="O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1470.73</v>
      </c>
      <c r="P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1476.8899999999999</v>
      </c>
      <c r="Q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1460.33</v>
      </c>
      <c r="R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1473.5900000000001</v>
      </c>
      <c r="S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1485.71</v>
      </c>
      <c r="T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1535.92</v>
      </c>
      <c r="U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1509.81</v>
      </c>
      <c r="V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1479.96</v>
      </c>
      <c r="W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1471.0700000000002</v>
      </c>
      <c r="X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1586.48</v>
      </c>
      <c r="Y540" s="116">
        <f>VLOOKUP($A540+ROUND((COLUMN()-2)/24,5),АТС!$A$41:$F$712,3)+VLOOKUP($A540+ROUND((COLUMN()-2)/24,5),'Расчет сбытовых надбавок'!$B$793:'Расчет сбытовых надбавок'!$G$1536,6)+'Иные услуги '!$C$5+'РСТ РСО-А'!$N$7</f>
        <v>1545.73</v>
      </c>
    </row>
    <row r="541" spans="1:25" x14ac:dyDescent="0.2">
      <c r="A541" s="88">
        <f t="shared" si="15"/>
        <v>42049</v>
      </c>
      <c r="B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1454.9099999999999</v>
      </c>
      <c r="C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1465.1399999999999</v>
      </c>
      <c r="D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1484.76</v>
      </c>
      <c r="E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1498.45</v>
      </c>
      <c r="F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1498.69</v>
      </c>
      <c r="G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1484.91</v>
      </c>
      <c r="H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1456.48</v>
      </c>
      <c r="I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1479.95</v>
      </c>
      <c r="J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1540.2</v>
      </c>
      <c r="K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1470.9099999999999</v>
      </c>
      <c r="L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1472.18</v>
      </c>
      <c r="M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1472.56</v>
      </c>
      <c r="N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1466.26</v>
      </c>
      <c r="O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1472.54</v>
      </c>
      <c r="P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1487.04</v>
      </c>
      <c r="Q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1478.87</v>
      </c>
      <c r="R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1484.31</v>
      </c>
      <c r="S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1501.6399999999999</v>
      </c>
      <c r="T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1555.6799999999998</v>
      </c>
      <c r="U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1525.42</v>
      </c>
      <c r="V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1477.6100000000001</v>
      </c>
      <c r="W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1472.6399999999999</v>
      </c>
      <c r="X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1476.38</v>
      </c>
      <c r="Y541" s="116">
        <f>VLOOKUP($A541+ROUND((COLUMN()-2)/24,5),АТС!$A$41:$F$712,3)+VLOOKUP($A541+ROUND((COLUMN()-2)/24,5),'Расчет сбытовых надбавок'!$B$793:'Расчет сбытовых надбавок'!$G$1536,6)+'Иные услуги '!$C$5+'РСТ РСО-А'!$N$7</f>
        <v>1512.4299999999998</v>
      </c>
    </row>
    <row r="542" spans="1:25" x14ac:dyDescent="0.2">
      <c r="A542" s="88">
        <f t="shared" si="15"/>
        <v>42050</v>
      </c>
      <c r="B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1455.68</v>
      </c>
      <c r="C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1466.0700000000002</v>
      </c>
      <c r="D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1485.24</v>
      </c>
      <c r="E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1499.02</v>
      </c>
      <c r="F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1499.35</v>
      </c>
      <c r="G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1485.76</v>
      </c>
      <c r="H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1456.98</v>
      </c>
      <c r="I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1479.33</v>
      </c>
      <c r="J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1525.8200000000002</v>
      </c>
      <c r="K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1468.67</v>
      </c>
      <c r="L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1469.26</v>
      </c>
      <c r="M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1469.6799999999998</v>
      </c>
      <c r="N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1464.87</v>
      </c>
      <c r="O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1470.72</v>
      </c>
      <c r="P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1482.9099999999999</v>
      </c>
      <c r="Q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1476.06</v>
      </c>
      <c r="R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1479.3400000000001</v>
      </c>
      <c r="S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1511.33</v>
      </c>
      <c r="T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1553.51</v>
      </c>
      <c r="U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1538.57</v>
      </c>
      <c r="V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1511.8899999999999</v>
      </c>
      <c r="W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1471.13</v>
      </c>
      <c r="X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1474.56</v>
      </c>
      <c r="Y542" s="116">
        <f>VLOOKUP($A542+ROUND((COLUMN()-2)/24,5),АТС!$A$41:$F$712,3)+VLOOKUP($A542+ROUND((COLUMN()-2)/24,5),'Расчет сбытовых надбавок'!$B$793:'Расчет сбытовых надбавок'!$G$1536,6)+'Иные услуги '!$C$5+'РСТ РСО-А'!$N$7</f>
        <v>1510.57</v>
      </c>
    </row>
    <row r="543" spans="1:25" x14ac:dyDescent="0.2">
      <c r="A543" s="88">
        <f t="shared" si="15"/>
        <v>42051</v>
      </c>
      <c r="B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1454.04</v>
      </c>
      <c r="C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1445.04</v>
      </c>
      <c r="D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1465.34</v>
      </c>
      <c r="E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1453.3400000000001</v>
      </c>
      <c r="F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1474.4099999999999</v>
      </c>
      <c r="G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1462.54</v>
      </c>
      <c r="H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1457.12</v>
      </c>
      <c r="I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1493.29</v>
      </c>
      <c r="J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1458.51</v>
      </c>
      <c r="K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1513.06</v>
      </c>
      <c r="L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1473.6</v>
      </c>
      <c r="M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1529.28</v>
      </c>
      <c r="N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1523.79</v>
      </c>
      <c r="O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1529.9099999999999</v>
      </c>
      <c r="P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1535.8600000000001</v>
      </c>
      <c r="Q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1596.78</v>
      </c>
      <c r="R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1576.07</v>
      </c>
      <c r="S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1523.6</v>
      </c>
      <c r="T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1758.38</v>
      </c>
      <c r="U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1742.76</v>
      </c>
      <c r="V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1536.5</v>
      </c>
      <c r="W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1528.97</v>
      </c>
      <c r="X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1746.28</v>
      </c>
      <c r="Y543" s="116">
        <f>VLOOKUP($A543+ROUND((COLUMN()-2)/24,5),АТС!$A$41:$F$712,3)+VLOOKUP($A543+ROUND((COLUMN()-2)/24,5),'Расчет сбытовых надбавок'!$B$793:'Расчет сбытовых надбавок'!$G$1536,6)+'Иные услуги '!$C$5+'РСТ РСО-А'!$N$7</f>
        <v>1520.78</v>
      </c>
    </row>
    <row r="544" spans="1:25" x14ac:dyDescent="0.2">
      <c r="A544" s="88">
        <f t="shared" si="15"/>
        <v>42052</v>
      </c>
      <c r="B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1451.82</v>
      </c>
      <c r="C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1445.27</v>
      </c>
      <c r="D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1465.23</v>
      </c>
      <c r="E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1453.49</v>
      </c>
      <c r="F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1474.37</v>
      </c>
      <c r="G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1462.44</v>
      </c>
      <c r="H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1460.51</v>
      </c>
      <c r="I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1493.8400000000001</v>
      </c>
      <c r="J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1459.37</v>
      </c>
      <c r="K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1471.79</v>
      </c>
      <c r="L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1471.9</v>
      </c>
      <c r="M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1499.5900000000001</v>
      </c>
      <c r="N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1470.47</v>
      </c>
      <c r="O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1470.88</v>
      </c>
      <c r="P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1472.04</v>
      </c>
      <c r="Q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1479.67</v>
      </c>
      <c r="R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1476.33</v>
      </c>
      <c r="S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1479.4499999999998</v>
      </c>
      <c r="T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1753.79</v>
      </c>
      <c r="U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1674.2</v>
      </c>
      <c r="V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1554.35</v>
      </c>
      <c r="W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1544.81</v>
      </c>
      <c r="X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1689.46</v>
      </c>
      <c r="Y544" s="116">
        <f>VLOOKUP($A544+ROUND((COLUMN()-2)/24,5),АТС!$A$41:$F$712,3)+VLOOKUP($A544+ROUND((COLUMN()-2)/24,5),'Расчет сбытовых надбавок'!$B$793:'Расчет сбытовых надбавок'!$G$1536,6)+'Иные услуги '!$C$5+'РСТ РСО-А'!$N$7</f>
        <v>1520.4299999999998</v>
      </c>
    </row>
    <row r="545" spans="1:25" x14ac:dyDescent="0.2">
      <c r="A545" s="88">
        <f t="shared" si="15"/>
        <v>42053</v>
      </c>
      <c r="B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1465.92</v>
      </c>
      <c r="C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1445.21</v>
      </c>
      <c r="D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1465.26</v>
      </c>
      <c r="E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1453.48</v>
      </c>
      <c r="F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1474.4099999999999</v>
      </c>
      <c r="G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1462.48</v>
      </c>
      <c r="H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1461.55</v>
      </c>
      <c r="I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1493.3200000000002</v>
      </c>
      <c r="J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1458.5</v>
      </c>
      <c r="K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1474.9499999999998</v>
      </c>
      <c r="L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1476.44</v>
      </c>
      <c r="M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1541.44</v>
      </c>
      <c r="N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1527.88</v>
      </c>
      <c r="O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1549.3</v>
      </c>
      <c r="P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1573.08</v>
      </c>
      <c r="Q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1596.1399999999999</v>
      </c>
      <c r="R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1610.1</v>
      </c>
      <c r="S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1543.34</v>
      </c>
      <c r="T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1783.35</v>
      </c>
      <c r="U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1719.92</v>
      </c>
      <c r="V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1614.38</v>
      </c>
      <c r="W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1590.7</v>
      </c>
      <c r="X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1720.38</v>
      </c>
      <c r="Y545" s="116">
        <f>VLOOKUP($A545+ROUND((COLUMN()-2)/24,5),АТС!$A$41:$F$712,3)+VLOOKUP($A545+ROUND((COLUMN()-2)/24,5),'Расчет сбытовых надбавок'!$B$793:'Расчет сбытовых надбавок'!$G$1536,6)+'Иные услуги '!$C$5+'РСТ РСО-А'!$N$7</f>
        <v>1580.44</v>
      </c>
    </row>
    <row r="546" spans="1:25" x14ac:dyDescent="0.2">
      <c r="A546" s="88">
        <f t="shared" si="15"/>
        <v>42054</v>
      </c>
      <c r="B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1463.93</v>
      </c>
      <c r="C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1446.1599999999999</v>
      </c>
      <c r="D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1466.31</v>
      </c>
      <c r="E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1454.5</v>
      </c>
      <c r="F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1475.3899999999999</v>
      </c>
      <c r="G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1463.53</v>
      </c>
      <c r="H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1457.02</v>
      </c>
      <c r="I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1494.21</v>
      </c>
      <c r="J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1459.31</v>
      </c>
      <c r="K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1475.8200000000002</v>
      </c>
      <c r="L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1476.05</v>
      </c>
      <c r="M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1545.11</v>
      </c>
      <c r="N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1530.13</v>
      </c>
      <c r="O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1549.0700000000002</v>
      </c>
      <c r="P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1537.08</v>
      </c>
      <c r="Q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1560.9699999999998</v>
      </c>
      <c r="R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1600.9</v>
      </c>
      <c r="S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1549.38</v>
      </c>
      <c r="T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1649.27</v>
      </c>
      <c r="U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1706.67</v>
      </c>
      <c r="V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1653.1599999999999</v>
      </c>
      <c r="W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1578.85</v>
      </c>
      <c r="X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1711.6100000000001</v>
      </c>
      <c r="Y546" s="116">
        <f>VLOOKUP($A546+ROUND((COLUMN()-2)/24,5),АТС!$A$41:$F$712,3)+VLOOKUP($A546+ROUND((COLUMN()-2)/24,5),'Расчет сбытовых надбавок'!$B$793:'Расчет сбытовых надбавок'!$G$1536,6)+'Иные услуги '!$C$5+'РСТ РСО-А'!$N$7</f>
        <v>1584.12</v>
      </c>
    </row>
    <row r="547" spans="1:25" x14ac:dyDescent="0.2">
      <c r="A547" s="88">
        <f t="shared" si="15"/>
        <v>42055</v>
      </c>
      <c r="B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1465.15</v>
      </c>
      <c r="C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1457.73</v>
      </c>
      <c r="D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1478.8200000000002</v>
      </c>
      <c r="E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1498.3400000000001</v>
      </c>
      <c r="F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1494.94</v>
      </c>
      <c r="G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1482.1399999999999</v>
      </c>
      <c r="H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1449.58</v>
      </c>
      <c r="I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1527.48</v>
      </c>
      <c r="J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1489.32</v>
      </c>
      <c r="K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1474.81</v>
      </c>
      <c r="L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1475.29</v>
      </c>
      <c r="M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1537.13</v>
      </c>
      <c r="N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1525.17</v>
      </c>
      <c r="O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1502</v>
      </c>
      <c r="P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1529.4099999999999</v>
      </c>
      <c r="Q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1501.3200000000002</v>
      </c>
      <c r="R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1550.52</v>
      </c>
      <c r="S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1538.1399999999999</v>
      </c>
      <c r="T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1626.07</v>
      </c>
      <c r="U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1700.3400000000001</v>
      </c>
      <c r="V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1585.44</v>
      </c>
      <c r="W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1564.74</v>
      </c>
      <c r="X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1685.27</v>
      </c>
      <c r="Y547" s="116">
        <f>VLOOKUP($A547+ROUND((COLUMN()-2)/24,5),АТС!$A$41:$F$712,3)+VLOOKUP($A547+ROUND((COLUMN()-2)/24,5),'Расчет сбытовых надбавок'!$B$793:'Расчет сбытовых надбавок'!$G$1536,6)+'Иные услуги '!$C$5+'РСТ РСО-А'!$N$7</f>
        <v>1582.54</v>
      </c>
    </row>
    <row r="548" spans="1:25" x14ac:dyDescent="0.2">
      <c r="A548" s="88">
        <f t="shared" si="15"/>
        <v>42056</v>
      </c>
      <c r="B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1461.84</v>
      </c>
      <c r="C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1448.1599999999999</v>
      </c>
      <c r="D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1490.26</v>
      </c>
      <c r="E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1467.16</v>
      </c>
      <c r="F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1476.88</v>
      </c>
      <c r="G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1493.92</v>
      </c>
      <c r="H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1442.98</v>
      </c>
      <c r="I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1460.79</v>
      </c>
      <c r="J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1470.1</v>
      </c>
      <c r="K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1442.77</v>
      </c>
      <c r="L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1472.3000000000002</v>
      </c>
      <c r="M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1478.54</v>
      </c>
      <c r="N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1466.69</v>
      </c>
      <c r="O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1442.31</v>
      </c>
      <c r="P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1472.79</v>
      </c>
      <c r="Q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1442.54</v>
      </c>
      <c r="R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1483.85</v>
      </c>
      <c r="S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1472.43</v>
      </c>
      <c r="T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1556.37</v>
      </c>
      <c r="U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1530.3</v>
      </c>
      <c r="V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1501.35</v>
      </c>
      <c r="W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1476.28</v>
      </c>
      <c r="X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1476.49</v>
      </c>
      <c r="Y548" s="116">
        <f>VLOOKUP($A548+ROUND((COLUMN()-2)/24,5),АТС!$A$41:$F$712,3)+VLOOKUP($A548+ROUND((COLUMN()-2)/24,5),'Расчет сбытовых надбавок'!$B$793:'Расчет сбытовых надбавок'!$G$1536,6)+'Иные услуги '!$C$5+'РСТ РСО-А'!$N$7</f>
        <v>1536.52</v>
      </c>
    </row>
    <row r="549" spans="1:25" x14ac:dyDescent="0.2">
      <c r="A549" s="88">
        <f t="shared" si="15"/>
        <v>42057</v>
      </c>
      <c r="B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1459.2</v>
      </c>
      <c r="C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1454.85</v>
      </c>
      <c r="D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1493.72</v>
      </c>
      <c r="E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1490.04</v>
      </c>
      <c r="F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1490.3400000000001</v>
      </c>
      <c r="G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1493.6799999999998</v>
      </c>
      <c r="H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1457.24</v>
      </c>
      <c r="I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1456.71</v>
      </c>
      <c r="J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1474.22</v>
      </c>
      <c r="K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1459.22</v>
      </c>
      <c r="L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1460.77</v>
      </c>
      <c r="M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1478.7</v>
      </c>
      <c r="N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1466.95</v>
      </c>
      <c r="O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1442.33</v>
      </c>
      <c r="P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1454.6</v>
      </c>
      <c r="Q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1442.04</v>
      </c>
      <c r="R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1466.29</v>
      </c>
      <c r="S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1474.75</v>
      </c>
      <c r="T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1560.57</v>
      </c>
      <c r="U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1533.61</v>
      </c>
      <c r="V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1503.65</v>
      </c>
      <c r="W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1477.62</v>
      </c>
      <c r="X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1478.76</v>
      </c>
      <c r="Y549" s="116">
        <f>VLOOKUP($A549+ROUND((COLUMN()-2)/24,5),АТС!$A$41:$F$712,3)+VLOOKUP($A549+ROUND((COLUMN()-2)/24,5),'Расчет сбытовых надбавок'!$B$793:'Расчет сбытовых надбавок'!$G$1536,6)+'Иные услуги '!$C$5+'РСТ РСО-А'!$N$7</f>
        <v>1546.37</v>
      </c>
    </row>
    <row r="550" spans="1:25" x14ac:dyDescent="0.2">
      <c r="A550" s="88">
        <f t="shared" si="15"/>
        <v>42058</v>
      </c>
      <c r="B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1458.78</v>
      </c>
      <c r="C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1454.49</v>
      </c>
      <c r="D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1493.05</v>
      </c>
      <c r="E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1489.4299999999998</v>
      </c>
      <c r="F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1489.8</v>
      </c>
      <c r="G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1493.37</v>
      </c>
      <c r="H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1457.31</v>
      </c>
      <c r="I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1463.31</v>
      </c>
      <c r="J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1462.58</v>
      </c>
      <c r="K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1460.1</v>
      </c>
      <c r="L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1459.01</v>
      </c>
      <c r="M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1476.54</v>
      </c>
      <c r="N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1467.05</v>
      </c>
      <c r="O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1442.12</v>
      </c>
      <c r="P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1454.3600000000001</v>
      </c>
      <c r="Q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1442.27</v>
      </c>
      <c r="R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1463.8899999999999</v>
      </c>
      <c r="S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1472.88</v>
      </c>
      <c r="T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1558.09</v>
      </c>
      <c r="U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1532.15</v>
      </c>
      <c r="V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1495.8</v>
      </c>
      <c r="W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1471.23</v>
      </c>
      <c r="X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1471.91</v>
      </c>
      <c r="Y550" s="116">
        <f>VLOOKUP($A550+ROUND((COLUMN()-2)/24,5),АТС!$A$41:$F$712,3)+VLOOKUP($A550+ROUND((COLUMN()-2)/24,5),'Расчет сбытовых надбавок'!$B$793:'Расчет сбытовых надбавок'!$G$1536,6)+'Иные услуги '!$C$5+'РСТ РСО-А'!$N$7</f>
        <v>1507.51</v>
      </c>
    </row>
    <row r="551" spans="1:25" x14ac:dyDescent="0.2">
      <c r="A551" s="88">
        <f t="shared" si="15"/>
        <v>42059</v>
      </c>
      <c r="B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1457.23</v>
      </c>
      <c r="C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1454.33</v>
      </c>
      <c r="D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1478.42</v>
      </c>
      <c r="E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1487.9</v>
      </c>
      <c r="F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1475.05</v>
      </c>
      <c r="G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1481.54</v>
      </c>
      <c r="H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1449.21</v>
      </c>
      <c r="I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1487.52</v>
      </c>
      <c r="J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1458.51</v>
      </c>
      <c r="K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1479.85</v>
      </c>
      <c r="L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1479.59</v>
      </c>
      <c r="M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1549.7199999999998</v>
      </c>
      <c r="N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1537.4</v>
      </c>
      <c r="O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1511.67</v>
      </c>
      <c r="P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1544.24</v>
      </c>
      <c r="Q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1537.9099999999999</v>
      </c>
      <c r="R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1548.32</v>
      </c>
      <c r="S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1554.3</v>
      </c>
      <c r="T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1636.52</v>
      </c>
      <c r="U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1634.05</v>
      </c>
      <c r="V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1601.3400000000001</v>
      </c>
      <c r="W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1586.58</v>
      </c>
      <c r="X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1678.98</v>
      </c>
      <c r="Y551" s="116">
        <f>VLOOKUP($A551+ROUND((COLUMN()-2)/24,5),АТС!$A$41:$F$712,3)+VLOOKUP($A551+ROUND((COLUMN()-2)/24,5),'Расчет сбытовых надбавок'!$B$793:'Расчет сбытовых надбавок'!$G$1536,6)+'Иные услуги '!$C$5+'РСТ РСО-А'!$N$7</f>
        <v>1569.95</v>
      </c>
    </row>
    <row r="552" spans="1:25" x14ac:dyDescent="0.2">
      <c r="A552" s="88">
        <f t="shared" si="15"/>
        <v>42060</v>
      </c>
      <c r="B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1459.01</v>
      </c>
      <c r="C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1450.68</v>
      </c>
      <c r="D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1456.6999999999998</v>
      </c>
      <c r="E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1468.59</v>
      </c>
      <c r="F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1474.7199999999998</v>
      </c>
      <c r="G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1465.72</v>
      </c>
      <c r="H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1457.31</v>
      </c>
      <c r="I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1471.6399999999999</v>
      </c>
      <c r="J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1442.27</v>
      </c>
      <c r="K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1482.81</v>
      </c>
      <c r="L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1481.2199999999998</v>
      </c>
      <c r="M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1554.04</v>
      </c>
      <c r="N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1542.04</v>
      </c>
      <c r="O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1515.03</v>
      </c>
      <c r="P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1548.6</v>
      </c>
      <c r="Q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1542.0300000000002</v>
      </c>
      <c r="R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1554.3899999999999</v>
      </c>
      <c r="S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1558.48</v>
      </c>
      <c r="T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1630.6599999999999</v>
      </c>
      <c r="U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1633.55</v>
      </c>
      <c r="V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1597.23</v>
      </c>
      <c r="W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1585.91</v>
      </c>
      <c r="X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1679.28</v>
      </c>
      <c r="Y552" s="116">
        <f>VLOOKUP($A552+ROUND((COLUMN()-2)/24,5),АТС!$A$41:$F$712,3)+VLOOKUP($A552+ROUND((COLUMN()-2)/24,5),'Расчет сбытовых надбавок'!$B$793:'Расчет сбытовых надбавок'!$G$1536,6)+'Иные услуги '!$C$5+'РСТ РСО-А'!$N$7</f>
        <v>1572.04</v>
      </c>
    </row>
    <row r="553" spans="1:25" x14ac:dyDescent="0.2">
      <c r="A553" s="88">
        <f t="shared" si="15"/>
        <v>42061</v>
      </c>
      <c r="B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1463.35</v>
      </c>
      <c r="C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1445</v>
      </c>
      <c r="D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1465.26</v>
      </c>
      <c r="E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1468.04</v>
      </c>
      <c r="F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1474.1100000000001</v>
      </c>
      <c r="G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1465.03</v>
      </c>
      <c r="H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1459.9299999999998</v>
      </c>
      <c r="I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1498.63</v>
      </c>
      <c r="J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1491.6399999999999</v>
      </c>
      <c r="K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1484.21</v>
      </c>
      <c r="L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1479.9099999999999</v>
      </c>
      <c r="M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1478.4</v>
      </c>
      <c r="N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1479.3400000000001</v>
      </c>
      <c r="O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1479.51</v>
      </c>
      <c r="P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1479.56</v>
      </c>
      <c r="Q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1479.35</v>
      </c>
      <c r="R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1479.13</v>
      </c>
      <c r="S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1486.35</v>
      </c>
      <c r="T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1478.46</v>
      </c>
      <c r="U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1568.37</v>
      </c>
      <c r="V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1544.76</v>
      </c>
      <c r="W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1565.74</v>
      </c>
      <c r="X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1730.59</v>
      </c>
      <c r="Y553" s="116">
        <f>VLOOKUP($A553+ROUND((COLUMN()-2)/24,5),АТС!$A$41:$F$712,3)+VLOOKUP($A553+ROUND((COLUMN()-2)/24,5),'Расчет сбытовых надбавок'!$B$793:'Расчет сбытовых надбавок'!$G$1536,6)+'Иные услуги '!$C$5+'РСТ РСО-А'!$N$7</f>
        <v>1570.6100000000001</v>
      </c>
    </row>
    <row r="554" spans="1:25" x14ac:dyDescent="0.2">
      <c r="A554" s="88">
        <f t="shared" si="15"/>
        <v>42062</v>
      </c>
      <c r="B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1469.47</v>
      </c>
      <c r="C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1445.04</v>
      </c>
      <c r="D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1464.9299999999998</v>
      </c>
      <c r="E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1467.73</v>
      </c>
      <c r="F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1474.1399999999999</v>
      </c>
      <c r="G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1465.19</v>
      </c>
      <c r="H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1456.76</v>
      </c>
      <c r="I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1515.97</v>
      </c>
      <c r="J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1503.0500000000002</v>
      </c>
      <c r="K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1481.03</v>
      </c>
      <c r="L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1481.2199999999998</v>
      </c>
      <c r="M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1480.05</v>
      </c>
      <c r="N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1478.32</v>
      </c>
      <c r="O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1481</v>
      </c>
      <c r="P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1480.9</v>
      </c>
      <c r="Q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1478.68</v>
      </c>
      <c r="R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1477.12</v>
      </c>
      <c r="S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1488.3400000000001</v>
      </c>
      <c r="T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1481.97</v>
      </c>
      <c r="U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1572.55</v>
      </c>
      <c r="V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1546.85</v>
      </c>
      <c r="W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1545.3600000000001</v>
      </c>
      <c r="X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1642.98</v>
      </c>
      <c r="Y554" s="116">
        <f>VLOOKUP($A554+ROUND((COLUMN()-2)/24,5),АТС!$A$41:$F$712,3)+VLOOKUP($A554+ROUND((COLUMN()-2)/24,5),'Расчет сбытовых надбавок'!$B$793:'Расчет сбытовых надбавок'!$G$1536,6)+'Иные услуги '!$C$5+'РСТ РСО-А'!$N$7</f>
        <v>1524.6</v>
      </c>
    </row>
    <row r="555" spans="1:25" x14ac:dyDescent="0.2">
      <c r="A555" s="88">
        <f t="shared" si="15"/>
        <v>42063</v>
      </c>
      <c r="B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1452.45</v>
      </c>
      <c r="C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1454.19</v>
      </c>
      <c r="D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1458.55</v>
      </c>
      <c r="E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1464.56</v>
      </c>
      <c r="F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1470.74</v>
      </c>
      <c r="G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1464.83</v>
      </c>
      <c r="H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1443.1999999999998</v>
      </c>
      <c r="I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1463.24</v>
      </c>
      <c r="J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1471.63</v>
      </c>
      <c r="K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1483.1799999999998</v>
      </c>
      <c r="L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1443.83</v>
      </c>
      <c r="M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1450.3</v>
      </c>
      <c r="N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1446.79</v>
      </c>
      <c r="O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1455.34</v>
      </c>
      <c r="P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1467.18</v>
      </c>
      <c r="Q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1476.59</v>
      </c>
      <c r="R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1473.3899999999999</v>
      </c>
      <c r="S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1458.44</v>
      </c>
      <c r="T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1508</v>
      </c>
      <c r="U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1565.47</v>
      </c>
      <c r="V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1543.88</v>
      </c>
      <c r="W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1491.97</v>
      </c>
      <c r="X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1464.6100000000001</v>
      </c>
      <c r="Y555" s="116">
        <f>VLOOKUP($A555+ROUND((COLUMN()-2)/24,5),АТС!$A$41:$F$712,3)+VLOOKUP($A555+ROUND((COLUMN()-2)/24,5),'Расчет сбытовых надбавок'!$B$793:'Расчет сбытовых надбавок'!$G$1536,6)+'Иные услуги '!$C$5+'РСТ РСО-А'!$N$7</f>
        <v>1526.98</v>
      </c>
    </row>
    <row r="557" spans="1:25" x14ac:dyDescent="0.25">
      <c r="A557" s="96" t="s">
        <v>156</v>
      </c>
      <c r="B557" s="87"/>
      <c r="C557" s="87"/>
      <c r="D557" s="87"/>
    </row>
    <row r="558" spans="1:25" ht="12.75" customHeight="1" x14ac:dyDescent="0.2">
      <c r="A558" s="169" t="s">
        <v>49</v>
      </c>
      <c r="B558" s="180" t="s">
        <v>160</v>
      </c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2"/>
    </row>
    <row r="559" spans="1:25" ht="12.75" customHeight="1" x14ac:dyDescent="0.2">
      <c r="A559" s="170"/>
      <c r="B559" s="183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5"/>
    </row>
    <row r="560" spans="1:25" s="121" customFormat="1" ht="12.75" customHeight="1" x14ac:dyDescent="0.2">
      <c r="A560" s="170"/>
      <c r="B560" s="216" t="s">
        <v>129</v>
      </c>
      <c r="C560" s="204" t="s">
        <v>130</v>
      </c>
      <c r="D560" s="204" t="s">
        <v>131</v>
      </c>
      <c r="E560" s="204" t="s">
        <v>132</v>
      </c>
      <c r="F560" s="204" t="s">
        <v>133</v>
      </c>
      <c r="G560" s="204" t="s">
        <v>134</v>
      </c>
      <c r="H560" s="204" t="s">
        <v>135</v>
      </c>
      <c r="I560" s="204" t="s">
        <v>136</v>
      </c>
      <c r="J560" s="204" t="s">
        <v>137</v>
      </c>
      <c r="K560" s="204" t="s">
        <v>138</v>
      </c>
      <c r="L560" s="204" t="s">
        <v>139</v>
      </c>
      <c r="M560" s="204" t="s">
        <v>140</v>
      </c>
      <c r="N560" s="214" t="s">
        <v>141</v>
      </c>
      <c r="O560" s="204" t="s">
        <v>142</v>
      </c>
      <c r="P560" s="204" t="s">
        <v>143</v>
      </c>
      <c r="Q560" s="204" t="s">
        <v>144</v>
      </c>
      <c r="R560" s="204" t="s">
        <v>145</v>
      </c>
      <c r="S560" s="204" t="s">
        <v>146</v>
      </c>
      <c r="T560" s="204" t="s">
        <v>147</v>
      </c>
      <c r="U560" s="204" t="s">
        <v>148</v>
      </c>
      <c r="V560" s="204" t="s">
        <v>149</v>
      </c>
      <c r="W560" s="204" t="s">
        <v>150</v>
      </c>
      <c r="X560" s="204" t="s">
        <v>151</v>
      </c>
      <c r="Y560" s="204" t="s">
        <v>152</v>
      </c>
    </row>
    <row r="561" spans="1:27" s="121" customFormat="1" ht="11.25" customHeight="1" x14ac:dyDescent="0.2">
      <c r="A561" s="171"/>
      <c r="B561" s="217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05"/>
      <c r="N561" s="215"/>
      <c r="O561" s="205"/>
      <c r="P561" s="205"/>
      <c r="Q561" s="205"/>
      <c r="R561" s="205"/>
      <c r="S561" s="205"/>
      <c r="T561" s="205"/>
      <c r="U561" s="205"/>
      <c r="V561" s="205"/>
      <c r="W561" s="205"/>
      <c r="X561" s="205"/>
      <c r="Y561" s="205"/>
    </row>
    <row r="562" spans="1:27" ht="15.75" customHeight="1" x14ac:dyDescent="0.2">
      <c r="A562" s="88">
        <f>A528</f>
        <v>42036</v>
      </c>
      <c r="B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C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D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E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F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G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H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I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J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K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L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M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N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O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P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Q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R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S562" s="108">
        <f>VLOOKUP($A562+ROUND((COLUMN()-2)/24,5),АТС!$A$41:$F$712,4)+VLOOKUP($A562+ROUND((COLUMN()-2)/24,5),'Расчет сбытовых надбавок'!$B$1537:'Расчет сбытовых надбавок'!$G$2280,3)</f>
        <v>1799.6299999999999</v>
      </c>
      <c r="T562" s="108">
        <f>VLOOKUP($A562+ROUND((COLUMN()-2)/24,5),АТС!$A$41:$F$712,4)+VLOOKUP($A562+ROUND((COLUMN()-2)/24,5),'Расчет сбытовых надбавок'!$B$1537:'Расчет сбытовых надбавок'!$G$2280,3)</f>
        <v>1775.4499999999998</v>
      </c>
      <c r="U562" s="108">
        <f>VLOOKUP($A562+ROUND((COLUMN()-2)/24,5),АТС!$A$41:$F$712,4)+VLOOKUP($A562+ROUND((COLUMN()-2)/24,5),'Расчет сбытовых надбавок'!$B$1537:'Расчет сбытовых надбавок'!$G$2280,3)</f>
        <v>1433.94</v>
      </c>
      <c r="V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W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X562" s="108">
        <f>VLOOKUP($A562+ROUND((COLUMN()-2)/24,5),АТС!$A$41:$F$712,4)+VLOOKUP($A562+ROUND((COLUMN()-2)/24,5),'Расчет сбытовых надбавок'!$B$1537:'Расчет сбытовых надбавок'!$G$2280,3)</f>
        <v>55.73</v>
      </c>
      <c r="Y562" s="108">
        <f>VLOOKUP($A562+ROUND((COLUMN()-2)/24,5),АТС!$A$41:$F$712,4)+VLOOKUP($A562+ROUND((COLUMN()-2)/24,5),'Расчет сбытовых надбавок'!$B$1537:'Расчет сбытовых надбавок'!$G$2280,3)</f>
        <v>0</v>
      </c>
      <c r="AA562" s="89"/>
    </row>
    <row r="563" spans="1:27" x14ac:dyDescent="0.2">
      <c r="A563" s="88">
        <f>A562+1</f>
        <v>42037</v>
      </c>
      <c r="B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C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D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E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F563" s="108">
        <f>VLOOKUP($A563+ROUND((COLUMN()-2)/24,5),АТС!$A$41:$F$712,4)+VLOOKUP($A563+ROUND((COLUMN()-2)/24,5),'Расчет сбытовых надбавок'!$B$1537:'Расчет сбытовых надбавок'!$G$2280,3)</f>
        <v>453.43</v>
      </c>
      <c r="G563" s="108">
        <f>VLOOKUP($A563+ROUND((COLUMN()-2)/24,5),АТС!$A$41:$F$712,4)+VLOOKUP($A563+ROUND((COLUMN()-2)/24,5),'Расчет сбытовых надбавок'!$B$1537:'Расчет сбытовых надбавок'!$G$2280,3)</f>
        <v>81.569999999999993</v>
      </c>
      <c r="H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I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J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K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L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M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N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O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P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Q563" s="108">
        <f>VLOOKUP($A563+ROUND((COLUMN()-2)/24,5),АТС!$A$41:$F$712,4)+VLOOKUP($A563+ROUND((COLUMN()-2)/24,5),'Расчет сбытовых надбавок'!$B$1537:'Расчет сбытовых надбавок'!$G$2280,3)</f>
        <v>0.01</v>
      </c>
      <c r="R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S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T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U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V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W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X563" s="108">
        <f>VLOOKUP($A563+ROUND((COLUMN()-2)/24,5),АТС!$A$41:$F$712,4)+VLOOKUP($A563+ROUND((COLUMN()-2)/24,5),'Расчет сбытовых надбавок'!$B$1537:'Расчет сбытовых надбавок'!$G$2280,3)</f>
        <v>0</v>
      </c>
      <c r="Y563" s="108">
        <f>VLOOKUP($A563+ROUND((COLUMN()-2)/24,5),АТС!$A$41:$F$712,4)+VLOOKUP($A563+ROUND((COLUMN()-2)/24,5),'Расчет сбытовых надбавок'!$B$1537:'Расчет сбытовых надбавок'!$G$2280,3)</f>
        <v>0</v>
      </c>
    </row>
    <row r="564" spans="1:27" x14ac:dyDescent="0.2">
      <c r="A564" s="88">
        <f t="shared" ref="A564:A589" si="16">A563+1</f>
        <v>42038</v>
      </c>
      <c r="B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C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D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E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F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G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H564" s="108">
        <f>VLOOKUP($A564+ROUND((COLUMN()-2)/24,5),АТС!$A$41:$F$712,4)+VLOOKUP($A564+ROUND((COLUMN()-2)/24,5),'Расчет сбытовых надбавок'!$B$1537:'Расчет сбытовых надбавок'!$G$2280,3)</f>
        <v>187.67999999999998</v>
      </c>
      <c r="I564" s="108">
        <f>VLOOKUP($A564+ROUND((COLUMN()-2)/24,5),АТС!$A$41:$F$712,4)+VLOOKUP($A564+ROUND((COLUMN()-2)/24,5),'Расчет сбытовых надбавок'!$B$1537:'Расчет сбытовых надбавок'!$G$2280,3)</f>
        <v>0.01</v>
      </c>
      <c r="J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K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L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M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N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O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P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Q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R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S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T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U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V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W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X564" s="108">
        <f>VLOOKUP($A564+ROUND((COLUMN()-2)/24,5),АТС!$A$41:$F$712,4)+VLOOKUP($A564+ROUND((COLUMN()-2)/24,5),'Расчет сбытовых надбавок'!$B$1537:'Расчет сбытовых надбавок'!$G$2280,3)</f>
        <v>0</v>
      </c>
      <c r="Y564" s="108">
        <f>VLOOKUP($A564+ROUND((COLUMN()-2)/24,5),АТС!$A$41:$F$712,4)+VLOOKUP($A564+ROUND((COLUMN()-2)/24,5),'Расчет сбытовых надбавок'!$B$1537:'Расчет сбытовых надбавок'!$G$2280,3)</f>
        <v>0</v>
      </c>
    </row>
    <row r="565" spans="1:27" x14ac:dyDescent="0.2">
      <c r="A565" s="88">
        <f t="shared" si="16"/>
        <v>42039</v>
      </c>
      <c r="B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C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D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E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F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G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H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I565" s="108">
        <f>VLOOKUP($A565+ROUND((COLUMN()-2)/24,5),АТС!$A$41:$F$712,4)+VLOOKUP($A565+ROUND((COLUMN()-2)/24,5),'Расчет сбытовых надбавок'!$B$1537:'Расчет сбытовых надбавок'!$G$2280,3)</f>
        <v>0.01</v>
      </c>
      <c r="J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K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L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M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N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O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P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Q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R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S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T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U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V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W565" s="108">
        <f>VLOOKUP($A565+ROUND((COLUMN()-2)/24,5),АТС!$A$41:$F$712,4)+VLOOKUP($A565+ROUND((COLUMN()-2)/24,5),'Расчет сбытовых надбавок'!$B$1537:'Расчет сбытовых надбавок'!$G$2280,3)</f>
        <v>0</v>
      </c>
      <c r="X565" s="108">
        <f>VLOOKUP($A565+ROUND((COLUMN()-2)/24,5),АТС!$A$41:$F$712,4)+VLOOKUP($A565+ROUND((COLUMN()-2)/24,5),'Расчет сбытовых надбавок'!$B$1537:'Расчет сбытовых надбавок'!$G$2280,3)</f>
        <v>0.01</v>
      </c>
      <c r="Y565" s="108">
        <f>VLOOKUP($A565+ROUND((COLUMN()-2)/24,5),АТС!$A$41:$F$712,4)+VLOOKUP($A565+ROUND((COLUMN()-2)/24,5),'Расчет сбытовых надбавок'!$B$1537:'Расчет сбытовых надбавок'!$G$2280,3)</f>
        <v>0</v>
      </c>
    </row>
    <row r="566" spans="1:27" x14ac:dyDescent="0.2">
      <c r="A566" s="88">
        <f t="shared" si="16"/>
        <v>42040</v>
      </c>
      <c r="B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C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D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E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F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G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H566" s="108">
        <f>VLOOKUP($A566+ROUND((COLUMN()-2)/24,5),АТС!$A$41:$F$712,4)+VLOOKUP($A566+ROUND((COLUMN()-2)/24,5),'Расчет сбытовых надбавок'!$B$1537:'Расчет сбытовых надбавок'!$G$2280,3)</f>
        <v>37.700000000000003</v>
      </c>
      <c r="I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J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K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L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M566" s="108">
        <f>VLOOKUP($A566+ROUND((COLUMN()-2)/24,5),АТС!$A$41:$F$712,4)+VLOOKUP($A566+ROUND((COLUMN()-2)/24,5),'Расчет сбытовых надбавок'!$B$1537:'Расчет сбытовых надбавок'!$G$2280,3)</f>
        <v>0.01</v>
      </c>
      <c r="N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O566" s="108">
        <f>VLOOKUP($A566+ROUND((COLUMN()-2)/24,5),АТС!$A$41:$F$712,4)+VLOOKUP($A566+ROUND((COLUMN()-2)/24,5),'Расчет сбытовых надбавок'!$B$1537:'Расчет сбытовых надбавок'!$G$2280,3)</f>
        <v>0.01</v>
      </c>
      <c r="P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Q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R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S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T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U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V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W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X566" s="108">
        <f>VLOOKUP($A566+ROUND((COLUMN()-2)/24,5),АТС!$A$41:$F$712,4)+VLOOKUP($A566+ROUND((COLUMN()-2)/24,5),'Расчет сбытовых надбавок'!$B$1537:'Расчет сбытовых надбавок'!$G$2280,3)</f>
        <v>0</v>
      </c>
      <c r="Y566" s="108">
        <f>VLOOKUP($A566+ROUND((COLUMN()-2)/24,5),АТС!$A$41:$F$712,4)+VLOOKUP($A566+ROUND((COLUMN()-2)/24,5),'Расчет сбытовых надбавок'!$B$1537:'Расчет сбытовых надбавок'!$G$2280,3)</f>
        <v>0</v>
      </c>
    </row>
    <row r="567" spans="1:27" x14ac:dyDescent="0.2">
      <c r="A567" s="88">
        <f t="shared" si="16"/>
        <v>42041</v>
      </c>
      <c r="B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C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D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E567" s="108">
        <f>VLOOKUP($A567+ROUND((COLUMN()-2)/24,5),АТС!$A$41:$F$712,4)+VLOOKUP($A567+ROUND((COLUMN()-2)/24,5),'Расчет сбытовых надбавок'!$B$1537:'Расчет сбытовых надбавок'!$G$2280,3)</f>
        <v>0.01</v>
      </c>
      <c r="F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G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H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I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J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K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L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M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N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O567" s="108">
        <f>VLOOKUP($A567+ROUND((COLUMN()-2)/24,5),АТС!$A$41:$F$712,4)+VLOOKUP($A567+ROUND((COLUMN()-2)/24,5),'Расчет сбытовых надбавок'!$B$1537:'Расчет сбытовых надбавок'!$G$2280,3)</f>
        <v>0.01</v>
      </c>
      <c r="P567" s="108">
        <f>VLOOKUP($A567+ROUND((COLUMN()-2)/24,5),АТС!$A$41:$F$712,4)+VLOOKUP($A567+ROUND((COLUMN()-2)/24,5),'Расчет сбытовых надбавок'!$B$1537:'Расчет сбытовых надбавок'!$G$2280,3)</f>
        <v>0.01</v>
      </c>
      <c r="Q567" s="108">
        <f>VLOOKUP($A567+ROUND((COLUMN()-2)/24,5),АТС!$A$41:$F$712,4)+VLOOKUP($A567+ROUND((COLUMN()-2)/24,5),'Расчет сбытовых надбавок'!$B$1537:'Расчет сбытовых надбавок'!$G$2280,3)</f>
        <v>0.01</v>
      </c>
      <c r="R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S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T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U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V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W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X567" s="108">
        <f>VLOOKUP($A567+ROUND((COLUMN()-2)/24,5),АТС!$A$41:$F$712,4)+VLOOKUP($A567+ROUND((COLUMN()-2)/24,5),'Расчет сбытовых надбавок'!$B$1537:'Расчет сбытовых надбавок'!$G$2280,3)</f>
        <v>0</v>
      </c>
      <c r="Y567" s="108">
        <f>VLOOKUP($A567+ROUND((COLUMN()-2)/24,5),АТС!$A$41:$F$712,4)+VLOOKUP($A567+ROUND((COLUMN()-2)/24,5),'Расчет сбытовых надбавок'!$B$1537:'Расчет сбытовых надбавок'!$G$2280,3)</f>
        <v>0.01</v>
      </c>
    </row>
    <row r="568" spans="1:27" x14ac:dyDescent="0.2">
      <c r="A568" s="88">
        <f t="shared" si="16"/>
        <v>42042</v>
      </c>
      <c r="B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C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D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E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F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G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H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I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J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K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L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M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N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O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P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Q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R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S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T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U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V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W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X568" s="108">
        <f>VLOOKUP($A568+ROUND((COLUMN()-2)/24,5),АТС!$A$41:$F$712,4)+VLOOKUP($A568+ROUND((COLUMN()-2)/24,5),'Расчет сбытовых надбавок'!$B$1537:'Расчет сбытовых надбавок'!$G$2280,3)</f>
        <v>0</v>
      </c>
      <c r="Y568" s="108">
        <f>VLOOKUP($A568+ROUND((COLUMN()-2)/24,5),АТС!$A$41:$F$712,4)+VLOOKUP($A568+ROUND((COLUMN()-2)/24,5),'Расчет сбытовых надбавок'!$B$1537:'Расчет сбытовых надбавок'!$G$2280,3)</f>
        <v>0</v>
      </c>
    </row>
    <row r="569" spans="1:27" x14ac:dyDescent="0.2">
      <c r="A569" s="88">
        <f t="shared" si="16"/>
        <v>42043</v>
      </c>
      <c r="B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C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D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E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F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G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H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I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J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K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L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M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N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O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P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Q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R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S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T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U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V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W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X569" s="108">
        <f>VLOOKUP($A569+ROUND((COLUMN()-2)/24,5),АТС!$A$41:$F$712,4)+VLOOKUP($A569+ROUND((COLUMN()-2)/24,5),'Расчет сбытовых надбавок'!$B$1537:'Расчет сбытовых надбавок'!$G$2280,3)</f>
        <v>0</v>
      </c>
      <c r="Y569" s="108">
        <f>VLOOKUP($A569+ROUND((COLUMN()-2)/24,5),АТС!$A$41:$F$712,4)+VLOOKUP($A569+ROUND((COLUMN()-2)/24,5),'Расчет сбытовых надбавок'!$B$1537:'Расчет сбытовых надбавок'!$G$2280,3)</f>
        <v>0</v>
      </c>
    </row>
    <row r="570" spans="1:27" x14ac:dyDescent="0.2">
      <c r="A570" s="88">
        <f t="shared" si="16"/>
        <v>42044</v>
      </c>
      <c r="B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C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D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E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F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G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H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I570" s="108">
        <f>VLOOKUP($A570+ROUND((COLUMN()-2)/24,5),АТС!$A$41:$F$712,4)+VLOOKUP($A570+ROUND((COLUMN()-2)/24,5),'Расчет сбытовых надбавок'!$B$1537:'Расчет сбытовых надбавок'!$G$2280,3)</f>
        <v>0.01</v>
      </c>
      <c r="J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K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L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M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N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O570" s="108">
        <f>VLOOKUP($A570+ROUND((COLUMN()-2)/24,5),АТС!$A$41:$F$712,4)+VLOOKUP($A570+ROUND((COLUMN()-2)/24,5),'Расчет сбытовых надбавок'!$B$1537:'Расчет сбытовых надбавок'!$G$2280,3)</f>
        <v>44.93</v>
      </c>
      <c r="P570" s="108">
        <f>VLOOKUP($A570+ROUND((COLUMN()-2)/24,5),АТС!$A$41:$F$712,4)+VLOOKUP($A570+ROUND((COLUMN()-2)/24,5),'Расчет сбытовых надбавок'!$B$1537:'Расчет сбытовых надбавок'!$G$2280,3)</f>
        <v>19.579999999999998</v>
      </c>
      <c r="Q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R570" s="108">
        <f>VLOOKUP($A570+ROUND((COLUMN()-2)/24,5),АТС!$A$41:$F$712,4)+VLOOKUP($A570+ROUND((COLUMN()-2)/24,5),'Расчет сбытовых надбавок'!$B$1537:'Расчет сбытовых надбавок'!$G$2280,3)</f>
        <v>0.01</v>
      </c>
      <c r="S570" s="108">
        <f>VLOOKUP($A570+ROUND((COLUMN()-2)/24,5),АТС!$A$41:$F$712,4)+VLOOKUP($A570+ROUND((COLUMN()-2)/24,5),'Расчет сбытовых надбавок'!$B$1537:'Расчет сбытовых надбавок'!$G$2280,3)</f>
        <v>12.319999999999999</v>
      </c>
      <c r="T570" s="108">
        <f>VLOOKUP($A570+ROUND((COLUMN()-2)/24,5),АТС!$A$41:$F$712,4)+VLOOKUP($A570+ROUND((COLUMN()-2)/24,5),'Расчет сбытовых надбавок'!$B$1537:'Расчет сбытовых надбавок'!$G$2280,3)</f>
        <v>1.31</v>
      </c>
      <c r="U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V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W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X570" s="108">
        <f>VLOOKUP($A570+ROUND((COLUMN()-2)/24,5),АТС!$A$41:$F$712,4)+VLOOKUP($A570+ROUND((COLUMN()-2)/24,5),'Расчет сбытовых надбавок'!$B$1537:'Расчет сбытовых надбавок'!$G$2280,3)</f>
        <v>0</v>
      </c>
      <c r="Y570" s="108">
        <f>VLOOKUP($A570+ROUND((COLUMN()-2)/24,5),АТС!$A$41:$F$712,4)+VLOOKUP($A570+ROUND((COLUMN()-2)/24,5),'Расчет сбытовых надбавок'!$B$1537:'Расчет сбытовых надбавок'!$G$2280,3)</f>
        <v>0</v>
      </c>
    </row>
    <row r="571" spans="1:27" x14ac:dyDescent="0.2">
      <c r="A571" s="88">
        <f t="shared" si="16"/>
        <v>42045</v>
      </c>
      <c r="B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C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D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E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F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G571" s="108">
        <f>VLOOKUP($A571+ROUND((COLUMN()-2)/24,5),АТС!$A$41:$F$712,4)+VLOOKUP($A571+ROUND((COLUMN()-2)/24,5),'Расчет сбытовых надбавок'!$B$1537:'Расчет сбытовых надбавок'!$G$2280,3)</f>
        <v>255.41</v>
      </c>
      <c r="H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I571" s="108">
        <f>VLOOKUP($A571+ROUND((COLUMN()-2)/24,5),АТС!$A$41:$F$712,4)+VLOOKUP($A571+ROUND((COLUMN()-2)/24,5),'Расчет сбытовых надбавок'!$B$1537:'Расчет сбытовых надбавок'!$G$2280,3)</f>
        <v>0.01</v>
      </c>
      <c r="J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K571" s="108">
        <f>VLOOKUP($A571+ROUND((COLUMN()-2)/24,5),АТС!$A$41:$F$712,4)+VLOOKUP($A571+ROUND((COLUMN()-2)/24,5),'Расчет сбытовых надбавок'!$B$1537:'Расчет сбытовых надбавок'!$G$2280,3)</f>
        <v>15.379999999999999</v>
      </c>
      <c r="L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M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N571" s="108">
        <f>VLOOKUP($A571+ROUND((COLUMN()-2)/24,5),АТС!$A$41:$F$712,4)+VLOOKUP($A571+ROUND((COLUMN()-2)/24,5),'Расчет сбытовых надбавок'!$B$1537:'Расчет сбытовых надбавок'!$G$2280,3)</f>
        <v>342.81</v>
      </c>
      <c r="O571" s="108">
        <f>VLOOKUP($A571+ROUND((COLUMN()-2)/24,5),АТС!$A$41:$F$712,4)+VLOOKUP($A571+ROUND((COLUMN()-2)/24,5),'Расчет сбытовых надбавок'!$B$1537:'Расчет сбытовых надбавок'!$G$2280,3)</f>
        <v>74.22999999999999</v>
      </c>
      <c r="P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Q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R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S571" s="108">
        <f>VLOOKUP($A571+ROUND((COLUMN()-2)/24,5),АТС!$A$41:$F$712,4)+VLOOKUP($A571+ROUND((COLUMN()-2)/24,5),'Расчет сбытовых надбавок'!$B$1537:'Расчет сбытовых надбавок'!$G$2280,3)</f>
        <v>1.1200000000000001</v>
      </c>
      <c r="T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U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V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W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X571" s="108">
        <f>VLOOKUP($A571+ROUND((COLUMN()-2)/24,5),АТС!$A$41:$F$712,4)+VLOOKUP($A571+ROUND((COLUMN()-2)/24,5),'Расчет сбытовых надбавок'!$B$1537:'Расчет сбытовых надбавок'!$G$2280,3)</f>
        <v>0</v>
      </c>
      <c r="Y571" s="108">
        <f>VLOOKUP($A571+ROUND((COLUMN()-2)/24,5),АТС!$A$41:$F$712,4)+VLOOKUP($A571+ROUND((COLUMN()-2)/24,5),'Расчет сбытовых надбавок'!$B$1537:'Расчет сбытовых надбавок'!$G$2280,3)</f>
        <v>0</v>
      </c>
    </row>
    <row r="572" spans="1:27" x14ac:dyDescent="0.2">
      <c r="A572" s="88">
        <f t="shared" si="16"/>
        <v>42046</v>
      </c>
      <c r="B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C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D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E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F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G572" s="108">
        <f>VLOOKUP($A572+ROUND((COLUMN()-2)/24,5),АТС!$A$41:$F$712,4)+VLOOKUP($A572+ROUND((COLUMN()-2)/24,5),'Расчет сбытовых надбавок'!$B$1537:'Расчет сбытовых надбавок'!$G$2280,3)</f>
        <v>65.97</v>
      </c>
      <c r="H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I572" s="108">
        <f>VLOOKUP($A572+ROUND((COLUMN()-2)/24,5),АТС!$A$41:$F$712,4)+VLOOKUP($A572+ROUND((COLUMN()-2)/24,5),'Расчет сбытовых надбавок'!$B$1537:'Расчет сбытовых надбавок'!$G$2280,3)</f>
        <v>0.01</v>
      </c>
      <c r="J572" s="108">
        <f>VLOOKUP($A572+ROUND((COLUMN()-2)/24,5),АТС!$A$41:$F$712,4)+VLOOKUP($A572+ROUND((COLUMN()-2)/24,5),'Расчет сбытовых надбавок'!$B$1537:'Расчет сбытовых надбавок'!$G$2280,3)</f>
        <v>126.83</v>
      </c>
      <c r="K572" s="108">
        <f>VLOOKUP($A572+ROUND((COLUMN()-2)/24,5),АТС!$A$41:$F$712,4)+VLOOKUP($A572+ROUND((COLUMN()-2)/24,5),'Расчет сбытовых надбавок'!$B$1537:'Расчет сбытовых надбавок'!$G$2280,3)</f>
        <v>11.920000000000002</v>
      </c>
      <c r="L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M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N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O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P572" s="108">
        <f>VLOOKUP($A572+ROUND((COLUMN()-2)/24,5),АТС!$A$41:$F$712,4)+VLOOKUP($A572+ROUND((COLUMN()-2)/24,5),'Расчет сбытовых надбавок'!$B$1537:'Расчет сбытовых надбавок'!$G$2280,3)</f>
        <v>13.32</v>
      </c>
      <c r="Q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R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S572" s="108">
        <f>VLOOKUP($A572+ROUND((COLUMN()-2)/24,5),АТС!$A$41:$F$712,4)+VLOOKUP($A572+ROUND((COLUMN()-2)/24,5),'Расчет сбытовых надбавок'!$B$1537:'Расчет сбытовых надбавок'!$G$2280,3)</f>
        <v>3.69</v>
      </c>
      <c r="T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U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V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W572" s="108">
        <f>VLOOKUP($A572+ROUND((COLUMN()-2)/24,5),АТС!$A$41:$F$712,4)+VLOOKUP($A572+ROUND((COLUMN()-2)/24,5),'Расчет сбытовых надбавок'!$B$1537:'Расчет сбытовых надбавок'!$G$2280,3)</f>
        <v>0.01</v>
      </c>
      <c r="X572" s="108">
        <f>VLOOKUP($A572+ROUND((COLUMN()-2)/24,5),АТС!$A$41:$F$712,4)+VLOOKUP($A572+ROUND((COLUMN()-2)/24,5),'Расчет сбытовых надбавок'!$B$1537:'Расчет сбытовых надбавок'!$G$2280,3)</f>
        <v>0</v>
      </c>
      <c r="Y572" s="108">
        <f>VLOOKUP($A572+ROUND((COLUMN()-2)/24,5),АТС!$A$41:$F$712,4)+VLOOKUP($A572+ROUND((COLUMN()-2)/24,5),'Расчет сбытовых надбавок'!$B$1537:'Расчет сбытовых надбавок'!$G$2280,3)</f>
        <v>0</v>
      </c>
    </row>
    <row r="573" spans="1:27" x14ac:dyDescent="0.2">
      <c r="A573" s="88">
        <f t="shared" si="16"/>
        <v>42047</v>
      </c>
      <c r="B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C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D573" s="108">
        <f>VLOOKUP($A573+ROUND((COLUMN()-2)/24,5),АТС!$A$41:$F$712,4)+VLOOKUP($A573+ROUND((COLUMN()-2)/24,5),'Расчет сбытовых надбавок'!$B$1537:'Расчет сбытовых надбавок'!$G$2280,3)</f>
        <v>0.01</v>
      </c>
      <c r="E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F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G573" s="108">
        <f>VLOOKUP($A573+ROUND((COLUMN()-2)/24,5),АТС!$A$41:$F$712,4)+VLOOKUP($A573+ROUND((COLUMN()-2)/24,5),'Расчет сбытовых надбавок'!$B$1537:'Расчет сбытовых надбавок'!$G$2280,3)</f>
        <v>232.75</v>
      </c>
      <c r="H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I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J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K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L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M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N573" s="108">
        <f>VLOOKUP($A573+ROUND((COLUMN()-2)/24,5),АТС!$A$41:$F$712,4)+VLOOKUP($A573+ROUND((COLUMN()-2)/24,5),'Расчет сбытовых надбавок'!$B$1537:'Расчет сбытовых надбавок'!$G$2280,3)</f>
        <v>0.01</v>
      </c>
      <c r="O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P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Q573" s="108">
        <f>VLOOKUP($A573+ROUND((COLUMN()-2)/24,5),АТС!$A$41:$F$712,4)+VLOOKUP($A573+ROUND((COLUMN()-2)/24,5),'Расчет сбытовых надбавок'!$B$1537:'Расчет сбытовых надбавок'!$G$2280,3)</f>
        <v>0.01</v>
      </c>
      <c r="R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S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T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U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V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W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X573" s="108">
        <f>VLOOKUP($A573+ROUND((COLUMN()-2)/24,5),АТС!$A$41:$F$712,4)+VLOOKUP($A573+ROUND((COLUMN()-2)/24,5),'Расчет сбытовых надбавок'!$B$1537:'Расчет сбытовых надбавок'!$G$2280,3)</f>
        <v>0</v>
      </c>
      <c r="Y573" s="108">
        <f>VLOOKUP($A573+ROUND((COLUMN()-2)/24,5),АТС!$A$41:$F$712,4)+VLOOKUP($A573+ROUND((COLUMN()-2)/24,5),'Расчет сбытовых надбавок'!$B$1537:'Расчет сбытовых надбавок'!$G$2280,3)</f>
        <v>0</v>
      </c>
    </row>
    <row r="574" spans="1:27" x14ac:dyDescent="0.2">
      <c r="A574" s="88">
        <f t="shared" si="16"/>
        <v>42048</v>
      </c>
      <c r="B574" s="108">
        <f>VLOOKUP($A574+ROUND((COLUMN()-2)/24,5),АТС!$A$41:$F$712,4)+VLOOKUP($A574+ROUND((COLUMN()-2)/24,5),'Расчет сбытовых надбавок'!$B$1537:'Расчет сбытовых надбавок'!$G$2280,3)</f>
        <v>0.01</v>
      </c>
      <c r="C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D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E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F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G574" s="108">
        <f>VLOOKUP($A574+ROUND((COLUMN()-2)/24,5),АТС!$A$41:$F$712,4)+VLOOKUP($A574+ROUND((COLUMN()-2)/24,5),'Расчет сбытовых надбавок'!$B$1537:'Расчет сбытовых надбавок'!$G$2280,3)</f>
        <v>243.17999999999998</v>
      </c>
      <c r="H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I574" s="108">
        <f>VLOOKUP($A574+ROUND((COLUMN()-2)/24,5),АТС!$A$41:$F$712,4)+VLOOKUP($A574+ROUND((COLUMN()-2)/24,5),'Расчет сбытовых надбавок'!$B$1537:'Расчет сбытовых надбавок'!$G$2280,3)</f>
        <v>0.01</v>
      </c>
      <c r="J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K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L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M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N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O574" s="108">
        <f>VLOOKUP($A574+ROUND((COLUMN()-2)/24,5),АТС!$A$41:$F$712,4)+VLOOKUP($A574+ROUND((COLUMN()-2)/24,5),'Расчет сбытовых надбавок'!$B$1537:'Расчет сбытовых надбавок'!$G$2280,3)</f>
        <v>0.01</v>
      </c>
      <c r="P574" s="108">
        <f>VLOOKUP($A574+ROUND((COLUMN()-2)/24,5),АТС!$A$41:$F$712,4)+VLOOKUP($A574+ROUND((COLUMN()-2)/24,5),'Расчет сбытовых надбавок'!$B$1537:'Расчет сбытовых надбавок'!$G$2280,3)</f>
        <v>0.01</v>
      </c>
      <c r="Q574" s="108">
        <f>VLOOKUP($A574+ROUND((COLUMN()-2)/24,5),АТС!$A$41:$F$712,4)+VLOOKUP($A574+ROUND((COLUMN()-2)/24,5),'Расчет сбытовых надбавок'!$B$1537:'Расчет сбытовых надбавок'!$G$2280,3)</f>
        <v>0.01</v>
      </c>
      <c r="R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S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T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U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V574" s="108">
        <f>VLOOKUP($A574+ROUND((COLUMN()-2)/24,5),АТС!$A$41:$F$712,4)+VLOOKUP($A574+ROUND((COLUMN()-2)/24,5),'Расчет сбытовых надбавок'!$B$1537:'Расчет сбытовых надбавок'!$G$2280,3)</f>
        <v>0</v>
      </c>
      <c r="W574" s="108">
        <f>VLOOKUP($A574+ROUND((COLUMN()-2)/24,5),АТС!$A$41:$F$712,4)+VLOOKUP($A574+ROUND((COLUMN()-2)/24,5),'Расчет сбытовых надбавок'!$B$1537:'Расчет сбытовых надбавок'!$G$2280,3)</f>
        <v>0.01</v>
      </c>
      <c r="X574" s="108">
        <f>VLOOKUP($A574+ROUND((COLUMN()-2)/24,5),АТС!$A$41:$F$712,4)+VLOOKUP($A574+ROUND((COLUMN()-2)/24,5),'Расчет сбытовых надбавок'!$B$1537:'Расчет сбытовых надбавок'!$G$2280,3)</f>
        <v>0.01</v>
      </c>
      <c r="Y574" s="108">
        <f>VLOOKUP($A574+ROUND((COLUMN()-2)/24,5),АТС!$A$41:$F$712,4)+VLOOKUP($A574+ROUND((COLUMN()-2)/24,5),'Расчет сбытовых надбавок'!$B$1537:'Расчет сбытовых надбавок'!$G$2280,3)</f>
        <v>0</v>
      </c>
    </row>
    <row r="575" spans="1:27" x14ac:dyDescent="0.2">
      <c r="A575" s="88">
        <f t="shared" si="16"/>
        <v>42049</v>
      </c>
      <c r="B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C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D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E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F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G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H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I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J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K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L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M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N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O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P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Q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R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S575" s="108">
        <f>VLOOKUP($A575+ROUND((COLUMN()-2)/24,5),АТС!$A$41:$F$712,4)+VLOOKUP($A575+ROUND((COLUMN()-2)/24,5),'Расчет сбытовых надбавок'!$B$1537:'Расчет сбытовых надбавок'!$G$2280,3)</f>
        <v>17.990000000000002</v>
      </c>
      <c r="T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U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V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W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X575" s="108">
        <f>VLOOKUP($A575+ROUND((COLUMN()-2)/24,5),АТС!$A$41:$F$712,4)+VLOOKUP($A575+ROUND((COLUMN()-2)/24,5),'Расчет сбытовых надбавок'!$B$1537:'Расчет сбытовых надбавок'!$G$2280,3)</f>
        <v>0</v>
      </c>
      <c r="Y575" s="108">
        <f>VLOOKUP($A575+ROUND((COLUMN()-2)/24,5),АТС!$A$41:$F$712,4)+VLOOKUP($A575+ROUND((COLUMN()-2)/24,5),'Расчет сбытовых надбавок'!$B$1537:'Расчет сбытовых надбавок'!$G$2280,3)</f>
        <v>0</v>
      </c>
    </row>
    <row r="576" spans="1:27" x14ac:dyDescent="0.2">
      <c r="A576" s="88">
        <f t="shared" si="16"/>
        <v>42050</v>
      </c>
      <c r="B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C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D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E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F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G576" s="108">
        <f>VLOOKUP($A576+ROUND((COLUMN()-2)/24,5),АТС!$A$41:$F$712,4)+VLOOKUP($A576+ROUND((COLUMN()-2)/24,5),'Расчет сбытовых надбавок'!$B$1537:'Расчет сбытовых надбавок'!$G$2280,3)</f>
        <v>198.87</v>
      </c>
      <c r="H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I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J576" s="108">
        <f>VLOOKUP($A576+ROUND((COLUMN()-2)/24,5),АТС!$A$41:$F$712,4)+VLOOKUP($A576+ROUND((COLUMN()-2)/24,5),'Расчет сбытовых надбавок'!$B$1537:'Расчет сбытовых надбавок'!$G$2280,3)</f>
        <v>116.67</v>
      </c>
      <c r="K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L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M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N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O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P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Q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R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S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T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U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V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W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X576" s="108">
        <f>VLOOKUP($A576+ROUND((COLUMN()-2)/24,5),АТС!$A$41:$F$712,4)+VLOOKUP($A576+ROUND((COLUMN()-2)/24,5),'Расчет сбытовых надбавок'!$B$1537:'Расчет сбытовых надбавок'!$G$2280,3)</f>
        <v>0</v>
      </c>
      <c r="Y576" s="108">
        <f>VLOOKUP($A576+ROUND((COLUMN()-2)/24,5),АТС!$A$41:$F$712,4)+VLOOKUP($A576+ROUND((COLUMN()-2)/24,5),'Расчет сбытовых надбавок'!$B$1537:'Расчет сбытовых надбавок'!$G$2280,3)</f>
        <v>0</v>
      </c>
    </row>
    <row r="577" spans="1:25" x14ac:dyDescent="0.2">
      <c r="A577" s="88">
        <f t="shared" si="16"/>
        <v>42051</v>
      </c>
      <c r="B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C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D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E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F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G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H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I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J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K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L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M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N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O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P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Q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R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S577" s="108">
        <f>VLOOKUP($A577+ROUND((COLUMN()-2)/24,5),АТС!$A$41:$F$712,4)+VLOOKUP($A577+ROUND((COLUMN()-2)/24,5),'Расчет сбытовых надбавок'!$B$1537:'Расчет сбытовых надбавок'!$G$2280,3)</f>
        <v>2093.08</v>
      </c>
      <c r="T577" s="108">
        <f>VLOOKUP($A577+ROUND((COLUMN()-2)/24,5),АТС!$A$41:$F$712,4)+VLOOKUP($A577+ROUND((COLUMN()-2)/24,5),'Расчет сбытовых надбавок'!$B$1537:'Расчет сбытовых надбавок'!$G$2280,3)</f>
        <v>496.67</v>
      </c>
      <c r="U577" s="108">
        <f>VLOOKUP($A577+ROUND((COLUMN()-2)/24,5),АТС!$A$41:$F$712,4)+VLOOKUP($A577+ROUND((COLUMN()-2)/24,5),'Расчет сбытовых надбавок'!$B$1537:'Расчет сбытовых надбавок'!$G$2280,3)</f>
        <v>99.55</v>
      </c>
      <c r="V577" s="108">
        <f>VLOOKUP($A577+ROUND((COLUMN()-2)/24,5),АТС!$A$41:$F$712,4)+VLOOKUP($A577+ROUND((COLUMN()-2)/24,5),'Расчет сбытовых надбавок'!$B$1537:'Расчет сбытовых надбавок'!$G$2280,3)</f>
        <v>2007.6799999999998</v>
      </c>
      <c r="W577" s="108">
        <f>VLOOKUP($A577+ROUND((COLUMN()-2)/24,5),АТС!$A$41:$F$712,4)+VLOOKUP($A577+ROUND((COLUMN()-2)/24,5),'Расчет сбытовых надбавок'!$B$1537:'Расчет сбытовых надбавок'!$G$2280,3)</f>
        <v>1007.3000000000001</v>
      </c>
      <c r="X577" s="108">
        <f>VLOOKUP($A577+ROUND((COLUMN()-2)/24,5),АТС!$A$41:$F$712,4)+VLOOKUP($A577+ROUND((COLUMN()-2)/24,5),'Расчет сбытовых надбавок'!$B$1537:'Расчет сбытовых надбавок'!$G$2280,3)</f>
        <v>0</v>
      </c>
      <c r="Y577" s="108">
        <f>VLOOKUP($A577+ROUND((COLUMN()-2)/24,5),АТС!$A$41:$F$712,4)+VLOOKUP($A577+ROUND((COLUMN()-2)/24,5),'Расчет сбытовых надбавок'!$B$1537:'Расчет сбытовых надбавок'!$G$2280,3)</f>
        <v>93.07</v>
      </c>
    </row>
    <row r="578" spans="1:25" x14ac:dyDescent="0.2">
      <c r="A578" s="88">
        <f t="shared" si="16"/>
        <v>42052</v>
      </c>
      <c r="B578" s="108">
        <f>VLOOKUP($A578+ROUND((COLUMN()-2)/24,5),АТС!$A$41:$F$712,4)+VLOOKUP($A578+ROUND((COLUMN()-2)/24,5),'Расчет сбытовых надбавок'!$B$1537:'Расчет сбытовых надбавок'!$G$2280,3)</f>
        <v>329.41999999999996</v>
      </c>
      <c r="C578" s="108">
        <f>VLOOKUP($A578+ROUND((COLUMN()-2)/24,5),АТС!$A$41:$F$712,4)+VLOOKUP($A578+ROUND((COLUMN()-2)/24,5),'Расчет сбытовых надбавок'!$B$1537:'Расчет сбытовых надбавок'!$G$2280,3)</f>
        <v>225.39</v>
      </c>
      <c r="D578" s="108">
        <f>VLOOKUP($A578+ROUND((COLUMN()-2)/24,5),АТС!$A$41:$F$712,4)+VLOOKUP($A578+ROUND((COLUMN()-2)/24,5),'Расчет сбытовых надбавок'!$B$1537:'Расчет сбытовых надбавок'!$G$2280,3)</f>
        <v>39.15</v>
      </c>
      <c r="E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F578" s="108">
        <f>VLOOKUP($A578+ROUND((COLUMN()-2)/24,5),АТС!$A$41:$F$712,4)+VLOOKUP($A578+ROUND((COLUMN()-2)/24,5),'Расчет сбытовых надбавок'!$B$1537:'Расчет сбытовых надбавок'!$G$2280,3)</f>
        <v>208</v>
      </c>
      <c r="G578" s="108">
        <f>VLOOKUP($A578+ROUND((COLUMN()-2)/24,5),АТС!$A$41:$F$712,4)+VLOOKUP($A578+ROUND((COLUMN()-2)/24,5),'Расчет сбытовых надбавок'!$B$1537:'Расчет сбытовых надбавок'!$G$2280,3)</f>
        <v>277.43</v>
      </c>
      <c r="H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I578" s="108">
        <f>VLOOKUP($A578+ROUND((COLUMN()-2)/24,5),АТС!$A$41:$F$712,4)+VLOOKUP($A578+ROUND((COLUMN()-2)/24,5),'Расчет сбытовых надбавок'!$B$1537:'Расчет сбытовых надбавок'!$G$2280,3)</f>
        <v>0.01</v>
      </c>
      <c r="J578" s="108">
        <f>VLOOKUP($A578+ROUND((COLUMN()-2)/24,5),АТС!$A$41:$F$712,4)+VLOOKUP($A578+ROUND((COLUMN()-2)/24,5),'Расчет сбытовых надбавок'!$B$1537:'Расчет сбытовых надбавок'!$G$2280,3)</f>
        <v>28.990000000000002</v>
      </c>
      <c r="K578" s="108">
        <f>VLOOKUP($A578+ROUND((COLUMN()-2)/24,5),АТС!$A$41:$F$712,4)+VLOOKUP($A578+ROUND((COLUMN()-2)/24,5),'Расчет сбытовых надбавок'!$B$1537:'Расчет сбытовых надбавок'!$G$2280,3)</f>
        <v>2.09</v>
      </c>
      <c r="L578" s="108">
        <f>VLOOKUP($A578+ROUND((COLUMN()-2)/24,5),АТС!$A$41:$F$712,4)+VLOOKUP($A578+ROUND((COLUMN()-2)/24,5),'Расчет сбытовых надбавок'!$B$1537:'Расчет сбытовых надбавок'!$G$2280,3)</f>
        <v>0.39</v>
      </c>
      <c r="M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N578" s="108">
        <f>VLOOKUP($A578+ROUND((COLUMN()-2)/24,5),АТС!$A$41:$F$712,4)+VLOOKUP($A578+ROUND((COLUMN()-2)/24,5),'Расчет сбытовых надбавок'!$B$1537:'Расчет сбытовых надбавок'!$G$2280,3)</f>
        <v>8.1999999999999993</v>
      </c>
      <c r="O578" s="108">
        <f>VLOOKUP($A578+ROUND((COLUMN()-2)/24,5),АТС!$A$41:$F$712,4)+VLOOKUP($A578+ROUND((COLUMN()-2)/24,5),'Расчет сбытовых надбавок'!$B$1537:'Расчет сбытовых надбавок'!$G$2280,3)</f>
        <v>4.0999999999999996</v>
      </c>
      <c r="P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Q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R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S578" s="108">
        <f>VLOOKUP($A578+ROUND((COLUMN()-2)/24,5),АТС!$A$41:$F$712,4)+VLOOKUP($A578+ROUND((COLUMN()-2)/24,5),'Расчет сбытовых надбавок'!$B$1537:'Расчет сбытовых надбавок'!$G$2280,3)</f>
        <v>20.61</v>
      </c>
      <c r="T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U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V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W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X578" s="108">
        <f>VLOOKUP($A578+ROUND((COLUMN()-2)/24,5),АТС!$A$41:$F$712,4)+VLOOKUP($A578+ROUND((COLUMN()-2)/24,5),'Расчет сбытовых надбавок'!$B$1537:'Расчет сбытовых надбавок'!$G$2280,3)</f>
        <v>0</v>
      </c>
      <c r="Y578" s="108">
        <f>VLOOKUP($A578+ROUND((COLUMN()-2)/24,5),АТС!$A$41:$F$712,4)+VLOOKUP($A578+ROUND((COLUMN()-2)/24,5),'Расчет сбытовых надбавок'!$B$1537:'Расчет сбытовых надбавок'!$G$2280,3)</f>
        <v>0</v>
      </c>
    </row>
    <row r="579" spans="1:25" x14ac:dyDescent="0.2">
      <c r="A579" s="88">
        <f t="shared" si="16"/>
        <v>42053</v>
      </c>
      <c r="B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C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D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E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F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G579" s="108">
        <f>VLOOKUP($A579+ROUND((COLUMN()-2)/24,5),АТС!$A$41:$F$712,4)+VLOOKUP($A579+ROUND((COLUMN()-2)/24,5),'Расчет сбытовых надбавок'!$B$1537:'Расчет сбытовых надбавок'!$G$2280,3)</f>
        <v>167.16</v>
      </c>
      <c r="H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I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J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K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L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M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N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O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P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Q579" s="108">
        <f>VLOOKUP($A579+ROUND((COLUMN()-2)/24,5),АТС!$A$41:$F$712,4)+VLOOKUP($A579+ROUND((COLUMN()-2)/24,5),'Расчет сбытовых надбавок'!$B$1537:'Расчет сбытовых надбавок'!$G$2280,3)</f>
        <v>1286.6299999999999</v>
      </c>
      <c r="R579" s="108">
        <f>VLOOKUP($A579+ROUND((COLUMN()-2)/24,5),АТС!$A$41:$F$712,4)+VLOOKUP($A579+ROUND((COLUMN()-2)/24,5),'Расчет сбытовых надбавок'!$B$1537:'Расчет сбытовых надбавок'!$G$2280,3)</f>
        <v>1273.93</v>
      </c>
      <c r="S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T579" s="108">
        <f>VLOOKUP($A579+ROUND((COLUMN()-2)/24,5),АТС!$A$41:$F$712,4)+VLOOKUP($A579+ROUND((COLUMN()-2)/24,5),'Расчет сбытовых надбавок'!$B$1537:'Расчет сбытовых надбавок'!$G$2280,3)</f>
        <v>643.89</v>
      </c>
      <c r="U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V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W579" s="108">
        <f>VLOOKUP($A579+ROUND((COLUMN()-2)/24,5),АТС!$A$41:$F$712,4)+VLOOKUP($A579+ROUND((COLUMN()-2)/24,5),'Расчет сбытовых надбавок'!$B$1537:'Расчет сбытовых надбавок'!$G$2280,3)</f>
        <v>0.01</v>
      </c>
      <c r="X579" s="108">
        <f>VLOOKUP($A579+ROUND((COLUMN()-2)/24,5),АТС!$A$41:$F$712,4)+VLOOKUP($A579+ROUND((COLUMN()-2)/24,5),'Расчет сбытовых надбавок'!$B$1537:'Расчет сбытовых надбавок'!$G$2280,3)</f>
        <v>0</v>
      </c>
      <c r="Y579" s="108">
        <f>VLOOKUP($A579+ROUND((COLUMN()-2)/24,5),АТС!$A$41:$F$712,4)+VLOOKUP($A579+ROUND((COLUMN()-2)/24,5),'Расчет сбытовых надбавок'!$B$1537:'Расчет сбытовых надбавок'!$G$2280,3)</f>
        <v>0</v>
      </c>
    </row>
    <row r="580" spans="1:25" x14ac:dyDescent="0.2">
      <c r="A580" s="88">
        <f t="shared" si="16"/>
        <v>42054</v>
      </c>
      <c r="B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C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D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E580" s="108">
        <f>VLOOKUP($A580+ROUND((COLUMN()-2)/24,5),АТС!$A$41:$F$712,4)+VLOOKUP($A580+ROUND((COLUMN()-2)/24,5),'Расчет сбытовых надбавок'!$B$1537:'Расчет сбытовых надбавок'!$G$2280,3)</f>
        <v>11.41</v>
      </c>
      <c r="F580" s="108">
        <f>VLOOKUP($A580+ROUND((COLUMN()-2)/24,5),АТС!$A$41:$F$712,4)+VLOOKUP($A580+ROUND((COLUMN()-2)/24,5),'Расчет сбытовых надбавок'!$B$1537:'Расчет сбытовых надбавок'!$G$2280,3)</f>
        <v>2.96</v>
      </c>
      <c r="G580" s="108">
        <f>VLOOKUP($A580+ROUND((COLUMN()-2)/24,5),АТС!$A$41:$F$712,4)+VLOOKUP($A580+ROUND((COLUMN()-2)/24,5),'Расчет сбытовых надбавок'!$B$1537:'Расчет сбытовых надбавок'!$G$2280,3)</f>
        <v>15.969999999999999</v>
      </c>
      <c r="H580" s="108">
        <f>VLOOKUP($A580+ROUND((COLUMN()-2)/24,5),АТС!$A$41:$F$712,4)+VLOOKUP($A580+ROUND((COLUMN()-2)/24,5),'Расчет сбытовых надбавок'!$B$1537:'Расчет сбытовых надбавок'!$G$2280,3)</f>
        <v>8.7899999999999991</v>
      </c>
      <c r="I580" s="108">
        <f>VLOOKUP($A580+ROUND((COLUMN()-2)/24,5),АТС!$A$41:$F$712,4)+VLOOKUP($A580+ROUND((COLUMN()-2)/24,5),'Расчет сбытовых надбавок'!$B$1537:'Расчет сбытовых надбавок'!$G$2280,3)</f>
        <v>9.34</v>
      </c>
      <c r="J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K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L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M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N580" s="108">
        <f>VLOOKUP($A580+ROUND((COLUMN()-2)/24,5),АТС!$A$41:$F$712,4)+VLOOKUP($A580+ROUND((COLUMN()-2)/24,5),'Расчет сбытовых надбавок'!$B$1537:'Расчет сбытовых надбавок'!$G$2280,3)</f>
        <v>0.01</v>
      </c>
      <c r="O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P580" s="108">
        <f>VLOOKUP($A580+ROUND((COLUMN()-2)/24,5),АТС!$A$41:$F$712,4)+VLOOKUP($A580+ROUND((COLUMN()-2)/24,5),'Расчет сбытовых надбавок'!$B$1537:'Расчет сбытовых надбавок'!$G$2280,3)</f>
        <v>0.01</v>
      </c>
      <c r="Q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R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S580" s="108">
        <f>VLOOKUP($A580+ROUND((COLUMN()-2)/24,5),АТС!$A$41:$F$712,4)+VLOOKUP($A580+ROUND((COLUMN()-2)/24,5),'Расчет сбытовых надбавок'!$B$1537:'Расчет сбытовых надбавок'!$G$2280,3)</f>
        <v>343.92</v>
      </c>
      <c r="T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U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V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W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X580" s="108">
        <f>VLOOKUP($A580+ROUND((COLUMN()-2)/24,5),АТС!$A$41:$F$712,4)+VLOOKUP($A580+ROUND((COLUMN()-2)/24,5),'Расчет сбытовых надбавок'!$B$1537:'Расчет сбытовых надбавок'!$G$2280,3)</f>
        <v>0</v>
      </c>
      <c r="Y580" s="108">
        <f>VLOOKUP($A580+ROUND((COLUMN()-2)/24,5),АТС!$A$41:$F$712,4)+VLOOKUP($A580+ROUND((COLUMN()-2)/24,5),'Расчет сбытовых надбавок'!$B$1537:'Расчет сбытовых надбавок'!$G$2280,3)</f>
        <v>0</v>
      </c>
    </row>
    <row r="581" spans="1:25" x14ac:dyDescent="0.2">
      <c r="A581" s="88">
        <f t="shared" si="16"/>
        <v>42055</v>
      </c>
      <c r="B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C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D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E581" s="108">
        <f>VLOOKUP($A581+ROUND((COLUMN()-2)/24,5),АТС!$A$41:$F$712,4)+VLOOKUP($A581+ROUND((COLUMN()-2)/24,5),'Расчет сбытовых надбавок'!$B$1537:'Расчет сбытовых надбавок'!$G$2280,3)</f>
        <v>0.01</v>
      </c>
      <c r="F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G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H581" s="108">
        <f>VLOOKUP($A581+ROUND((COLUMN()-2)/24,5),АТС!$A$41:$F$712,4)+VLOOKUP($A581+ROUND((COLUMN()-2)/24,5),'Расчет сбытовых надбавок'!$B$1537:'Расчет сбытовых надбавок'!$G$2280,3)</f>
        <v>0.14000000000000001</v>
      </c>
      <c r="I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J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K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L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M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N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O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P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Q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R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S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T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U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V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W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X581" s="108">
        <f>VLOOKUP($A581+ROUND((COLUMN()-2)/24,5),АТС!$A$41:$F$712,4)+VLOOKUP($A581+ROUND((COLUMN()-2)/24,5),'Расчет сбытовых надбавок'!$B$1537:'Расчет сбытовых надбавок'!$G$2280,3)</f>
        <v>0</v>
      </c>
      <c r="Y581" s="108">
        <f>VLOOKUP($A581+ROUND((COLUMN()-2)/24,5),АТС!$A$41:$F$712,4)+VLOOKUP($A581+ROUND((COLUMN()-2)/24,5),'Расчет сбытовых надбавок'!$B$1537:'Расчет сбытовых надбавок'!$G$2280,3)</f>
        <v>0</v>
      </c>
    </row>
    <row r="582" spans="1:25" x14ac:dyDescent="0.2">
      <c r="A582" s="88">
        <f t="shared" si="16"/>
        <v>42056</v>
      </c>
      <c r="B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C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D582" s="108">
        <f>VLOOKUP($A582+ROUND((COLUMN()-2)/24,5),АТС!$A$41:$F$712,4)+VLOOKUP($A582+ROUND((COLUMN()-2)/24,5),'Расчет сбытовых надбавок'!$B$1537:'Расчет сбытовых надбавок'!$G$2280,3)</f>
        <v>59.8</v>
      </c>
      <c r="E582" s="108">
        <f>VLOOKUP($A582+ROUND((COLUMN()-2)/24,5),АТС!$A$41:$F$712,4)+VLOOKUP($A582+ROUND((COLUMN()-2)/24,5),'Расчет сбытовых надбавок'!$B$1537:'Расчет сбытовых надбавок'!$G$2280,3)</f>
        <v>54.330000000000005</v>
      </c>
      <c r="F582" s="108">
        <f>VLOOKUP($A582+ROUND((COLUMN()-2)/24,5),АТС!$A$41:$F$712,4)+VLOOKUP($A582+ROUND((COLUMN()-2)/24,5),'Расчет сбытовых надбавок'!$B$1537:'Расчет сбытовых надбавок'!$G$2280,3)</f>
        <v>118.08</v>
      </c>
      <c r="G582" s="108">
        <f>VLOOKUP($A582+ROUND((COLUMN()-2)/24,5),АТС!$A$41:$F$712,4)+VLOOKUP($A582+ROUND((COLUMN()-2)/24,5),'Расчет сбытовых надбавок'!$B$1537:'Расчет сбытовых надбавок'!$G$2280,3)</f>
        <v>202.65</v>
      </c>
      <c r="H582" s="108">
        <f>VLOOKUP($A582+ROUND((COLUMN()-2)/24,5),АТС!$A$41:$F$712,4)+VLOOKUP($A582+ROUND((COLUMN()-2)/24,5),'Расчет сбытовых надбавок'!$B$1537:'Расчет сбытовых надбавок'!$G$2280,3)</f>
        <v>254.76</v>
      </c>
      <c r="I582" s="108">
        <f>VLOOKUP($A582+ROUND((COLUMN()-2)/24,5),АТС!$A$41:$F$712,4)+VLOOKUP($A582+ROUND((COLUMN()-2)/24,5),'Расчет сбытовых надбавок'!$B$1537:'Расчет сбытовых надбавок'!$G$2280,3)</f>
        <v>326.18</v>
      </c>
      <c r="J582" s="108">
        <f>VLOOKUP($A582+ROUND((COLUMN()-2)/24,5),АТС!$A$41:$F$712,4)+VLOOKUP($A582+ROUND((COLUMN()-2)/24,5),'Расчет сбытовых надбавок'!$B$1537:'Расчет сбытовых надбавок'!$G$2280,3)</f>
        <v>225.72</v>
      </c>
      <c r="K582" s="108">
        <f>VLOOKUP($A582+ROUND((COLUMN()-2)/24,5),АТС!$A$41:$F$712,4)+VLOOKUP($A582+ROUND((COLUMN()-2)/24,5),'Расчет сбытовых надбавок'!$B$1537:'Расчет сбытовых надбавок'!$G$2280,3)</f>
        <v>89.47</v>
      </c>
      <c r="L582" s="108">
        <f>VLOOKUP($A582+ROUND((COLUMN()-2)/24,5),АТС!$A$41:$F$712,4)+VLOOKUP($A582+ROUND((COLUMN()-2)/24,5),'Расчет сбытовых надбавок'!$B$1537:'Расчет сбытовых надбавок'!$G$2280,3)</f>
        <v>0.53</v>
      </c>
      <c r="M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N582" s="108">
        <f>VLOOKUP($A582+ROUND((COLUMN()-2)/24,5),АТС!$A$41:$F$712,4)+VLOOKUP($A582+ROUND((COLUMN()-2)/24,5),'Расчет сбытовых надбавок'!$B$1537:'Расчет сбытовых надбавок'!$G$2280,3)</f>
        <v>0.01</v>
      </c>
      <c r="O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P582" s="108">
        <f>VLOOKUP($A582+ROUND((COLUMN()-2)/24,5),АТС!$A$41:$F$712,4)+VLOOKUP($A582+ROUND((COLUMN()-2)/24,5),'Расчет сбытовых надбавок'!$B$1537:'Расчет сбытовых надбавок'!$G$2280,3)</f>
        <v>16.86</v>
      </c>
      <c r="Q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R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S582" s="108">
        <f>VLOOKUP($A582+ROUND((COLUMN()-2)/24,5),АТС!$A$41:$F$712,4)+VLOOKUP($A582+ROUND((COLUMN()-2)/24,5),'Расчет сбытовых надбавок'!$B$1537:'Расчет сбытовых надбавок'!$G$2280,3)</f>
        <v>100.33</v>
      </c>
      <c r="T582" s="108">
        <f>VLOOKUP($A582+ROUND((COLUMN()-2)/24,5),АТС!$A$41:$F$712,4)+VLOOKUP($A582+ROUND((COLUMN()-2)/24,5),'Расчет сбытовых надбавок'!$B$1537:'Расчет сбытовых надбавок'!$G$2280,3)</f>
        <v>1957.73</v>
      </c>
      <c r="U582" s="108">
        <f>VLOOKUP($A582+ROUND((COLUMN()-2)/24,5),АТС!$A$41:$F$712,4)+VLOOKUP($A582+ROUND((COLUMN()-2)/24,5),'Расчет сбытовых надбавок'!$B$1537:'Расчет сбытовых надбавок'!$G$2280,3)</f>
        <v>1970.99</v>
      </c>
      <c r="V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W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X582" s="108">
        <f>VLOOKUP($A582+ROUND((COLUMN()-2)/24,5),АТС!$A$41:$F$712,4)+VLOOKUP($A582+ROUND((COLUMN()-2)/24,5),'Расчет сбытовых надбавок'!$B$1537:'Расчет сбытовых надбавок'!$G$2280,3)</f>
        <v>0</v>
      </c>
      <c r="Y582" s="108">
        <f>VLOOKUP($A582+ROUND((COLUMN()-2)/24,5),АТС!$A$41:$F$712,4)+VLOOKUP($A582+ROUND((COLUMN()-2)/24,5),'Расчет сбытовых надбавок'!$B$1537:'Расчет сбытовых надбавок'!$G$2280,3)</f>
        <v>0</v>
      </c>
    </row>
    <row r="583" spans="1:25" x14ac:dyDescent="0.2">
      <c r="A583" s="88">
        <f t="shared" si="16"/>
        <v>42057</v>
      </c>
      <c r="B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C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D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E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F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G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H583" s="108">
        <f>VLOOKUP($A583+ROUND((COLUMN()-2)/24,5),АТС!$A$41:$F$712,4)+VLOOKUP($A583+ROUND((COLUMN()-2)/24,5),'Расчет сбытовых надбавок'!$B$1537:'Расчет сбытовых надбавок'!$G$2280,3)</f>
        <v>48.550000000000004</v>
      </c>
      <c r="I583" s="108">
        <f>VLOOKUP($A583+ROUND((COLUMN()-2)/24,5),АТС!$A$41:$F$712,4)+VLOOKUP($A583+ROUND((COLUMN()-2)/24,5),'Расчет сбытовых надбавок'!$B$1537:'Расчет сбытовых надбавок'!$G$2280,3)</f>
        <v>340.83</v>
      </c>
      <c r="J583" s="108">
        <f>VLOOKUP($A583+ROUND((COLUMN()-2)/24,5),АТС!$A$41:$F$712,4)+VLOOKUP($A583+ROUND((COLUMN()-2)/24,5),'Расчет сбытовых надбавок'!$B$1537:'Расчет сбытовых надбавок'!$G$2280,3)</f>
        <v>2.4500000000000002</v>
      </c>
      <c r="K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L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M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N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O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P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Q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R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S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T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U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V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W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X583" s="108">
        <f>VLOOKUP($A583+ROUND((COLUMN()-2)/24,5),АТС!$A$41:$F$712,4)+VLOOKUP($A583+ROUND((COLUMN()-2)/24,5),'Расчет сбытовых надбавок'!$B$1537:'Расчет сбытовых надбавок'!$G$2280,3)</f>
        <v>0</v>
      </c>
      <c r="Y583" s="108">
        <f>VLOOKUP($A583+ROUND((COLUMN()-2)/24,5),АТС!$A$41:$F$712,4)+VLOOKUP($A583+ROUND((COLUMN()-2)/24,5),'Расчет сбытовых надбавок'!$B$1537:'Расчет сбытовых надбавок'!$G$2280,3)</f>
        <v>0</v>
      </c>
    </row>
    <row r="584" spans="1:25" x14ac:dyDescent="0.2">
      <c r="A584" s="88">
        <f t="shared" si="16"/>
        <v>42058</v>
      </c>
      <c r="B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C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D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E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F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G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H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I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J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K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L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M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N584" s="108">
        <f>VLOOKUP($A584+ROUND((COLUMN()-2)/24,5),АТС!$A$41:$F$712,4)+VLOOKUP($A584+ROUND((COLUMN()-2)/24,5),'Расчет сбытовых надбавок'!$B$1537:'Расчет сбытовых надбавок'!$G$2280,3)</f>
        <v>42.940000000000005</v>
      </c>
      <c r="O584" s="108">
        <f>VLOOKUP($A584+ROUND((COLUMN()-2)/24,5),АТС!$A$41:$F$712,4)+VLOOKUP($A584+ROUND((COLUMN()-2)/24,5),'Расчет сбытовых надбавок'!$B$1537:'Расчет сбытовых надбавок'!$G$2280,3)</f>
        <v>65.8</v>
      </c>
      <c r="P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Q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R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S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T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U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V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W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X584" s="108">
        <f>VLOOKUP($A584+ROUND((COLUMN()-2)/24,5),АТС!$A$41:$F$712,4)+VLOOKUP($A584+ROUND((COLUMN()-2)/24,5),'Расчет сбытовых надбавок'!$B$1537:'Расчет сбытовых надбавок'!$G$2280,3)</f>
        <v>0</v>
      </c>
      <c r="Y584" s="108">
        <f>VLOOKUP($A584+ROUND((COLUMN()-2)/24,5),АТС!$A$41:$F$712,4)+VLOOKUP($A584+ROUND((COLUMN()-2)/24,5),'Расчет сбытовых надбавок'!$B$1537:'Расчет сбытовых надбавок'!$G$2280,3)</f>
        <v>0</v>
      </c>
    </row>
    <row r="585" spans="1:25" x14ac:dyDescent="0.2">
      <c r="A585" s="88">
        <f t="shared" si="16"/>
        <v>42059</v>
      </c>
      <c r="B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C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D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E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F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G585" s="108">
        <f>VLOOKUP($A585+ROUND((COLUMN()-2)/24,5),АТС!$A$41:$F$712,4)+VLOOKUP($A585+ROUND((COLUMN()-2)/24,5),'Расчет сбытовых надбавок'!$B$1537:'Расчет сбытовых надбавок'!$G$2280,3)</f>
        <v>49.120000000000005</v>
      </c>
      <c r="H585" s="108">
        <f>VLOOKUP($A585+ROUND((COLUMN()-2)/24,5),АТС!$A$41:$F$712,4)+VLOOKUP($A585+ROUND((COLUMN()-2)/24,5),'Расчет сбытовых надбавок'!$B$1537:'Расчет сбытовых надбавок'!$G$2280,3)</f>
        <v>148.69999999999999</v>
      </c>
      <c r="I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J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K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L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M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N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O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P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Q585" s="108">
        <f>VLOOKUP($A585+ROUND((COLUMN()-2)/24,5),АТС!$A$41:$F$712,4)+VLOOKUP($A585+ROUND((COLUMN()-2)/24,5),'Расчет сбытовых надбавок'!$B$1537:'Расчет сбытовых надбавок'!$G$2280,3)</f>
        <v>0.01</v>
      </c>
      <c r="R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S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T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U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V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W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X585" s="108">
        <f>VLOOKUP($A585+ROUND((COLUMN()-2)/24,5),АТС!$A$41:$F$712,4)+VLOOKUP($A585+ROUND((COLUMN()-2)/24,5),'Расчет сбытовых надбавок'!$B$1537:'Расчет сбытовых надбавок'!$G$2280,3)</f>
        <v>0</v>
      </c>
      <c r="Y585" s="108">
        <f>VLOOKUP($A585+ROUND((COLUMN()-2)/24,5),АТС!$A$41:$F$712,4)+VLOOKUP($A585+ROUND((COLUMN()-2)/24,5),'Расчет сбытовых надбавок'!$B$1537:'Расчет сбытовых надбавок'!$G$2280,3)</f>
        <v>0</v>
      </c>
    </row>
    <row r="586" spans="1:25" x14ac:dyDescent="0.2">
      <c r="A586" s="88">
        <f t="shared" si="16"/>
        <v>42060</v>
      </c>
      <c r="B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C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D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E586" s="108">
        <f>VLOOKUP($A586+ROUND((COLUMN()-2)/24,5),АТС!$A$41:$F$712,4)+VLOOKUP($A586+ROUND((COLUMN()-2)/24,5),'Расчет сбытовых надбавок'!$B$1537:'Расчет сбытовых надбавок'!$G$2280,3)</f>
        <v>0.01</v>
      </c>
      <c r="F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G586" s="108">
        <f>VLOOKUP($A586+ROUND((COLUMN()-2)/24,5),АТС!$A$41:$F$712,4)+VLOOKUP($A586+ROUND((COLUMN()-2)/24,5),'Расчет сбытовых надбавок'!$B$1537:'Расчет сбытовых надбавок'!$G$2280,3)</f>
        <v>46.55</v>
      </c>
      <c r="H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I586" s="108">
        <f>VLOOKUP($A586+ROUND((COLUMN()-2)/24,5),АТС!$A$41:$F$712,4)+VLOOKUP($A586+ROUND((COLUMN()-2)/24,5),'Расчет сбытовых надбавок'!$B$1537:'Расчет сбытовых надбавок'!$G$2280,3)</f>
        <v>0.01</v>
      </c>
      <c r="J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K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L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M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N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O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P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Q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R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S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T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U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V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W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X586" s="108">
        <f>VLOOKUP($A586+ROUND((COLUMN()-2)/24,5),АТС!$A$41:$F$712,4)+VLOOKUP($A586+ROUND((COLUMN()-2)/24,5),'Расчет сбытовых надбавок'!$B$1537:'Расчет сбытовых надбавок'!$G$2280,3)</f>
        <v>0</v>
      </c>
      <c r="Y586" s="108">
        <f>VLOOKUP($A586+ROUND((COLUMN()-2)/24,5),АТС!$A$41:$F$712,4)+VLOOKUP($A586+ROUND((COLUMN()-2)/24,5),'Расчет сбытовых надбавок'!$B$1537:'Расчет сбытовых надбавок'!$G$2280,3)</f>
        <v>0</v>
      </c>
    </row>
    <row r="587" spans="1:25" x14ac:dyDescent="0.2">
      <c r="A587" s="88">
        <f t="shared" si="16"/>
        <v>42061</v>
      </c>
      <c r="B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C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D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E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F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G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H587" s="108">
        <f>VLOOKUP($A587+ROUND((COLUMN()-2)/24,5),АТС!$A$41:$F$712,4)+VLOOKUP($A587+ROUND((COLUMN()-2)/24,5),'Расчет сбытовых надбавок'!$B$1537:'Расчет сбытовых надбавок'!$G$2280,3)</f>
        <v>0.01</v>
      </c>
      <c r="I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J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K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L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M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N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O587" s="108">
        <f>VLOOKUP($A587+ROUND((COLUMN()-2)/24,5),АТС!$A$41:$F$712,4)+VLOOKUP($A587+ROUND((COLUMN()-2)/24,5),'Расчет сбытовых надбавок'!$B$1537:'Расчет сбытовых надбавок'!$G$2280,3)</f>
        <v>0.01</v>
      </c>
      <c r="P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Q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R587" s="108">
        <f>VLOOKUP($A587+ROUND((COLUMN()-2)/24,5),АТС!$A$41:$F$712,4)+VLOOKUP($A587+ROUND((COLUMN()-2)/24,5),'Расчет сбытовых надбавок'!$B$1537:'Расчет сбытовых надбавок'!$G$2280,3)</f>
        <v>0.01</v>
      </c>
      <c r="S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T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U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V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W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X587" s="108">
        <f>VLOOKUP($A587+ROUND((COLUMN()-2)/24,5),АТС!$A$41:$F$712,4)+VLOOKUP($A587+ROUND((COLUMN()-2)/24,5),'Расчет сбытовых надбавок'!$B$1537:'Расчет сбытовых надбавок'!$G$2280,3)</f>
        <v>0</v>
      </c>
      <c r="Y587" s="108">
        <f>VLOOKUP($A587+ROUND((COLUMN()-2)/24,5),АТС!$A$41:$F$712,4)+VLOOKUP($A587+ROUND((COLUMN()-2)/24,5),'Расчет сбытовых надбавок'!$B$1537:'Расчет сбытовых надбавок'!$G$2280,3)</f>
        <v>0</v>
      </c>
    </row>
    <row r="588" spans="1:25" x14ac:dyDescent="0.2">
      <c r="A588" s="88">
        <f t="shared" si="16"/>
        <v>42062</v>
      </c>
      <c r="B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C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D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E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F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G588" s="108">
        <f>VLOOKUP($A588+ROUND((COLUMN()-2)/24,5),АТС!$A$41:$F$712,4)+VLOOKUP($A588+ROUND((COLUMN()-2)/24,5),'Расчет сбытовых надбавок'!$B$1537:'Расчет сбытовых надбавок'!$G$2280,3)</f>
        <v>263.09000000000003</v>
      </c>
      <c r="H588" s="108">
        <f>VLOOKUP($A588+ROUND((COLUMN()-2)/24,5),АТС!$A$41:$F$712,4)+VLOOKUP($A588+ROUND((COLUMN()-2)/24,5),'Расчет сбытовых надбавок'!$B$1537:'Расчет сбытовых надбавок'!$G$2280,3)</f>
        <v>210.59</v>
      </c>
      <c r="I588" s="108">
        <f>VLOOKUP($A588+ROUND((COLUMN()-2)/24,5),АТС!$A$41:$F$712,4)+VLOOKUP($A588+ROUND((COLUMN()-2)/24,5),'Расчет сбытовых надбавок'!$B$1537:'Расчет сбытовых надбавок'!$G$2280,3)</f>
        <v>29.380000000000003</v>
      </c>
      <c r="J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K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L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M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N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O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P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Q588" s="108">
        <f>VLOOKUP($A588+ROUND((COLUMN()-2)/24,5),АТС!$A$41:$F$712,4)+VLOOKUP($A588+ROUND((COLUMN()-2)/24,5),'Расчет сбытовых надбавок'!$B$1537:'Расчет сбытовых надбавок'!$G$2280,3)</f>
        <v>0.01</v>
      </c>
      <c r="R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S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T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U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V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W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X588" s="108">
        <f>VLOOKUP($A588+ROUND((COLUMN()-2)/24,5),АТС!$A$41:$F$712,4)+VLOOKUP($A588+ROUND((COLUMN()-2)/24,5),'Расчет сбытовых надбавок'!$B$1537:'Расчет сбытовых надбавок'!$G$2280,3)</f>
        <v>0</v>
      </c>
      <c r="Y588" s="108">
        <f>VLOOKUP($A588+ROUND((COLUMN()-2)/24,5),АТС!$A$41:$F$712,4)+VLOOKUP($A588+ROUND((COLUMN()-2)/24,5),'Расчет сбытовых надбавок'!$B$1537:'Расчет сбытовых надбавок'!$G$2280,3)</f>
        <v>0</v>
      </c>
    </row>
    <row r="589" spans="1:25" x14ac:dyDescent="0.2">
      <c r="A589" s="88">
        <f t="shared" si="16"/>
        <v>42063</v>
      </c>
      <c r="B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C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D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E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F589" s="108">
        <f>VLOOKUP($A589+ROUND((COLUMN()-2)/24,5),АТС!$A$41:$F$712,4)+VLOOKUP($A589+ROUND((COLUMN()-2)/24,5),'Расчет сбытовых надбавок'!$B$1537:'Расчет сбытовых надбавок'!$G$2280,3)</f>
        <v>4.0299999999999994</v>
      </c>
      <c r="G589" s="108">
        <f>VLOOKUP($A589+ROUND((COLUMN()-2)/24,5),АТС!$A$41:$F$712,4)+VLOOKUP($A589+ROUND((COLUMN()-2)/24,5),'Расчет сбытовых надбавок'!$B$1537:'Расчет сбытовых надбавок'!$G$2280,3)</f>
        <v>29.19</v>
      </c>
      <c r="H589" s="108">
        <f>VLOOKUP($A589+ROUND((COLUMN()-2)/24,5),АТС!$A$41:$F$712,4)+VLOOKUP($A589+ROUND((COLUMN()-2)/24,5),'Расчет сбытовых надбавок'!$B$1537:'Расчет сбытовых надбавок'!$G$2280,3)</f>
        <v>19.75</v>
      </c>
      <c r="I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J589" s="108">
        <f>VLOOKUP($A589+ROUND((COLUMN()-2)/24,5),АТС!$A$41:$F$712,4)+VLOOKUP($A589+ROUND((COLUMN()-2)/24,5),'Расчет сбытовых надбавок'!$B$1537:'Расчет сбытовых надбавок'!$G$2280,3)</f>
        <v>9.41</v>
      </c>
      <c r="K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L589" s="108">
        <f>VLOOKUP($A589+ROUND((COLUMN()-2)/24,5),АТС!$A$41:$F$712,4)+VLOOKUP($A589+ROUND((COLUMN()-2)/24,5),'Расчет сбытовых надбавок'!$B$1537:'Расчет сбытовых надбавок'!$G$2280,3)</f>
        <v>0.37</v>
      </c>
      <c r="M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N589" s="108">
        <f>VLOOKUP($A589+ROUND((COLUMN()-2)/24,5),АТС!$A$41:$F$712,4)+VLOOKUP($A589+ROUND((COLUMN()-2)/24,5),'Расчет сбытовых надбавок'!$B$1537:'Расчет сбытовых надбавок'!$G$2280,3)</f>
        <v>40.07</v>
      </c>
      <c r="O589" s="108">
        <f>VLOOKUP($A589+ROUND((COLUMN()-2)/24,5),АТС!$A$41:$F$712,4)+VLOOKUP($A589+ROUND((COLUMN()-2)/24,5),'Расчет сбытовых надбавок'!$B$1537:'Расчет сбытовых надбавок'!$G$2280,3)</f>
        <v>46.71</v>
      </c>
      <c r="P589" s="108">
        <f>VLOOKUP($A589+ROUND((COLUMN()-2)/24,5),АТС!$A$41:$F$712,4)+VLOOKUP($A589+ROUND((COLUMN()-2)/24,5),'Расчет сбытовых надбавок'!$B$1537:'Расчет сбытовых надбавок'!$G$2280,3)</f>
        <v>49.74</v>
      </c>
      <c r="Q589" s="108">
        <f>VLOOKUP($A589+ROUND((COLUMN()-2)/24,5),АТС!$A$41:$F$712,4)+VLOOKUP($A589+ROUND((COLUMN()-2)/24,5),'Расчет сбытовых надбавок'!$B$1537:'Расчет сбытовых надбавок'!$G$2280,3)</f>
        <v>71.52000000000001</v>
      </c>
      <c r="R589" s="108">
        <f>VLOOKUP($A589+ROUND((COLUMN()-2)/24,5),АТС!$A$41:$F$712,4)+VLOOKUP($A589+ROUND((COLUMN()-2)/24,5),'Расчет сбытовых надбавок'!$B$1537:'Расчет сбытовых надбавок'!$G$2280,3)</f>
        <v>91.72</v>
      </c>
      <c r="S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T589" s="108">
        <f>VLOOKUP($A589+ROUND((COLUMN()-2)/24,5),АТС!$A$41:$F$712,4)+VLOOKUP($A589+ROUND((COLUMN()-2)/24,5),'Расчет сбытовых надбавок'!$B$1537:'Расчет сбытовых надбавок'!$G$2280,3)</f>
        <v>0.55000000000000004</v>
      </c>
      <c r="U589" s="108">
        <f>VLOOKUP($A589+ROUND((COLUMN()-2)/24,5),АТС!$A$41:$F$712,4)+VLOOKUP($A589+ROUND((COLUMN()-2)/24,5),'Расчет сбытовых надбавок'!$B$1537:'Расчет сбытовых надбавок'!$G$2280,3)</f>
        <v>9.0000000000000011E-2</v>
      </c>
      <c r="V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W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X589" s="108">
        <f>VLOOKUP($A589+ROUND((COLUMN()-2)/24,5),АТС!$A$41:$F$712,4)+VLOOKUP($A589+ROUND((COLUMN()-2)/24,5),'Расчет сбытовых надбавок'!$B$1537:'Расчет сбытовых надбавок'!$G$2280,3)</f>
        <v>0</v>
      </c>
      <c r="Y589" s="108">
        <f>VLOOKUP($A589+ROUND((COLUMN()-2)/24,5),АТС!$A$41:$F$712,4)+VLOOKUP($A589+ROUND((COLUMN()-2)/24,5),'Расчет сбытовых надбавок'!$B$1537:'Расчет сбытовых надбавок'!$G$2280,3)</f>
        <v>0</v>
      </c>
    </row>
    <row r="590" spans="1:25" x14ac:dyDescent="0.2">
      <c r="A590" s="100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101"/>
    </row>
    <row r="591" spans="1:25" x14ac:dyDescent="0.25">
      <c r="A591" s="96" t="s">
        <v>157</v>
      </c>
      <c r="B591" s="87"/>
      <c r="C591" s="87"/>
      <c r="D591" s="87"/>
    </row>
    <row r="592" spans="1:25" ht="12.75" customHeight="1" x14ac:dyDescent="0.2">
      <c r="A592" s="169" t="s">
        <v>49</v>
      </c>
      <c r="B592" s="180" t="s">
        <v>160</v>
      </c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2"/>
    </row>
    <row r="593" spans="1:27" ht="12.75" customHeight="1" x14ac:dyDescent="0.2">
      <c r="A593" s="170"/>
      <c r="B593" s="183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5"/>
    </row>
    <row r="594" spans="1:27" s="121" customFormat="1" ht="12.75" customHeight="1" x14ac:dyDescent="0.2">
      <c r="A594" s="170"/>
      <c r="B594" s="216" t="s">
        <v>129</v>
      </c>
      <c r="C594" s="204" t="s">
        <v>130</v>
      </c>
      <c r="D594" s="204" t="s">
        <v>131</v>
      </c>
      <c r="E594" s="204" t="s">
        <v>132</v>
      </c>
      <c r="F594" s="204" t="s">
        <v>133</v>
      </c>
      <c r="G594" s="204" t="s">
        <v>134</v>
      </c>
      <c r="H594" s="204" t="s">
        <v>135</v>
      </c>
      <c r="I594" s="204" t="s">
        <v>136</v>
      </c>
      <c r="J594" s="204" t="s">
        <v>137</v>
      </c>
      <c r="K594" s="204" t="s">
        <v>138</v>
      </c>
      <c r="L594" s="204" t="s">
        <v>139</v>
      </c>
      <c r="M594" s="204" t="s">
        <v>140</v>
      </c>
      <c r="N594" s="214" t="s">
        <v>141</v>
      </c>
      <c r="O594" s="204" t="s">
        <v>142</v>
      </c>
      <c r="P594" s="204" t="s">
        <v>143</v>
      </c>
      <c r="Q594" s="204" t="s">
        <v>144</v>
      </c>
      <c r="R594" s="204" t="s">
        <v>145</v>
      </c>
      <c r="S594" s="204" t="s">
        <v>146</v>
      </c>
      <c r="T594" s="204" t="s">
        <v>147</v>
      </c>
      <c r="U594" s="204" t="s">
        <v>148</v>
      </c>
      <c r="V594" s="204" t="s">
        <v>149</v>
      </c>
      <c r="W594" s="204" t="s">
        <v>150</v>
      </c>
      <c r="X594" s="204" t="s">
        <v>151</v>
      </c>
      <c r="Y594" s="204" t="s">
        <v>152</v>
      </c>
    </row>
    <row r="595" spans="1:27" s="121" customFormat="1" ht="11.25" customHeight="1" x14ac:dyDescent="0.2">
      <c r="A595" s="171"/>
      <c r="B595" s="217"/>
      <c r="C595" s="205"/>
      <c r="D595" s="205"/>
      <c r="E595" s="205"/>
      <c r="F595" s="205"/>
      <c r="G595" s="205"/>
      <c r="H595" s="205"/>
      <c r="I595" s="205"/>
      <c r="J595" s="205"/>
      <c r="K595" s="205"/>
      <c r="L595" s="205"/>
      <c r="M595" s="205"/>
      <c r="N595" s="215"/>
      <c r="O595" s="205"/>
      <c r="P595" s="205"/>
      <c r="Q595" s="205"/>
      <c r="R595" s="205"/>
      <c r="S595" s="205"/>
      <c r="T595" s="205"/>
      <c r="U595" s="205"/>
      <c r="V595" s="205"/>
      <c r="W595" s="205"/>
      <c r="X595" s="205"/>
      <c r="Y595" s="205"/>
    </row>
    <row r="596" spans="1:27" ht="15.75" customHeight="1" x14ac:dyDescent="0.2">
      <c r="A596" s="88">
        <f>A562</f>
        <v>42036</v>
      </c>
      <c r="B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C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D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E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F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G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H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I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J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K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L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M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N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O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P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Q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R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S596" s="108">
        <f>VLOOKUP($A596+ROUND((COLUMN()-2)/24,5),АТС!$A$41:$F$712,4)+VLOOKUP($A596+ROUND((COLUMN()-2)/24,5),'Расчет сбытовых надбавок'!$B$1537:'Расчет сбытовых надбавок'!$G$2280,4)</f>
        <v>1772.55</v>
      </c>
      <c r="T596" s="108">
        <f>VLOOKUP($A596+ROUND((COLUMN()-2)/24,5),АТС!$A$41:$F$712,4)+VLOOKUP($A596+ROUND((COLUMN()-2)/24,5),'Расчет сбытовых надбавок'!$B$1537:'Расчет сбытовых надбавок'!$G$2280,4)</f>
        <v>1748.7399999999998</v>
      </c>
      <c r="U596" s="108">
        <f>VLOOKUP($A596+ROUND((COLUMN()-2)/24,5),АТС!$A$41:$F$712,4)+VLOOKUP($A596+ROUND((COLUMN()-2)/24,5),'Расчет сбытовых надбавок'!$B$1537:'Расчет сбытовых надбавок'!$G$2280,4)</f>
        <v>1412.36</v>
      </c>
      <c r="V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W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X596" s="108">
        <f>VLOOKUP($A596+ROUND((COLUMN()-2)/24,5),АТС!$A$41:$F$712,4)+VLOOKUP($A596+ROUND((COLUMN()-2)/24,5),'Расчет сбытовых надбавок'!$B$1537:'Расчет сбытовых надбавок'!$G$2280,4)</f>
        <v>54.89</v>
      </c>
      <c r="Y596" s="108">
        <f>VLOOKUP($A596+ROUND((COLUMN()-2)/24,5),АТС!$A$41:$F$712,4)+VLOOKUP($A596+ROUND((COLUMN()-2)/24,5),'Расчет сбытовых надбавок'!$B$1537:'Расчет сбытовых надбавок'!$G$2280,4)</f>
        <v>0</v>
      </c>
      <c r="AA596" s="89"/>
    </row>
    <row r="597" spans="1:27" x14ac:dyDescent="0.2">
      <c r="A597" s="88">
        <f>A596+1</f>
        <v>42037</v>
      </c>
      <c r="B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C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D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E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F597" s="108">
        <f>VLOOKUP($A597+ROUND((COLUMN()-2)/24,5),АТС!$A$41:$F$712,4)+VLOOKUP($A597+ROUND((COLUMN()-2)/24,5),'Расчет сбытовых надбавок'!$B$1537:'Расчет сбытовых надбавок'!$G$2280,4)</f>
        <v>446.61</v>
      </c>
      <c r="G597" s="108">
        <f>VLOOKUP($A597+ROUND((COLUMN()-2)/24,5),АТС!$A$41:$F$712,4)+VLOOKUP($A597+ROUND((COLUMN()-2)/24,5),'Расчет сбытовых надбавок'!$B$1537:'Расчет сбытовых надбавок'!$G$2280,4)</f>
        <v>80.339999999999989</v>
      </c>
      <c r="H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I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J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K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L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M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N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O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P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Q597" s="108">
        <f>VLOOKUP($A597+ROUND((COLUMN()-2)/24,5),АТС!$A$41:$F$712,4)+VLOOKUP($A597+ROUND((COLUMN()-2)/24,5),'Расчет сбытовых надбавок'!$B$1537:'Расчет сбытовых надбавок'!$G$2280,4)</f>
        <v>0.01</v>
      </c>
      <c r="R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S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T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U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V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W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X597" s="108">
        <f>VLOOKUP($A597+ROUND((COLUMN()-2)/24,5),АТС!$A$41:$F$712,4)+VLOOKUP($A597+ROUND((COLUMN()-2)/24,5),'Расчет сбытовых надбавок'!$B$1537:'Расчет сбытовых надбавок'!$G$2280,4)</f>
        <v>0</v>
      </c>
      <c r="Y597" s="108">
        <f>VLOOKUP($A597+ROUND((COLUMN()-2)/24,5),АТС!$A$41:$F$712,4)+VLOOKUP($A597+ROUND((COLUMN()-2)/24,5),'Расчет сбытовых надбавок'!$B$1537:'Расчет сбытовых надбавок'!$G$2280,4)</f>
        <v>0</v>
      </c>
    </row>
    <row r="598" spans="1:27" x14ac:dyDescent="0.2">
      <c r="A598" s="88">
        <f t="shared" ref="A598:A623" si="17">A597+1</f>
        <v>42038</v>
      </c>
      <c r="B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C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D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E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F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G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H598" s="108">
        <f>VLOOKUP($A598+ROUND((COLUMN()-2)/24,5),АТС!$A$41:$F$712,4)+VLOOKUP($A598+ROUND((COLUMN()-2)/24,5),'Расчет сбытовых надбавок'!$B$1537:'Расчет сбытовых надбавок'!$G$2280,4)</f>
        <v>184.85999999999999</v>
      </c>
      <c r="I598" s="108">
        <f>VLOOKUP($A598+ROUND((COLUMN()-2)/24,5),АТС!$A$41:$F$712,4)+VLOOKUP($A598+ROUND((COLUMN()-2)/24,5),'Расчет сбытовых надбавок'!$B$1537:'Расчет сбытовых надбавок'!$G$2280,4)</f>
        <v>0.01</v>
      </c>
      <c r="J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K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L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M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N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O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P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Q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R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S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T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U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V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W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X598" s="108">
        <f>VLOOKUP($A598+ROUND((COLUMN()-2)/24,5),АТС!$A$41:$F$712,4)+VLOOKUP($A598+ROUND((COLUMN()-2)/24,5),'Расчет сбытовых надбавок'!$B$1537:'Расчет сбытовых надбавок'!$G$2280,4)</f>
        <v>0</v>
      </c>
      <c r="Y598" s="108">
        <f>VLOOKUP($A598+ROUND((COLUMN()-2)/24,5),АТС!$A$41:$F$712,4)+VLOOKUP($A598+ROUND((COLUMN()-2)/24,5),'Расчет сбытовых надбавок'!$B$1537:'Расчет сбытовых надбавок'!$G$2280,4)</f>
        <v>0</v>
      </c>
    </row>
    <row r="599" spans="1:27" x14ac:dyDescent="0.2">
      <c r="A599" s="88">
        <f t="shared" si="17"/>
        <v>42039</v>
      </c>
      <c r="B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C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D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E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F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G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H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I599" s="108">
        <f>VLOOKUP($A599+ROUND((COLUMN()-2)/24,5),АТС!$A$41:$F$712,4)+VLOOKUP($A599+ROUND((COLUMN()-2)/24,5),'Расчет сбытовых надбавок'!$B$1537:'Расчет сбытовых надбавок'!$G$2280,4)</f>
        <v>0.01</v>
      </c>
      <c r="J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K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L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M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N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O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P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Q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R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S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T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U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V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W599" s="108">
        <f>VLOOKUP($A599+ROUND((COLUMN()-2)/24,5),АТС!$A$41:$F$712,4)+VLOOKUP($A599+ROUND((COLUMN()-2)/24,5),'Расчет сбытовых надбавок'!$B$1537:'Расчет сбытовых надбавок'!$G$2280,4)</f>
        <v>0</v>
      </c>
      <c r="X599" s="108">
        <f>VLOOKUP($A599+ROUND((COLUMN()-2)/24,5),АТС!$A$41:$F$712,4)+VLOOKUP($A599+ROUND((COLUMN()-2)/24,5),'Расчет сбытовых надбавок'!$B$1537:'Расчет сбытовых надбавок'!$G$2280,4)</f>
        <v>0.01</v>
      </c>
      <c r="Y599" s="108">
        <f>VLOOKUP($A599+ROUND((COLUMN()-2)/24,5),АТС!$A$41:$F$712,4)+VLOOKUP($A599+ROUND((COLUMN()-2)/24,5),'Расчет сбытовых надбавок'!$B$1537:'Расчет сбытовых надбавок'!$G$2280,4)</f>
        <v>0</v>
      </c>
    </row>
    <row r="600" spans="1:27" x14ac:dyDescent="0.2">
      <c r="A600" s="88">
        <f t="shared" si="17"/>
        <v>42040</v>
      </c>
      <c r="B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C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D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E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F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G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H600" s="108">
        <f>VLOOKUP($A600+ROUND((COLUMN()-2)/24,5),АТС!$A$41:$F$712,4)+VLOOKUP($A600+ROUND((COLUMN()-2)/24,5),'Расчет сбытовых надбавок'!$B$1537:'Расчет сбытовых надбавок'!$G$2280,4)</f>
        <v>37.14</v>
      </c>
      <c r="I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J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K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L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M600" s="108">
        <f>VLOOKUP($A600+ROUND((COLUMN()-2)/24,5),АТС!$A$41:$F$712,4)+VLOOKUP($A600+ROUND((COLUMN()-2)/24,5),'Расчет сбытовых надбавок'!$B$1537:'Расчет сбытовых надбавок'!$G$2280,4)</f>
        <v>0.01</v>
      </c>
      <c r="N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O600" s="108">
        <f>VLOOKUP($A600+ROUND((COLUMN()-2)/24,5),АТС!$A$41:$F$712,4)+VLOOKUP($A600+ROUND((COLUMN()-2)/24,5),'Расчет сбытовых надбавок'!$B$1537:'Расчет сбытовых надбавок'!$G$2280,4)</f>
        <v>0.01</v>
      </c>
      <c r="P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Q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R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S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T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U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V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W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X600" s="108">
        <f>VLOOKUP($A600+ROUND((COLUMN()-2)/24,5),АТС!$A$41:$F$712,4)+VLOOKUP($A600+ROUND((COLUMN()-2)/24,5),'Расчет сбытовых надбавок'!$B$1537:'Расчет сбытовых надбавок'!$G$2280,4)</f>
        <v>0</v>
      </c>
      <c r="Y600" s="108">
        <f>VLOOKUP($A600+ROUND((COLUMN()-2)/24,5),АТС!$A$41:$F$712,4)+VLOOKUP($A600+ROUND((COLUMN()-2)/24,5),'Расчет сбытовых надбавок'!$B$1537:'Расчет сбытовых надбавок'!$G$2280,4)</f>
        <v>0</v>
      </c>
    </row>
    <row r="601" spans="1:27" x14ac:dyDescent="0.2">
      <c r="A601" s="88">
        <f t="shared" si="17"/>
        <v>42041</v>
      </c>
      <c r="B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C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D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E601" s="108">
        <f>VLOOKUP($A601+ROUND((COLUMN()-2)/24,5),АТС!$A$41:$F$712,4)+VLOOKUP($A601+ROUND((COLUMN()-2)/24,5),'Расчет сбытовых надбавок'!$B$1537:'Расчет сбытовых надбавок'!$G$2280,4)</f>
        <v>0.01</v>
      </c>
      <c r="F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G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H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I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J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K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L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M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N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O601" s="108">
        <f>VLOOKUP($A601+ROUND((COLUMN()-2)/24,5),АТС!$A$41:$F$712,4)+VLOOKUP($A601+ROUND((COLUMN()-2)/24,5),'Расчет сбытовых надбавок'!$B$1537:'Расчет сбытовых надбавок'!$G$2280,4)</f>
        <v>0.01</v>
      </c>
      <c r="P601" s="108">
        <f>VLOOKUP($A601+ROUND((COLUMN()-2)/24,5),АТС!$A$41:$F$712,4)+VLOOKUP($A601+ROUND((COLUMN()-2)/24,5),'Расчет сбытовых надбавок'!$B$1537:'Расчет сбытовых надбавок'!$G$2280,4)</f>
        <v>0.01</v>
      </c>
      <c r="Q601" s="108">
        <f>VLOOKUP($A601+ROUND((COLUMN()-2)/24,5),АТС!$A$41:$F$712,4)+VLOOKUP($A601+ROUND((COLUMN()-2)/24,5),'Расчет сбытовых надбавок'!$B$1537:'Расчет сбытовых надбавок'!$G$2280,4)</f>
        <v>0.01</v>
      </c>
      <c r="R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S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T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U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V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W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X601" s="108">
        <f>VLOOKUP($A601+ROUND((COLUMN()-2)/24,5),АТС!$A$41:$F$712,4)+VLOOKUP($A601+ROUND((COLUMN()-2)/24,5),'Расчет сбытовых надбавок'!$B$1537:'Расчет сбытовых надбавок'!$G$2280,4)</f>
        <v>0</v>
      </c>
      <c r="Y601" s="108">
        <f>VLOOKUP($A601+ROUND((COLUMN()-2)/24,5),АТС!$A$41:$F$712,4)+VLOOKUP($A601+ROUND((COLUMN()-2)/24,5),'Расчет сбытовых надбавок'!$B$1537:'Расчет сбытовых надбавок'!$G$2280,4)</f>
        <v>0.01</v>
      </c>
    </row>
    <row r="602" spans="1:27" x14ac:dyDescent="0.2">
      <c r="A602" s="88">
        <f t="shared" si="17"/>
        <v>42042</v>
      </c>
      <c r="B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C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D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E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F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G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H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I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J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K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L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M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N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O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P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Q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R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S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T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U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V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W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X602" s="108">
        <f>VLOOKUP($A602+ROUND((COLUMN()-2)/24,5),АТС!$A$41:$F$712,4)+VLOOKUP($A602+ROUND((COLUMN()-2)/24,5),'Расчет сбытовых надбавок'!$B$1537:'Расчет сбытовых надбавок'!$G$2280,4)</f>
        <v>0</v>
      </c>
      <c r="Y602" s="108">
        <f>VLOOKUP($A602+ROUND((COLUMN()-2)/24,5),АТС!$A$41:$F$712,4)+VLOOKUP($A602+ROUND((COLUMN()-2)/24,5),'Расчет сбытовых надбавок'!$B$1537:'Расчет сбытовых надбавок'!$G$2280,4)</f>
        <v>0</v>
      </c>
    </row>
    <row r="603" spans="1:27" x14ac:dyDescent="0.2">
      <c r="A603" s="88">
        <f t="shared" si="17"/>
        <v>42043</v>
      </c>
      <c r="B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C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D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E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F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G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H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I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J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K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L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M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N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O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P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Q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R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S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T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U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V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W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X603" s="108">
        <f>VLOOKUP($A603+ROUND((COLUMN()-2)/24,5),АТС!$A$41:$F$712,4)+VLOOKUP($A603+ROUND((COLUMN()-2)/24,5),'Расчет сбытовых надбавок'!$B$1537:'Расчет сбытовых надбавок'!$G$2280,4)</f>
        <v>0</v>
      </c>
      <c r="Y603" s="108">
        <f>VLOOKUP($A603+ROUND((COLUMN()-2)/24,5),АТС!$A$41:$F$712,4)+VLOOKUP($A603+ROUND((COLUMN()-2)/24,5),'Расчет сбытовых надбавок'!$B$1537:'Расчет сбытовых надбавок'!$G$2280,4)</f>
        <v>0</v>
      </c>
    </row>
    <row r="604" spans="1:27" x14ac:dyDescent="0.2">
      <c r="A604" s="88">
        <f t="shared" si="17"/>
        <v>42044</v>
      </c>
      <c r="B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C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D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E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F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G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H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I604" s="108">
        <f>VLOOKUP($A604+ROUND((COLUMN()-2)/24,5),АТС!$A$41:$F$712,4)+VLOOKUP($A604+ROUND((COLUMN()-2)/24,5),'Расчет сбытовых надбавок'!$B$1537:'Расчет сбытовых надбавок'!$G$2280,4)</f>
        <v>0.01</v>
      </c>
      <c r="J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K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L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M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N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O604" s="108">
        <f>VLOOKUP($A604+ROUND((COLUMN()-2)/24,5),АТС!$A$41:$F$712,4)+VLOOKUP($A604+ROUND((COLUMN()-2)/24,5),'Расчет сбытовых надбавок'!$B$1537:'Расчет сбытовых надбавок'!$G$2280,4)</f>
        <v>44.26</v>
      </c>
      <c r="P604" s="108">
        <f>VLOOKUP($A604+ROUND((COLUMN()-2)/24,5),АТС!$A$41:$F$712,4)+VLOOKUP($A604+ROUND((COLUMN()-2)/24,5),'Расчет сбытовых надбавок'!$B$1537:'Расчет сбытовых надбавок'!$G$2280,4)</f>
        <v>19.28</v>
      </c>
      <c r="Q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R604" s="108">
        <f>VLOOKUP($A604+ROUND((COLUMN()-2)/24,5),АТС!$A$41:$F$712,4)+VLOOKUP($A604+ROUND((COLUMN()-2)/24,5),'Расчет сбытовых надбавок'!$B$1537:'Расчет сбытовых надбавок'!$G$2280,4)</f>
        <v>0.01</v>
      </c>
      <c r="S604" s="108">
        <f>VLOOKUP($A604+ROUND((COLUMN()-2)/24,5),АТС!$A$41:$F$712,4)+VLOOKUP($A604+ROUND((COLUMN()-2)/24,5),'Расчет сбытовых надбавок'!$B$1537:'Расчет сбытовых надбавок'!$G$2280,4)</f>
        <v>12.139999999999999</v>
      </c>
      <c r="T604" s="108">
        <f>VLOOKUP($A604+ROUND((COLUMN()-2)/24,5),АТС!$A$41:$F$712,4)+VLOOKUP($A604+ROUND((COLUMN()-2)/24,5),'Расчет сбытовых надбавок'!$B$1537:'Расчет сбытовых надбавок'!$G$2280,4)</f>
        <v>1.29</v>
      </c>
      <c r="U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V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W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X604" s="108">
        <f>VLOOKUP($A604+ROUND((COLUMN()-2)/24,5),АТС!$A$41:$F$712,4)+VLOOKUP($A604+ROUND((COLUMN()-2)/24,5),'Расчет сбытовых надбавок'!$B$1537:'Расчет сбытовых надбавок'!$G$2280,4)</f>
        <v>0</v>
      </c>
      <c r="Y604" s="108">
        <f>VLOOKUP($A604+ROUND((COLUMN()-2)/24,5),АТС!$A$41:$F$712,4)+VLOOKUP($A604+ROUND((COLUMN()-2)/24,5),'Расчет сбытовых надбавок'!$B$1537:'Расчет сбытовых надбавок'!$G$2280,4)</f>
        <v>0</v>
      </c>
    </row>
    <row r="605" spans="1:27" x14ac:dyDescent="0.2">
      <c r="A605" s="88">
        <f t="shared" si="17"/>
        <v>42045</v>
      </c>
      <c r="B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C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D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E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F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G605" s="108">
        <f>VLOOKUP($A605+ROUND((COLUMN()-2)/24,5),АТС!$A$41:$F$712,4)+VLOOKUP($A605+ROUND((COLUMN()-2)/24,5),'Расчет сбытовых надбавок'!$B$1537:'Расчет сбытовых надбавок'!$G$2280,4)</f>
        <v>251.57</v>
      </c>
      <c r="H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I605" s="108">
        <f>VLOOKUP($A605+ROUND((COLUMN()-2)/24,5),АТС!$A$41:$F$712,4)+VLOOKUP($A605+ROUND((COLUMN()-2)/24,5),'Расчет сбытовых надбавок'!$B$1537:'Расчет сбытовых надбавок'!$G$2280,4)</f>
        <v>0.01</v>
      </c>
      <c r="J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K605" s="108">
        <f>VLOOKUP($A605+ROUND((COLUMN()-2)/24,5),АТС!$A$41:$F$712,4)+VLOOKUP($A605+ROUND((COLUMN()-2)/24,5),'Расчет сбытовых надбавок'!$B$1537:'Расчет сбытовых надбавок'!$G$2280,4)</f>
        <v>15.149999999999999</v>
      </c>
      <c r="L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M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N605" s="108">
        <f>VLOOKUP($A605+ROUND((COLUMN()-2)/24,5),АТС!$A$41:$F$712,4)+VLOOKUP($A605+ROUND((COLUMN()-2)/24,5),'Расчет сбытовых надбавок'!$B$1537:'Расчет сбытовых надбавок'!$G$2280,4)</f>
        <v>337.65</v>
      </c>
      <c r="O605" s="108">
        <f>VLOOKUP($A605+ROUND((COLUMN()-2)/24,5),АТС!$A$41:$F$712,4)+VLOOKUP($A605+ROUND((COLUMN()-2)/24,5),'Расчет сбытовых надбавок'!$B$1537:'Расчет сбытовых надбавок'!$G$2280,4)</f>
        <v>73.11</v>
      </c>
      <c r="P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Q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R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S605" s="108">
        <f>VLOOKUP($A605+ROUND((COLUMN()-2)/24,5),АТС!$A$41:$F$712,4)+VLOOKUP($A605+ROUND((COLUMN()-2)/24,5),'Расчет сбытовых надбавок'!$B$1537:'Расчет сбытовых надбавок'!$G$2280,4)</f>
        <v>1.1000000000000001</v>
      </c>
      <c r="T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U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V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W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X605" s="108">
        <f>VLOOKUP($A605+ROUND((COLUMN()-2)/24,5),АТС!$A$41:$F$712,4)+VLOOKUP($A605+ROUND((COLUMN()-2)/24,5),'Расчет сбытовых надбавок'!$B$1537:'Расчет сбытовых надбавок'!$G$2280,4)</f>
        <v>0</v>
      </c>
      <c r="Y605" s="108">
        <f>VLOOKUP($A605+ROUND((COLUMN()-2)/24,5),АТС!$A$41:$F$712,4)+VLOOKUP($A605+ROUND((COLUMN()-2)/24,5),'Расчет сбытовых надбавок'!$B$1537:'Расчет сбытовых надбавок'!$G$2280,4)</f>
        <v>0</v>
      </c>
    </row>
    <row r="606" spans="1:27" x14ac:dyDescent="0.2">
      <c r="A606" s="88">
        <f t="shared" si="17"/>
        <v>42046</v>
      </c>
      <c r="B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C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D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E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F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G606" s="108">
        <f>VLOOKUP($A606+ROUND((COLUMN()-2)/24,5),АТС!$A$41:$F$712,4)+VLOOKUP($A606+ROUND((COLUMN()-2)/24,5),'Расчет сбытовых надбавок'!$B$1537:'Расчет сбытовых надбавок'!$G$2280,4)</f>
        <v>64.98</v>
      </c>
      <c r="H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I606" s="108">
        <f>VLOOKUP($A606+ROUND((COLUMN()-2)/24,5),АТС!$A$41:$F$712,4)+VLOOKUP($A606+ROUND((COLUMN()-2)/24,5),'Расчет сбытовых надбавок'!$B$1537:'Расчет сбытовых надбавок'!$G$2280,4)</f>
        <v>0.01</v>
      </c>
      <c r="J606" s="108">
        <f>VLOOKUP($A606+ROUND((COLUMN()-2)/24,5),АТС!$A$41:$F$712,4)+VLOOKUP($A606+ROUND((COLUMN()-2)/24,5),'Расчет сбытовых надбавок'!$B$1537:'Расчет сбытовых надбавок'!$G$2280,4)</f>
        <v>124.92</v>
      </c>
      <c r="K606" s="108">
        <f>VLOOKUP($A606+ROUND((COLUMN()-2)/24,5),АТС!$A$41:$F$712,4)+VLOOKUP($A606+ROUND((COLUMN()-2)/24,5),'Расчет сбытовых надбавок'!$B$1537:'Расчет сбытовых надбавок'!$G$2280,4)</f>
        <v>11.74</v>
      </c>
      <c r="L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M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N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O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P606" s="108">
        <f>VLOOKUP($A606+ROUND((COLUMN()-2)/24,5),АТС!$A$41:$F$712,4)+VLOOKUP($A606+ROUND((COLUMN()-2)/24,5),'Расчет сбытовых надбавок'!$B$1537:'Расчет сбытовых надбавок'!$G$2280,4)</f>
        <v>13.12</v>
      </c>
      <c r="Q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R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S606" s="108">
        <f>VLOOKUP($A606+ROUND((COLUMN()-2)/24,5),АТС!$A$41:$F$712,4)+VLOOKUP($A606+ROUND((COLUMN()-2)/24,5),'Расчет сбытовых надбавок'!$B$1537:'Расчет сбытовых надбавок'!$G$2280,4)</f>
        <v>3.6399999999999997</v>
      </c>
      <c r="T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U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V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W606" s="108">
        <f>VLOOKUP($A606+ROUND((COLUMN()-2)/24,5),АТС!$A$41:$F$712,4)+VLOOKUP($A606+ROUND((COLUMN()-2)/24,5),'Расчет сбытовых надбавок'!$B$1537:'Расчет сбытовых надбавок'!$G$2280,4)</f>
        <v>0.01</v>
      </c>
      <c r="X606" s="108">
        <f>VLOOKUP($A606+ROUND((COLUMN()-2)/24,5),АТС!$A$41:$F$712,4)+VLOOKUP($A606+ROUND((COLUMN()-2)/24,5),'Расчет сбытовых надбавок'!$B$1537:'Расчет сбытовых надбавок'!$G$2280,4)</f>
        <v>0</v>
      </c>
      <c r="Y606" s="108">
        <f>VLOOKUP($A606+ROUND((COLUMN()-2)/24,5),АТС!$A$41:$F$712,4)+VLOOKUP($A606+ROUND((COLUMN()-2)/24,5),'Расчет сбытовых надбавок'!$B$1537:'Расчет сбытовых надбавок'!$G$2280,4)</f>
        <v>0</v>
      </c>
    </row>
    <row r="607" spans="1:27" x14ac:dyDescent="0.2">
      <c r="A607" s="88">
        <f t="shared" si="17"/>
        <v>42047</v>
      </c>
      <c r="B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C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D607" s="108">
        <f>VLOOKUP($A607+ROUND((COLUMN()-2)/24,5),АТС!$A$41:$F$712,4)+VLOOKUP($A607+ROUND((COLUMN()-2)/24,5),'Расчет сбытовых надбавок'!$B$1537:'Расчет сбытовых надбавок'!$G$2280,4)</f>
        <v>0.01</v>
      </c>
      <c r="E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F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G607" s="108">
        <f>VLOOKUP($A607+ROUND((COLUMN()-2)/24,5),АТС!$A$41:$F$712,4)+VLOOKUP($A607+ROUND((COLUMN()-2)/24,5),'Расчет сбытовых надбавок'!$B$1537:'Расчет сбытовых надбавок'!$G$2280,4)</f>
        <v>229.25</v>
      </c>
      <c r="H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I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J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K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L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M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N607" s="108">
        <f>VLOOKUP($A607+ROUND((COLUMN()-2)/24,5),АТС!$A$41:$F$712,4)+VLOOKUP($A607+ROUND((COLUMN()-2)/24,5),'Расчет сбытовых надбавок'!$B$1537:'Расчет сбытовых надбавок'!$G$2280,4)</f>
        <v>0.01</v>
      </c>
      <c r="O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P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Q607" s="108">
        <f>VLOOKUP($A607+ROUND((COLUMN()-2)/24,5),АТС!$A$41:$F$712,4)+VLOOKUP($A607+ROUND((COLUMN()-2)/24,5),'Расчет сбытовых надбавок'!$B$1537:'Расчет сбытовых надбавок'!$G$2280,4)</f>
        <v>0.01</v>
      </c>
      <c r="R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S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T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U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V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W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X607" s="108">
        <f>VLOOKUP($A607+ROUND((COLUMN()-2)/24,5),АТС!$A$41:$F$712,4)+VLOOKUP($A607+ROUND((COLUMN()-2)/24,5),'Расчет сбытовых надбавок'!$B$1537:'Расчет сбытовых надбавок'!$G$2280,4)</f>
        <v>0</v>
      </c>
      <c r="Y607" s="108">
        <f>VLOOKUP($A607+ROUND((COLUMN()-2)/24,5),АТС!$A$41:$F$712,4)+VLOOKUP($A607+ROUND((COLUMN()-2)/24,5),'Расчет сбытовых надбавок'!$B$1537:'Расчет сбытовых надбавок'!$G$2280,4)</f>
        <v>0</v>
      </c>
    </row>
    <row r="608" spans="1:27" x14ac:dyDescent="0.2">
      <c r="A608" s="88">
        <f t="shared" si="17"/>
        <v>42048</v>
      </c>
      <c r="B608" s="108">
        <f>VLOOKUP($A608+ROUND((COLUMN()-2)/24,5),АТС!$A$41:$F$712,4)+VLOOKUP($A608+ROUND((COLUMN()-2)/24,5),'Расчет сбытовых надбавок'!$B$1537:'Расчет сбытовых надбавок'!$G$2280,4)</f>
        <v>0.01</v>
      </c>
      <c r="C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D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E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F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G608" s="108">
        <f>VLOOKUP($A608+ROUND((COLUMN()-2)/24,5),АТС!$A$41:$F$712,4)+VLOOKUP($A608+ROUND((COLUMN()-2)/24,5),'Расчет сбытовых надбавок'!$B$1537:'Расчет сбытовых надбавок'!$G$2280,4)</f>
        <v>239.52999999999997</v>
      </c>
      <c r="H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I608" s="108">
        <f>VLOOKUP($A608+ROUND((COLUMN()-2)/24,5),АТС!$A$41:$F$712,4)+VLOOKUP($A608+ROUND((COLUMN()-2)/24,5),'Расчет сбытовых надбавок'!$B$1537:'Расчет сбытовых надбавок'!$G$2280,4)</f>
        <v>0.01</v>
      </c>
      <c r="J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K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L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M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N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O608" s="108">
        <f>VLOOKUP($A608+ROUND((COLUMN()-2)/24,5),АТС!$A$41:$F$712,4)+VLOOKUP($A608+ROUND((COLUMN()-2)/24,5),'Расчет сбытовых надбавок'!$B$1537:'Расчет сбытовых надбавок'!$G$2280,4)</f>
        <v>0.01</v>
      </c>
      <c r="P608" s="108">
        <f>VLOOKUP($A608+ROUND((COLUMN()-2)/24,5),АТС!$A$41:$F$712,4)+VLOOKUP($A608+ROUND((COLUMN()-2)/24,5),'Расчет сбытовых надбавок'!$B$1537:'Расчет сбытовых надбавок'!$G$2280,4)</f>
        <v>0.01</v>
      </c>
      <c r="Q608" s="108">
        <f>VLOOKUP($A608+ROUND((COLUMN()-2)/24,5),АТС!$A$41:$F$712,4)+VLOOKUP($A608+ROUND((COLUMN()-2)/24,5),'Расчет сбытовых надбавок'!$B$1537:'Расчет сбытовых надбавок'!$G$2280,4)</f>
        <v>0.01</v>
      </c>
      <c r="R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S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T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U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V608" s="108">
        <f>VLOOKUP($A608+ROUND((COLUMN()-2)/24,5),АТС!$A$41:$F$712,4)+VLOOKUP($A608+ROUND((COLUMN()-2)/24,5),'Расчет сбытовых надбавок'!$B$1537:'Расчет сбытовых надбавок'!$G$2280,4)</f>
        <v>0</v>
      </c>
      <c r="W608" s="108">
        <f>VLOOKUP($A608+ROUND((COLUMN()-2)/24,5),АТС!$A$41:$F$712,4)+VLOOKUP($A608+ROUND((COLUMN()-2)/24,5),'Расчет сбытовых надбавок'!$B$1537:'Расчет сбытовых надбавок'!$G$2280,4)</f>
        <v>0.01</v>
      </c>
      <c r="X608" s="108">
        <f>VLOOKUP($A608+ROUND((COLUMN()-2)/24,5),АТС!$A$41:$F$712,4)+VLOOKUP($A608+ROUND((COLUMN()-2)/24,5),'Расчет сбытовых надбавок'!$B$1537:'Расчет сбытовых надбавок'!$G$2280,4)</f>
        <v>0.01</v>
      </c>
      <c r="Y608" s="108">
        <f>VLOOKUP($A608+ROUND((COLUMN()-2)/24,5),АТС!$A$41:$F$712,4)+VLOOKUP($A608+ROUND((COLUMN()-2)/24,5),'Расчет сбытовых надбавок'!$B$1537:'Расчет сбытовых надбавок'!$G$2280,4)</f>
        <v>0</v>
      </c>
    </row>
    <row r="609" spans="1:25" x14ac:dyDescent="0.2">
      <c r="A609" s="88">
        <f t="shared" si="17"/>
        <v>42049</v>
      </c>
      <c r="B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C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D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E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F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G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H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I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J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K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L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M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N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O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P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Q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R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S609" s="108">
        <f>VLOOKUP($A609+ROUND((COLUMN()-2)/24,5),АТС!$A$41:$F$712,4)+VLOOKUP($A609+ROUND((COLUMN()-2)/24,5),'Расчет сбытовых надбавок'!$B$1537:'Расчет сбытовых надбавок'!$G$2280,4)</f>
        <v>17.72</v>
      </c>
      <c r="T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U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V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W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X609" s="108">
        <f>VLOOKUP($A609+ROUND((COLUMN()-2)/24,5),АТС!$A$41:$F$712,4)+VLOOKUP($A609+ROUND((COLUMN()-2)/24,5),'Расчет сбытовых надбавок'!$B$1537:'Расчет сбытовых надбавок'!$G$2280,4)</f>
        <v>0</v>
      </c>
      <c r="Y609" s="108">
        <f>VLOOKUP($A609+ROUND((COLUMN()-2)/24,5),АТС!$A$41:$F$712,4)+VLOOKUP($A609+ROUND((COLUMN()-2)/24,5),'Расчет сбытовых надбавок'!$B$1537:'Расчет сбытовых надбавок'!$G$2280,4)</f>
        <v>0</v>
      </c>
    </row>
    <row r="610" spans="1:25" x14ac:dyDescent="0.2">
      <c r="A610" s="88">
        <f t="shared" si="17"/>
        <v>42050</v>
      </c>
      <c r="B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C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D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E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F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G610" s="108">
        <f>VLOOKUP($A610+ROUND((COLUMN()-2)/24,5),АТС!$A$41:$F$712,4)+VLOOKUP($A610+ROUND((COLUMN()-2)/24,5),'Расчет сбытовых надбавок'!$B$1537:'Расчет сбытовых надбавок'!$G$2280,4)</f>
        <v>195.87</v>
      </c>
      <c r="H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I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J610" s="108">
        <f>VLOOKUP($A610+ROUND((COLUMN()-2)/24,5),АТС!$A$41:$F$712,4)+VLOOKUP($A610+ROUND((COLUMN()-2)/24,5),'Расчет сбытовых надбавок'!$B$1537:'Расчет сбытовых надбавок'!$G$2280,4)</f>
        <v>114.92</v>
      </c>
      <c r="K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L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M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N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O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P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Q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R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S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T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U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V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W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X610" s="108">
        <f>VLOOKUP($A610+ROUND((COLUMN()-2)/24,5),АТС!$A$41:$F$712,4)+VLOOKUP($A610+ROUND((COLUMN()-2)/24,5),'Расчет сбытовых надбавок'!$B$1537:'Расчет сбытовых надбавок'!$G$2280,4)</f>
        <v>0</v>
      </c>
      <c r="Y610" s="108">
        <f>VLOOKUP($A610+ROUND((COLUMN()-2)/24,5),АТС!$A$41:$F$712,4)+VLOOKUP($A610+ROUND((COLUMN()-2)/24,5),'Расчет сбытовых надбавок'!$B$1537:'Расчет сбытовых надбавок'!$G$2280,4)</f>
        <v>0</v>
      </c>
    </row>
    <row r="611" spans="1:25" x14ac:dyDescent="0.2">
      <c r="A611" s="88">
        <f t="shared" si="17"/>
        <v>42051</v>
      </c>
      <c r="B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C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D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E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F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G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H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I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J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K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L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M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N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O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P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Q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R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S611" s="108">
        <f>VLOOKUP($A611+ROUND((COLUMN()-2)/24,5),АТС!$A$41:$F$712,4)+VLOOKUP($A611+ROUND((COLUMN()-2)/24,5),'Расчет сбытовых надбавок'!$B$1537:'Расчет сбытовых надбавок'!$G$2280,4)</f>
        <v>2061.58</v>
      </c>
      <c r="T611" s="108">
        <f>VLOOKUP($A611+ROUND((COLUMN()-2)/24,5),АТС!$A$41:$F$712,4)+VLOOKUP($A611+ROUND((COLUMN()-2)/24,5),'Расчет сбытовых надбавок'!$B$1537:'Расчет сбытовых надбавок'!$G$2280,4)</f>
        <v>489.19</v>
      </c>
      <c r="U611" s="108">
        <f>VLOOKUP($A611+ROUND((COLUMN()-2)/24,5),АТС!$A$41:$F$712,4)+VLOOKUP($A611+ROUND((COLUMN()-2)/24,5),'Расчет сбытовых надбавок'!$B$1537:'Расчет сбытовых надбавок'!$G$2280,4)</f>
        <v>98.05</v>
      </c>
      <c r="V611" s="108">
        <f>VLOOKUP($A611+ROUND((COLUMN()-2)/24,5),АТС!$A$41:$F$712,4)+VLOOKUP($A611+ROUND((COLUMN()-2)/24,5),'Расчет сбытовых надбавок'!$B$1537:'Расчет сбытовых надбавок'!$G$2280,4)</f>
        <v>1977.47</v>
      </c>
      <c r="W611" s="108">
        <f>VLOOKUP($A611+ROUND((COLUMN()-2)/24,5),АТС!$A$41:$F$712,4)+VLOOKUP($A611+ROUND((COLUMN()-2)/24,5),'Расчет сбытовых надбавок'!$B$1537:'Расчет сбытовых надбавок'!$G$2280,4)</f>
        <v>992.14</v>
      </c>
      <c r="X611" s="108">
        <f>VLOOKUP($A611+ROUND((COLUMN()-2)/24,5),АТС!$A$41:$F$712,4)+VLOOKUP($A611+ROUND((COLUMN()-2)/24,5),'Расчет сбытовых надбавок'!$B$1537:'Расчет сбытовых надбавок'!$G$2280,4)</f>
        <v>0</v>
      </c>
      <c r="Y611" s="108">
        <f>VLOOKUP($A611+ROUND((COLUMN()-2)/24,5),АТС!$A$41:$F$712,4)+VLOOKUP($A611+ROUND((COLUMN()-2)/24,5),'Расчет сбытовых надбавок'!$B$1537:'Расчет сбытовых надбавок'!$G$2280,4)</f>
        <v>91.67</v>
      </c>
    </row>
    <row r="612" spans="1:25" x14ac:dyDescent="0.2">
      <c r="A612" s="88">
        <f t="shared" si="17"/>
        <v>42052</v>
      </c>
      <c r="B612" s="108">
        <f>VLOOKUP($A612+ROUND((COLUMN()-2)/24,5),АТС!$A$41:$F$712,4)+VLOOKUP($A612+ROUND((COLUMN()-2)/24,5),'Расчет сбытовых надбавок'!$B$1537:'Расчет сбытовых надбавок'!$G$2280,4)</f>
        <v>324.45999999999998</v>
      </c>
      <c r="C612" s="108">
        <f>VLOOKUP($A612+ROUND((COLUMN()-2)/24,5),АТС!$A$41:$F$712,4)+VLOOKUP($A612+ROUND((COLUMN()-2)/24,5),'Расчет сбытовых надбавок'!$B$1537:'Расчет сбытовых надбавок'!$G$2280,4)</f>
        <v>222</v>
      </c>
      <c r="D612" s="108">
        <f>VLOOKUP($A612+ROUND((COLUMN()-2)/24,5),АТС!$A$41:$F$712,4)+VLOOKUP($A612+ROUND((COLUMN()-2)/24,5),'Расчет сбытовых надбавок'!$B$1537:'Расчет сбытовых надбавок'!$G$2280,4)</f>
        <v>38.56</v>
      </c>
      <c r="E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F612" s="108">
        <f>VLOOKUP($A612+ROUND((COLUMN()-2)/24,5),АТС!$A$41:$F$712,4)+VLOOKUP($A612+ROUND((COLUMN()-2)/24,5),'Расчет сбытовых надбавок'!$B$1537:'Расчет сбытовых надбавок'!$G$2280,4)</f>
        <v>204.87</v>
      </c>
      <c r="G612" s="108">
        <f>VLOOKUP($A612+ROUND((COLUMN()-2)/24,5),АТС!$A$41:$F$712,4)+VLOOKUP($A612+ROUND((COLUMN()-2)/24,5),'Расчет сбытовых надбавок'!$B$1537:'Расчет сбытовых надбавок'!$G$2280,4)</f>
        <v>273.25</v>
      </c>
      <c r="H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I612" s="108">
        <f>VLOOKUP($A612+ROUND((COLUMN()-2)/24,5),АТС!$A$41:$F$712,4)+VLOOKUP($A612+ROUND((COLUMN()-2)/24,5),'Расчет сбытовых надбавок'!$B$1537:'Расчет сбытовых надбавок'!$G$2280,4)</f>
        <v>0.01</v>
      </c>
      <c r="J612" s="108">
        <f>VLOOKUP($A612+ROUND((COLUMN()-2)/24,5),АТС!$A$41:$F$712,4)+VLOOKUP($A612+ROUND((COLUMN()-2)/24,5),'Расчет сбытовых надбавок'!$B$1537:'Расчет сбытовых надбавок'!$G$2280,4)</f>
        <v>28.55</v>
      </c>
      <c r="K612" s="108">
        <f>VLOOKUP($A612+ROUND((COLUMN()-2)/24,5),АТС!$A$41:$F$712,4)+VLOOKUP($A612+ROUND((COLUMN()-2)/24,5),'Расчет сбытовых надбавок'!$B$1537:'Расчет сбытовых надбавок'!$G$2280,4)</f>
        <v>2.06</v>
      </c>
      <c r="L612" s="108">
        <f>VLOOKUP($A612+ROUND((COLUMN()-2)/24,5),АТС!$A$41:$F$712,4)+VLOOKUP($A612+ROUND((COLUMN()-2)/24,5),'Расчет сбытовых надбавок'!$B$1537:'Расчет сбытовых надбавок'!$G$2280,4)</f>
        <v>0.39</v>
      </c>
      <c r="M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N612" s="108">
        <f>VLOOKUP($A612+ROUND((COLUMN()-2)/24,5),АТС!$A$41:$F$712,4)+VLOOKUP($A612+ROUND((COLUMN()-2)/24,5),'Расчет сбытовых надбавок'!$B$1537:'Расчет сбытовых надбавок'!$G$2280,4)</f>
        <v>8.08</v>
      </c>
      <c r="O612" s="108">
        <f>VLOOKUP($A612+ROUND((COLUMN()-2)/24,5),АТС!$A$41:$F$712,4)+VLOOKUP($A612+ROUND((COLUMN()-2)/24,5),'Расчет сбытовых надбавок'!$B$1537:'Расчет сбытовых надбавок'!$G$2280,4)</f>
        <v>4.04</v>
      </c>
      <c r="P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Q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R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S612" s="108">
        <f>VLOOKUP($A612+ROUND((COLUMN()-2)/24,5),АТС!$A$41:$F$712,4)+VLOOKUP($A612+ROUND((COLUMN()-2)/24,5),'Расчет сбытовых надбавок'!$B$1537:'Расчет сбытовых надбавок'!$G$2280,4)</f>
        <v>20.299999999999997</v>
      </c>
      <c r="T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U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V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W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X612" s="108">
        <f>VLOOKUP($A612+ROUND((COLUMN()-2)/24,5),АТС!$A$41:$F$712,4)+VLOOKUP($A612+ROUND((COLUMN()-2)/24,5),'Расчет сбытовых надбавок'!$B$1537:'Расчет сбытовых надбавок'!$G$2280,4)</f>
        <v>0</v>
      </c>
      <c r="Y612" s="108">
        <f>VLOOKUP($A612+ROUND((COLUMN()-2)/24,5),АТС!$A$41:$F$712,4)+VLOOKUP($A612+ROUND((COLUMN()-2)/24,5),'Расчет сбытовых надбавок'!$B$1537:'Расчет сбытовых надбавок'!$G$2280,4)</f>
        <v>0</v>
      </c>
    </row>
    <row r="613" spans="1:25" x14ac:dyDescent="0.2">
      <c r="A613" s="88">
        <f t="shared" si="17"/>
        <v>42053</v>
      </c>
      <c r="B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C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D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E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F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G613" s="108">
        <f>VLOOKUP($A613+ROUND((COLUMN()-2)/24,5),АТС!$A$41:$F$712,4)+VLOOKUP($A613+ROUND((COLUMN()-2)/24,5),'Расчет сбытовых надбавок'!$B$1537:'Расчет сбытовых надбавок'!$G$2280,4)</f>
        <v>164.64999999999998</v>
      </c>
      <c r="H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I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J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K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L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M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N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O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P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Q613" s="108">
        <f>VLOOKUP($A613+ROUND((COLUMN()-2)/24,5),АТС!$A$41:$F$712,4)+VLOOKUP($A613+ROUND((COLUMN()-2)/24,5),'Расчет сбытовых надбавок'!$B$1537:'Расчет сбытовых надбавок'!$G$2280,4)</f>
        <v>1267.27</v>
      </c>
      <c r="R613" s="108">
        <f>VLOOKUP($A613+ROUND((COLUMN()-2)/24,5),АТС!$A$41:$F$712,4)+VLOOKUP($A613+ROUND((COLUMN()-2)/24,5),'Расчет сбытовых надбавок'!$B$1537:'Расчет сбытовых надбавок'!$G$2280,4)</f>
        <v>1254.76</v>
      </c>
      <c r="S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T613" s="108">
        <f>VLOOKUP($A613+ROUND((COLUMN()-2)/24,5),АТС!$A$41:$F$712,4)+VLOOKUP($A613+ROUND((COLUMN()-2)/24,5),'Расчет сбытовых надбавок'!$B$1537:'Расчет сбытовых надбавок'!$G$2280,4)</f>
        <v>634.20000000000005</v>
      </c>
      <c r="U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V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W613" s="108">
        <f>VLOOKUP($A613+ROUND((COLUMN()-2)/24,5),АТС!$A$41:$F$712,4)+VLOOKUP($A613+ROUND((COLUMN()-2)/24,5),'Расчет сбытовых надбавок'!$B$1537:'Расчет сбытовых надбавок'!$G$2280,4)</f>
        <v>0.01</v>
      </c>
      <c r="X613" s="108">
        <f>VLOOKUP($A613+ROUND((COLUMN()-2)/24,5),АТС!$A$41:$F$712,4)+VLOOKUP($A613+ROUND((COLUMN()-2)/24,5),'Расчет сбытовых надбавок'!$B$1537:'Расчет сбытовых надбавок'!$G$2280,4)</f>
        <v>0</v>
      </c>
      <c r="Y613" s="108">
        <f>VLOOKUP($A613+ROUND((COLUMN()-2)/24,5),АТС!$A$41:$F$712,4)+VLOOKUP($A613+ROUND((COLUMN()-2)/24,5),'Расчет сбытовых надбавок'!$B$1537:'Расчет сбытовых надбавок'!$G$2280,4)</f>
        <v>0</v>
      </c>
    </row>
    <row r="614" spans="1:25" x14ac:dyDescent="0.2">
      <c r="A614" s="88">
        <f t="shared" si="17"/>
        <v>42054</v>
      </c>
      <c r="B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C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D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E614" s="108">
        <f>VLOOKUP($A614+ROUND((COLUMN()-2)/24,5),АТС!$A$41:$F$712,4)+VLOOKUP($A614+ROUND((COLUMN()-2)/24,5),'Расчет сбытовых надбавок'!$B$1537:'Расчет сбытовых надбавок'!$G$2280,4)</f>
        <v>11.24</v>
      </c>
      <c r="F614" s="108">
        <f>VLOOKUP($A614+ROUND((COLUMN()-2)/24,5),АТС!$A$41:$F$712,4)+VLOOKUP($A614+ROUND((COLUMN()-2)/24,5),'Расчет сбытовых надбавок'!$B$1537:'Расчет сбытовых надбавок'!$G$2280,4)</f>
        <v>2.91</v>
      </c>
      <c r="G614" s="108">
        <f>VLOOKUP($A614+ROUND((COLUMN()-2)/24,5),АТС!$A$41:$F$712,4)+VLOOKUP($A614+ROUND((COLUMN()-2)/24,5),'Расчет сбытовых надбавок'!$B$1537:'Расчет сбытовых надбавок'!$G$2280,4)</f>
        <v>15.73</v>
      </c>
      <c r="H614" s="108">
        <f>VLOOKUP($A614+ROUND((COLUMN()-2)/24,5),АТС!$A$41:$F$712,4)+VLOOKUP($A614+ROUND((COLUMN()-2)/24,5),'Расчет сбытовых надбавок'!$B$1537:'Расчет сбытовых надбавок'!$G$2280,4)</f>
        <v>8.66</v>
      </c>
      <c r="I614" s="108">
        <f>VLOOKUP($A614+ROUND((COLUMN()-2)/24,5),АТС!$A$41:$F$712,4)+VLOOKUP($A614+ROUND((COLUMN()-2)/24,5),'Расчет сбытовых надбавок'!$B$1537:'Расчет сбытовых надбавок'!$G$2280,4)</f>
        <v>9.2000000000000011</v>
      </c>
      <c r="J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K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L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M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N614" s="108">
        <f>VLOOKUP($A614+ROUND((COLUMN()-2)/24,5),АТС!$A$41:$F$712,4)+VLOOKUP($A614+ROUND((COLUMN()-2)/24,5),'Расчет сбытовых надбавок'!$B$1537:'Расчет сбытовых надбавок'!$G$2280,4)</f>
        <v>0.01</v>
      </c>
      <c r="O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P614" s="108">
        <f>VLOOKUP($A614+ROUND((COLUMN()-2)/24,5),АТС!$A$41:$F$712,4)+VLOOKUP($A614+ROUND((COLUMN()-2)/24,5),'Расчет сбытовых надбавок'!$B$1537:'Расчет сбытовых надбавок'!$G$2280,4)</f>
        <v>0.01</v>
      </c>
      <c r="Q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R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S614" s="108">
        <f>VLOOKUP($A614+ROUND((COLUMN()-2)/24,5),АТС!$A$41:$F$712,4)+VLOOKUP($A614+ROUND((COLUMN()-2)/24,5),'Расчет сбытовых надбавок'!$B$1537:'Расчет сбытовых надбавок'!$G$2280,4)</f>
        <v>338.75</v>
      </c>
      <c r="T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U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V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W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X614" s="108">
        <f>VLOOKUP($A614+ROUND((COLUMN()-2)/24,5),АТС!$A$41:$F$712,4)+VLOOKUP($A614+ROUND((COLUMN()-2)/24,5),'Расчет сбытовых надбавок'!$B$1537:'Расчет сбытовых надбавок'!$G$2280,4)</f>
        <v>0</v>
      </c>
      <c r="Y614" s="108">
        <f>VLOOKUP($A614+ROUND((COLUMN()-2)/24,5),АТС!$A$41:$F$712,4)+VLOOKUP($A614+ROUND((COLUMN()-2)/24,5),'Расчет сбытовых надбавок'!$B$1537:'Расчет сбытовых надбавок'!$G$2280,4)</f>
        <v>0</v>
      </c>
    </row>
    <row r="615" spans="1:25" x14ac:dyDescent="0.2">
      <c r="A615" s="88">
        <f t="shared" si="17"/>
        <v>42055</v>
      </c>
      <c r="B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C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D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E615" s="108">
        <f>VLOOKUP($A615+ROUND((COLUMN()-2)/24,5),АТС!$A$41:$F$712,4)+VLOOKUP($A615+ROUND((COLUMN()-2)/24,5),'Расчет сбытовых надбавок'!$B$1537:'Расчет сбытовых надбавок'!$G$2280,4)</f>
        <v>0.01</v>
      </c>
      <c r="F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G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H615" s="108">
        <f>VLOOKUP($A615+ROUND((COLUMN()-2)/24,5),АТС!$A$41:$F$712,4)+VLOOKUP($A615+ROUND((COLUMN()-2)/24,5),'Расчет сбытовых надбавок'!$B$1537:'Расчет сбытовых надбавок'!$G$2280,4)</f>
        <v>0.13</v>
      </c>
      <c r="I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J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K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L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M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N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O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P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Q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R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S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T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U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V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W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X615" s="108">
        <f>VLOOKUP($A615+ROUND((COLUMN()-2)/24,5),АТС!$A$41:$F$712,4)+VLOOKUP($A615+ROUND((COLUMN()-2)/24,5),'Расчет сбытовых надбавок'!$B$1537:'Расчет сбытовых надбавок'!$G$2280,4)</f>
        <v>0</v>
      </c>
      <c r="Y615" s="108">
        <f>VLOOKUP($A615+ROUND((COLUMN()-2)/24,5),АТС!$A$41:$F$712,4)+VLOOKUP($A615+ROUND((COLUMN()-2)/24,5),'Расчет сбытовых надбавок'!$B$1537:'Расчет сбытовых надбавок'!$G$2280,4)</f>
        <v>0</v>
      </c>
    </row>
    <row r="616" spans="1:25" x14ac:dyDescent="0.2">
      <c r="A616" s="88">
        <f t="shared" si="17"/>
        <v>42056</v>
      </c>
      <c r="B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C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D616" s="108">
        <f>VLOOKUP($A616+ROUND((COLUMN()-2)/24,5),АТС!$A$41:$F$712,4)+VLOOKUP($A616+ROUND((COLUMN()-2)/24,5),'Расчет сбытовых надбавок'!$B$1537:'Расчет сбытовых надбавок'!$G$2280,4)</f>
        <v>58.9</v>
      </c>
      <c r="E616" s="108">
        <f>VLOOKUP($A616+ROUND((COLUMN()-2)/24,5),АТС!$A$41:$F$712,4)+VLOOKUP($A616+ROUND((COLUMN()-2)/24,5),'Расчет сбытовых надбавок'!$B$1537:'Расчет сбытовых надбавок'!$G$2280,4)</f>
        <v>53.52</v>
      </c>
      <c r="F616" s="108">
        <f>VLOOKUP($A616+ROUND((COLUMN()-2)/24,5),АТС!$A$41:$F$712,4)+VLOOKUP($A616+ROUND((COLUMN()-2)/24,5),'Расчет сбытовых надбавок'!$B$1537:'Расчет сбытовых надбавок'!$G$2280,4)</f>
        <v>116.31</v>
      </c>
      <c r="G616" s="108">
        <f>VLOOKUP($A616+ROUND((COLUMN()-2)/24,5),АТС!$A$41:$F$712,4)+VLOOKUP($A616+ROUND((COLUMN()-2)/24,5),'Расчет сбытовых надбавок'!$B$1537:'Расчет сбытовых надбавок'!$G$2280,4)</f>
        <v>199.60000000000002</v>
      </c>
      <c r="H616" s="108">
        <f>VLOOKUP($A616+ROUND((COLUMN()-2)/24,5),АТС!$A$41:$F$712,4)+VLOOKUP($A616+ROUND((COLUMN()-2)/24,5),'Расчет сбытовых надбавок'!$B$1537:'Расчет сбытовых надбавок'!$G$2280,4)</f>
        <v>250.93</v>
      </c>
      <c r="I616" s="108">
        <f>VLOOKUP($A616+ROUND((COLUMN()-2)/24,5),АТС!$A$41:$F$712,4)+VLOOKUP($A616+ROUND((COLUMN()-2)/24,5),'Расчет сбытовых надбавок'!$B$1537:'Расчет сбытовых надбавок'!$G$2280,4)</f>
        <v>321.27</v>
      </c>
      <c r="J616" s="108">
        <f>VLOOKUP($A616+ROUND((COLUMN()-2)/24,5),АТС!$A$41:$F$712,4)+VLOOKUP($A616+ROUND((COLUMN()-2)/24,5),'Расчет сбытовых надбавок'!$B$1537:'Расчет сбытовых надбавок'!$G$2280,4)</f>
        <v>222.32</v>
      </c>
      <c r="K616" s="108">
        <f>VLOOKUP($A616+ROUND((COLUMN()-2)/24,5),АТС!$A$41:$F$712,4)+VLOOKUP($A616+ROUND((COLUMN()-2)/24,5),'Расчет сбытовых надбавок'!$B$1537:'Расчет сбытовых надбавок'!$G$2280,4)</f>
        <v>88.13000000000001</v>
      </c>
      <c r="L616" s="108">
        <f>VLOOKUP($A616+ROUND((COLUMN()-2)/24,5),АТС!$A$41:$F$712,4)+VLOOKUP($A616+ROUND((COLUMN()-2)/24,5),'Расчет сбытовых надбавок'!$B$1537:'Расчет сбытовых надбавок'!$G$2280,4)</f>
        <v>0.52</v>
      </c>
      <c r="M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N616" s="108">
        <f>VLOOKUP($A616+ROUND((COLUMN()-2)/24,5),АТС!$A$41:$F$712,4)+VLOOKUP($A616+ROUND((COLUMN()-2)/24,5),'Расчет сбытовых надбавок'!$B$1537:'Расчет сбытовых надбавок'!$G$2280,4)</f>
        <v>0.01</v>
      </c>
      <c r="O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P616" s="108">
        <f>VLOOKUP($A616+ROUND((COLUMN()-2)/24,5),АТС!$A$41:$F$712,4)+VLOOKUP($A616+ROUND((COLUMN()-2)/24,5),'Расчет сбытовых надбавок'!$B$1537:'Расчет сбытовых надбавок'!$G$2280,4)</f>
        <v>16.61</v>
      </c>
      <c r="Q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R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S616" s="108">
        <f>VLOOKUP($A616+ROUND((COLUMN()-2)/24,5),АТС!$A$41:$F$712,4)+VLOOKUP($A616+ROUND((COLUMN()-2)/24,5),'Расчет сбытовых надбавок'!$B$1537:'Расчет сбытовых надбавок'!$G$2280,4)</f>
        <v>98.83</v>
      </c>
      <c r="T616" s="108">
        <f>VLOOKUP($A616+ROUND((COLUMN()-2)/24,5),АТС!$A$41:$F$712,4)+VLOOKUP($A616+ROUND((COLUMN()-2)/24,5),'Расчет сбытовых надбавок'!$B$1537:'Расчет сбытовых надбавок'!$G$2280,4)</f>
        <v>1928.27</v>
      </c>
      <c r="U616" s="108">
        <f>VLOOKUP($A616+ROUND((COLUMN()-2)/24,5),АТС!$A$41:$F$712,4)+VLOOKUP($A616+ROUND((COLUMN()-2)/24,5),'Расчет сбытовых надбавок'!$B$1537:'Расчет сбытовых надбавок'!$G$2280,4)</f>
        <v>1941.3400000000001</v>
      </c>
      <c r="V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W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X616" s="108">
        <f>VLOOKUP($A616+ROUND((COLUMN()-2)/24,5),АТС!$A$41:$F$712,4)+VLOOKUP($A616+ROUND((COLUMN()-2)/24,5),'Расчет сбытовых надбавок'!$B$1537:'Расчет сбытовых надбавок'!$G$2280,4)</f>
        <v>0</v>
      </c>
      <c r="Y616" s="108">
        <f>VLOOKUP($A616+ROUND((COLUMN()-2)/24,5),АТС!$A$41:$F$712,4)+VLOOKUP($A616+ROUND((COLUMN()-2)/24,5),'Расчет сбытовых надбавок'!$B$1537:'Расчет сбытовых надбавок'!$G$2280,4)</f>
        <v>0</v>
      </c>
    </row>
    <row r="617" spans="1:25" x14ac:dyDescent="0.2">
      <c r="A617" s="88">
        <f t="shared" si="17"/>
        <v>42057</v>
      </c>
      <c r="B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C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D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E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F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G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H617" s="108">
        <f>VLOOKUP($A617+ROUND((COLUMN()-2)/24,5),АТС!$A$41:$F$712,4)+VLOOKUP($A617+ROUND((COLUMN()-2)/24,5),'Расчет сбытовых надбавок'!$B$1537:'Расчет сбытовых надбавок'!$G$2280,4)</f>
        <v>47.82</v>
      </c>
      <c r="I617" s="108">
        <f>VLOOKUP($A617+ROUND((COLUMN()-2)/24,5),АТС!$A$41:$F$712,4)+VLOOKUP($A617+ROUND((COLUMN()-2)/24,5),'Расчет сбытовых надбавок'!$B$1537:'Расчет сбытовых надбавок'!$G$2280,4)</f>
        <v>335.7</v>
      </c>
      <c r="J617" s="108">
        <f>VLOOKUP($A617+ROUND((COLUMN()-2)/24,5),АТС!$A$41:$F$712,4)+VLOOKUP($A617+ROUND((COLUMN()-2)/24,5),'Расчет сбытовых надбавок'!$B$1537:'Расчет сбытовых надбавок'!$G$2280,4)</f>
        <v>2.42</v>
      </c>
      <c r="K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L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M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N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O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P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Q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R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S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T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U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V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W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X617" s="108">
        <f>VLOOKUP($A617+ROUND((COLUMN()-2)/24,5),АТС!$A$41:$F$712,4)+VLOOKUP($A617+ROUND((COLUMN()-2)/24,5),'Расчет сбытовых надбавок'!$B$1537:'Расчет сбытовых надбавок'!$G$2280,4)</f>
        <v>0</v>
      </c>
      <c r="Y617" s="108">
        <f>VLOOKUP($A617+ROUND((COLUMN()-2)/24,5),АТС!$A$41:$F$712,4)+VLOOKUP($A617+ROUND((COLUMN()-2)/24,5),'Расчет сбытовых надбавок'!$B$1537:'Расчет сбытовых надбавок'!$G$2280,4)</f>
        <v>0</v>
      </c>
    </row>
    <row r="618" spans="1:25" x14ac:dyDescent="0.2">
      <c r="A618" s="88">
        <f t="shared" si="17"/>
        <v>42058</v>
      </c>
      <c r="B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C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D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E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F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G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H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I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J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K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L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M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N618" s="108">
        <f>VLOOKUP($A618+ROUND((COLUMN()-2)/24,5),АТС!$A$41:$F$712,4)+VLOOKUP($A618+ROUND((COLUMN()-2)/24,5),'Расчет сбытовых надбавок'!$B$1537:'Расчет сбытовых надбавок'!$G$2280,4)</f>
        <v>42.300000000000004</v>
      </c>
      <c r="O618" s="108">
        <f>VLOOKUP($A618+ROUND((COLUMN()-2)/24,5),АТС!$A$41:$F$712,4)+VLOOKUP($A618+ROUND((COLUMN()-2)/24,5),'Расчет сбытовых надбавок'!$B$1537:'Расчет сбытовых надбавок'!$G$2280,4)</f>
        <v>64.81</v>
      </c>
      <c r="P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Q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R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S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T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U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V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W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X618" s="108">
        <f>VLOOKUP($A618+ROUND((COLUMN()-2)/24,5),АТС!$A$41:$F$712,4)+VLOOKUP($A618+ROUND((COLUMN()-2)/24,5),'Расчет сбытовых надбавок'!$B$1537:'Расчет сбытовых надбавок'!$G$2280,4)</f>
        <v>0</v>
      </c>
      <c r="Y618" s="108">
        <f>VLOOKUP($A618+ROUND((COLUMN()-2)/24,5),АТС!$A$41:$F$712,4)+VLOOKUP($A618+ROUND((COLUMN()-2)/24,5),'Расчет сбытовых надбавок'!$B$1537:'Расчет сбытовых надбавок'!$G$2280,4)</f>
        <v>0</v>
      </c>
    </row>
    <row r="619" spans="1:25" x14ac:dyDescent="0.2">
      <c r="A619" s="88">
        <f t="shared" si="17"/>
        <v>42059</v>
      </c>
      <c r="B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C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D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E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F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G619" s="108">
        <f>VLOOKUP($A619+ROUND((COLUMN()-2)/24,5),АТС!$A$41:$F$712,4)+VLOOKUP($A619+ROUND((COLUMN()-2)/24,5),'Расчет сбытовых надбавок'!$B$1537:'Расчет сбытовых надбавок'!$G$2280,4)</f>
        <v>48.38</v>
      </c>
      <c r="H619" s="108">
        <f>VLOOKUP($A619+ROUND((COLUMN()-2)/24,5),АТС!$A$41:$F$712,4)+VLOOKUP($A619+ROUND((COLUMN()-2)/24,5),'Расчет сбытовых надбавок'!$B$1537:'Расчет сбытовых надбавок'!$G$2280,4)</f>
        <v>146.47</v>
      </c>
      <c r="I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J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K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L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M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N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O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P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Q619" s="108">
        <f>VLOOKUP($A619+ROUND((COLUMN()-2)/24,5),АТС!$A$41:$F$712,4)+VLOOKUP($A619+ROUND((COLUMN()-2)/24,5),'Расчет сбытовых надбавок'!$B$1537:'Расчет сбытовых надбавок'!$G$2280,4)</f>
        <v>0.01</v>
      </c>
      <c r="R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S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T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U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V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W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X619" s="108">
        <f>VLOOKUP($A619+ROUND((COLUMN()-2)/24,5),АТС!$A$41:$F$712,4)+VLOOKUP($A619+ROUND((COLUMN()-2)/24,5),'Расчет сбытовых надбавок'!$B$1537:'Расчет сбытовых надбавок'!$G$2280,4)</f>
        <v>0</v>
      </c>
      <c r="Y619" s="108">
        <f>VLOOKUP($A619+ROUND((COLUMN()-2)/24,5),АТС!$A$41:$F$712,4)+VLOOKUP($A619+ROUND((COLUMN()-2)/24,5),'Расчет сбытовых надбавок'!$B$1537:'Расчет сбытовых надбавок'!$G$2280,4)</f>
        <v>0</v>
      </c>
    </row>
    <row r="620" spans="1:25" x14ac:dyDescent="0.2">
      <c r="A620" s="88">
        <f t="shared" si="17"/>
        <v>42060</v>
      </c>
      <c r="B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C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D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E620" s="108">
        <f>VLOOKUP($A620+ROUND((COLUMN()-2)/24,5),АТС!$A$41:$F$712,4)+VLOOKUP($A620+ROUND((COLUMN()-2)/24,5),'Расчет сбытовых надбавок'!$B$1537:'Расчет сбытовых надбавок'!$G$2280,4)</f>
        <v>0.01</v>
      </c>
      <c r="F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G620" s="108">
        <f>VLOOKUP($A620+ROUND((COLUMN()-2)/24,5),АТС!$A$41:$F$712,4)+VLOOKUP($A620+ROUND((COLUMN()-2)/24,5),'Расчет сбытовых надбавок'!$B$1537:'Расчет сбытовых надбавок'!$G$2280,4)</f>
        <v>45.85</v>
      </c>
      <c r="H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I620" s="108">
        <f>VLOOKUP($A620+ROUND((COLUMN()-2)/24,5),АТС!$A$41:$F$712,4)+VLOOKUP($A620+ROUND((COLUMN()-2)/24,5),'Расчет сбытовых надбавок'!$B$1537:'Расчет сбытовых надбавок'!$G$2280,4)</f>
        <v>0.01</v>
      </c>
      <c r="J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K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L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M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N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O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P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Q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R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S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T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U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V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W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X620" s="108">
        <f>VLOOKUP($A620+ROUND((COLUMN()-2)/24,5),АТС!$A$41:$F$712,4)+VLOOKUP($A620+ROUND((COLUMN()-2)/24,5),'Расчет сбытовых надбавок'!$B$1537:'Расчет сбытовых надбавок'!$G$2280,4)</f>
        <v>0</v>
      </c>
      <c r="Y620" s="108">
        <f>VLOOKUP($A620+ROUND((COLUMN()-2)/24,5),АТС!$A$41:$F$712,4)+VLOOKUP($A620+ROUND((COLUMN()-2)/24,5),'Расчет сбытовых надбавок'!$B$1537:'Расчет сбытовых надбавок'!$G$2280,4)</f>
        <v>0</v>
      </c>
    </row>
    <row r="621" spans="1:25" x14ac:dyDescent="0.2">
      <c r="A621" s="88">
        <f t="shared" si="17"/>
        <v>42061</v>
      </c>
      <c r="B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C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D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E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F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G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H621" s="108">
        <f>VLOOKUP($A621+ROUND((COLUMN()-2)/24,5),АТС!$A$41:$F$712,4)+VLOOKUP($A621+ROUND((COLUMN()-2)/24,5),'Расчет сбытовых надбавок'!$B$1537:'Расчет сбытовых надбавок'!$G$2280,4)</f>
        <v>0.01</v>
      </c>
      <c r="I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J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K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L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M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N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O621" s="108">
        <f>VLOOKUP($A621+ROUND((COLUMN()-2)/24,5),АТС!$A$41:$F$712,4)+VLOOKUP($A621+ROUND((COLUMN()-2)/24,5),'Расчет сбытовых надбавок'!$B$1537:'Расчет сбытовых надбавок'!$G$2280,4)</f>
        <v>0.01</v>
      </c>
      <c r="P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Q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R621" s="108">
        <f>VLOOKUP($A621+ROUND((COLUMN()-2)/24,5),АТС!$A$41:$F$712,4)+VLOOKUP($A621+ROUND((COLUMN()-2)/24,5),'Расчет сбытовых надбавок'!$B$1537:'Расчет сбытовых надбавок'!$G$2280,4)</f>
        <v>0.01</v>
      </c>
      <c r="S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T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U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V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W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X621" s="108">
        <f>VLOOKUP($A621+ROUND((COLUMN()-2)/24,5),АТС!$A$41:$F$712,4)+VLOOKUP($A621+ROUND((COLUMN()-2)/24,5),'Расчет сбытовых надбавок'!$B$1537:'Расчет сбытовых надбавок'!$G$2280,4)</f>
        <v>0</v>
      </c>
      <c r="Y621" s="108">
        <f>VLOOKUP($A621+ROUND((COLUMN()-2)/24,5),АТС!$A$41:$F$712,4)+VLOOKUP($A621+ROUND((COLUMN()-2)/24,5),'Расчет сбытовых надбавок'!$B$1537:'Расчет сбытовых надбавок'!$G$2280,4)</f>
        <v>0</v>
      </c>
    </row>
    <row r="622" spans="1:25" x14ac:dyDescent="0.2">
      <c r="A622" s="88">
        <f t="shared" si="17"/>
        <v>42062</v>
      </c>
      <c r="B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C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D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E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F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G622" s="108">
        <f>VLOOKUP($A622+ROUND((COLUMN()-2)/24,5),АТС!$A$41:$F$712,4)+VLOOKUP($A622+ROUND((COLUMN()-2)/24,5),'Расчет сбытовых надбавок'!$B$1537:'Расчет сбытовых надбавок'!$G$2280,4)</f>
        <v>259.13</v>
      </c>
      <c r="H622" s="108">
        <f>VLOOKUP($A622+ROUND((COLUMN()-2)/24,5),АТС!$A$41:$F$712,4)+VLOOKUP($A622+ROUND((COLUMN()-2)/24,5),'Расчет сбытовых надбавок'!$B$1537:'Расчет сбытовых надбавок'!$G$2280,4)</f>
        <v>207.42000000000002</v>
      </c>
      <c r="I622" s="108">
        <f>VLOOKUP($A622+ROUND((COLUMN()-2)/24,5),АТС!$A$41:$F$712,4)+VLOOKUP($A622+ROUND((COLUMN()-2)/24,5),'Расчет сбытовых надбавок'!$B$1537:'Расчет сбытовых надбавок'!$G$2280,4)</f>
        <v>28.94</v>
      </c>
      <c r="J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K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L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M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N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O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P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Q622" s="108">
        <f>VLOOKUP($A622+ROUND((COLUMN()-2)/24,5),АТС!$A$41:$F$712,4)+VLOOKUP($A622+ROUND((COLUMN()-2)/24,5),'Расчет сбытовых надбавок'!$B$1537:'Расчет сбытовых надбавок'!$G$2280,4)</f>
        <v>0.01</v>
      </c>
      <c r="R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S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T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U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V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W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X622" s="108">
        <f>VLOOKUP($A622+ROUND((COLUMN()-2)/24,5),АТС!$A$41:$F$712,4)+VLOOKUP($A622+ROUND((COLUMN()-2)/24,5),'Расчет сбытовых надбавок'!$B$1537:'Расчет сбытовых надбавок'!$G$2280,4)</f>
        <v>0</v>
      </c>
      <c r="Y622" s="108">
        <f>VLOOKUP($A622+ROUND((COLUMN()-2)/24,5),АТС!$A$41:$F$712,4)+VLOOKUP($A622+ROUND((COLUMN()-2)/24,5),'Расчет сбытовых надбавок'!$B$1537:'Расчет сбытовых надбавок'!$G$2280,4)</f>
        <v>0</v>
      </c>
    </row>
    <row r="623" spans="1:25" x14ac:dyDescent="0.2">
      <c r="A623" s="88">
        <f t="shared" si="17"/>
        <v>42063</v>
      </c>
      <c r="B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C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D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E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F623" s="108">
        <f>VLOOKUP($A623+ROUND((COLUMN()-2)/24,5),АТС!$A$41:$F$712,4)+VLOOKUP($A623+ROUND((COLUMN()-2)/24,5),'Расчет сбытовых надбавок'!$B$1537:'Расчет сбытовых надбавок'!$G$2280,4)</f>
        <v>3.9699999999999998</v>
      </c>
      <c r="G623" s="108">
        <f>VLOOKUP($A623+ROUND((COLUMN()-2)/24,5),АТС!$A$41:$F$712,4)+VLOOKUP($A623+ROUND((COLUMN()-2)/24,5),'Расчет сбытовых надбавок'!$B$1537:'Расчет сбытовых надбавок'!$G$2280,4)</f>
        <v>28.75</v>
      </c>
      <c r="H623" s="108">
        <f>VLOOKUP($A623+ROUND((COLUMN()-2)/24,5),АТС!$A$41:$F$712,4)+VLOOKUP($A623+ROUND((COLUMN()-2)/24,5),'Расчет сбытовых надбавок'!$B$1537:'Расчет сбытовых надбавок'!$G$2280,4)</f>
        <v>19.45</v>
      </c>
      <c r="I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J623" s="108">
        <f>VLOOKUP($A623+ROUND((COLUMN()-2)/24,5),АТС!$A$41:$F$712,4)+VLOOKUP($A623+ROUND((COLUMN()-2)/24,5),'Расчет сбытовых надбавок'!$B$1537:'Расчет сбытовых надбавок'!$G$2280,4)</f>
        <v>9.27</v>
      </c>
      <c r="K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L623" s="108">
        <f>VLOOKUP($A623+ROUND((COLUMN()-2)/24,5),АТС!$A$41:$F$712,4)+VLOOKUP($A623+ROUND((COLUMN()-2)/24,5),'Расчет сбытовых надбавок'!$B$1537:'Расчет сбытовых надбавок'!$G$2280,4)</f>
        <v>0.36</v>
      </c>
      <c r="M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N623" s="108">
        <f>VLOOKUP($A623+ROUND((COLUMN()-2)/24,5),АТС!$A$41:$F$712,4)+VLOOKUP($A623+ROUND((COLUMN()-2)/24,5),'Расчет сбытовых надбавок'!$B$1537:'Расчет сбытовых надбавок'!$G$2280,4)</f>
        <v>39.47</v>
      </c>
      <c r="O623" s="108">
        <f>VLOOKUP($A623+ROUND((COLUMN()-2)/24,5),АТС!$A$41:$F$712,4)+VLOOKUP($A623+ROUND((COLUMN()-2)/24,5),'Расчет сбытовых надбавок'!$B$1537:'Расчет сбытовых надбавок'!$G$2280,4)</f>
        <v>46.010000000000005</v>
      </c>
      <c r="P623" s="108">
        <f>VLOOKUP($A623+ROUND((COLUMN()-2)/24,5),АТС!$A$41:$F$712,4)+VLOOKUP($A623+ROUND((COLUMN()-2)/24,5),'Расчет сбытовых надбавок'!$B$1537:'Расчет сбытовых надбавок'!$G$2280,4)</f>
        <v>49</v>
      </c>
      <c r="Q623" s="108">
        <f>VLOOKUP($A623+ROUND((COLUMN()-2)/24,5),АТС!$A$41:$F$712,4)+VLOOKUP($A623+ROUND((COLUMN()-2)/24,5),'Расчет сбытовых надбавок'!$B$1537:'Расчет сбытовых надбавок'!$G$2280,4)</f>
        <v>70.44</v>
      </c>
      <c r="R623" s="108">
        <f>VLOOKUP($A623+ROUND((COLUMN()-2)/24,5),АТС!$A$41:$F$712,4)+VLOOKUP($A623+ROUND((COLUMN()-2)/24,5),'Расчет сбытовых надбавок'!$B$1537:'Расчет сбытовых надбавок'!$G$2280,4)</f>
        <v>90.34</v>
      </c>
      <c r="S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T623" s="108">
        <f>VLOOKUP($A623+ROUND((COLUMN()-2)/24,5),АТС!$A$41:$F$712,4)+VLOOKUP($A623+ROUND((COLUMN()-2)/24,5),'Расчет сбытовых надбавок'!$B$1537:'Расчет сбытовых надбавок'!$G$2280,4)</f>
        <v>0.54</v>
      </c>
      <c r="U623" s="108">
        <f>VLOOKUP($A623+ROUND((COLUMN()-2)/24,5),АТС!$A$41:$F$712,4)+VLOOKUP($A623+ROUND((COLUMN()-2)/24,5),'Расчет сбытовых надбавок'!$B$1537:'Расчет сбытовых надбавок'!$G$2280,4)</f>
        <v>0.08</v>
      </c>
      <c r="V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W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X623" s="108">
        <f>VLOOKUP($A623+ROUND((COLUMN()-2)/24,5),АТС!$A$41:$F$712,4)+VLOOKUP($A623+ROUND((COLUMN()-2)/24,5),'Расчет сбытовых надбавок'!$B$1537:'Расчет сбытовых надбавок'!$G$2280,4)</f>
        <v>0</v>
      </c>
      <c r="Y623" s="108">
        <f>VLOOKUP($A623+ROUND((COLUMN()-2)/24,5),АТС!$A$41:$F$712,4)+VLOOKUP($A623+ROUND((COLUMN()-2)/24,5),'Расчет сбытовых надбавок'!$B$1537:'Расчет сбытовых надбавок'!$G$2280,4)</f>
        <v>0</v>
      </c>
    </row>
    <row r="624" spans="1:25" ht="12.75" customHeight="1" x14ac:dyDescent="0.25">
      <c r="A624" s="102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5"/>
    </row>
    <row r="625" spans="1:27" x14ac:dyDescent="0.25">
      <c r="A625" s="96" t="s">
        <v>158</v>
      </c>
      <c r="B625" s="87"/>
      <c r="C625" s="87"/>
      <c r="D625" s="87"/>
    </row>
    <row r="626" spans="1:27" ht="12.75" customHeight="1" x14ac:dyDescent="0.2">
      <c r="A626" s="169" t="s">
        <v>49</v>
      </c>
      <c r="B626" s="180" t="s">
        <v>160</v>
      </c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2"/>
    </row>
    <row r="627" spans="1:27" ht="12.75" customHeight="1" x14ac:dyDescent="0.2">
      <c r="A627" s="170"/>
      <c r="B627" s="183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5"/>
    </row>
    <row r="628" spans="1:27" s="121" customFormat="1" ht="12.75" customHeight="1" x14ac:dyDescent="0.2">
      <c r="A628" s="170"/>
      <c r="B628" s="216" t="s">
        <v>129</v>
      </c>
      <c r="C628" s="204" t="s">
        <v>130</v>
      </c>
      <c r="D628" s="204" t="s">
        <v>131</v>
      </c>
      <c r="E628" s="204" t="s">
        <v>132</v>
      </c>
      <c r="F628" s="204" t="s">
        <v>133</v>
      </c>
      <c r="G628" s="204" t="s">
        <v>134</v>
      </c>
      <c r="H628" s="204" t="s">
        <v>135</v>
      </c>
      <c r="I628" s="204" t="s">
        <v>136</v>
      </c>
      <c r="J628" s="204" t="s">
        <v>137</v>
      </c>
      <c r="K628" s="204" t="s">
        <v>138</v>
      </c>
      <c r="L628" s="204" t="s">
        <v>139</v>
      </c>
      <c r="M628" s="204" t="s">
        <v>140</v>
      </c>
      <c r="N628" s="214" t="s">
        <v>141</v>
      </c>
      <c r="O628" s="204" t="s">
        <v>142</v>
      </c>
      <c r="P628" s="204" t="s">
        <v>143</v>
      </c>
      <c r="Q628" s="204" t="s">
        <v>144</v>
      </c>
      <c r="R628" s="204" t="s">
        <v>145</v>
      </c>
      <c r="S628" s="204" t="s">
        <v>146</v>
      </c>
      <c r="T628" s="204" t="s">
        <v>147</v>
      </c>
      <c r="U628" s="204" t="s">
        <v>148</v>
      </c>
      <c r="V628" s="204" t="s">
        <v>149</v>
      </c>
      <c r="W628" s="204" t="s">
        <v>150</v>
      </c>
      <c r="X628" s="204" t="s">
        <v>151</v>
      </c>
      <c r="Y628" s="204" t="s">
        <v>152</v>
      </c>
    </row>
    <row r="629" spans="1:27" s="121" customFormat="1" ht="11.25" customHeight="1" x14ac:dyDescent="0.2">
      <c r="A629" s="171"/>
      <c r="B629" s="217"/>
      <c r="C629" s="205"/>
      <c r="D629" s="205"/>
      <c r="E629" s="205"/>
      <c r="F629" s="205"/>
      <c r="G629" s="205"/>
      <c r="H629" s="205"/>
      <c r="I629" s="205"/>
      <c r="J629" s="205"/>
      <c r="K629" s="205"/>
      <c r="L629" s="205"/>
      <c r="M629" s="205"/>
      <c r="N629" s="215"/>
      <c r="O629" s="205"/>
      <c r="P629" s="205"/>
      <c r="Q629" s="205"/>
      <c r="R629" s="205"/>
      <c r="S629" s="205"/>
      <c r="T629" s="205"/>
      <c r="U629" s="205"/>
      <c r="V629" s="205"/>
      <c r="W629" s="205"/>
      <c r="X629" s="205"/>
      <c r="Y629" s="205"/>
    </row>
    <row r="630" spans="1:27" ht="15.75" customHeight="1" x14ac:dyDescent="0.2">
      <c r="A630" s="88">
        <f>A596</f>
        <v>42036</v>
      </c>
      <c r="B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C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D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E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F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G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H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I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J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K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L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M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N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O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P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Q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R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S630" s="108">
        <f>VLOOKUP($A630+ROUND((COLUMN()-2)/24,5),АТС!$A$41:$F$712,4)+VLOOKUP($A630+ROUND((COLUMN()-2)/24,5),'Расчет сбытовых надбавок'!$B$1537:'Расчет сбытовых надбавок'!$G$2280,5)</f>
        <v>1674.86</v>
      </c>
      <c r="T630" s="108">
        <f>VLOOKUP($A630+ROUND((COLUMN()-2)/24,5),АТС!$A$41:$F$712,4)+VLOOKUP($A630+ROUND((COLUMN()-2)/24,5),'Расчет сбытовых надбавок'!$B$1537:'Расчет сбытовых надбавок'!$G$2280,5)</f>
        <v>1652.36</v>
      </c>
      <c r="U630" s="108">
        <f>VLOOKUP($A630+ROUND((COLUMN()-2)/24,5),АТС!$A$41:$F$712,4)+VLOOKUP($A630+ROUND((COLUMN()-2)/24,5),'Расчет сбытовых надбавок'!$B$1537:'Расчет сбытовых надбавок'!$G$2280,5)</f>
        <v>1334.52</v>
      </c>
      <c r="V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W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X630" s="108">
        <f>VLOOKUP($A630+ROUND((COLUMN()-2)/24,5),АТС!$A$41:$F$712,4)+VLOOKUP($A630+ROUND((COLUMN()-2)/24,5),'Расчет сбытовых надбавок'!$B$1537:'Расчет сбытовых надбавок'!$G$2280,5)</f>
        <v>51.87</v>
      </c>
      <c r="Y630" s="108">
        <f>VLOOKUP($A630+ROUND((COLUMN()-2)/24,5),АТС!$A$41:$F$712,4)+VLOOKUP($A630+ROUND((COLUMN()-2)/24,5),'Расчет сбытовых надбавок'!$B$1537:'Расчет сбытовых надбавок'!$G$2280,5)</f>
        <v>0</v>
      </c>
      <c r="AA630" s="89"/>
    </row>
    <row r="631" spans="1:27" x14ac:dyDescent="0.2">
      <c r="A631" s="88">
        <f>A630+1</f>
        <v>42037</v>
      </c>
      <c r="B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C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D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E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F631" s="108">
        <f>VLOOKUP($A631+ROUND((COLUMN()-2)/24,5),АТС!$A$41:$F$712,4)+VLOOKUP($A631+ROUND((COLUMN()-2)/24,5),'Расчет сбытовых надбавок'!$B$1537:'Расчет сбытовых надбавок'!$G$2280,5)</f>
        <v>421.99</v>
      </c>
      <c r="G631" s="108">
        <f>VLOOKUP($A631+ROUND((COLUMN()-2)/24,5),АТС!$A$41:$F$712,4)+VLOOKUP($A631+ROUND((COLUMN()-2)/24,5),'Расчет сбытовых надбавок'!$B$1537:'Расчет сбытовых надбавок'!$G$2280,5)</f>
        <v>75.91</v>
      </c>
      <c r="H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I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J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K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L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M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N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O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P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Q631" s="108">
        <f>VLOOKUP($A631+ROUND((COLUMN()-2)/24,5),АТС!$A$41:$F$712,4)+VLOOKUP($A631+ROUND((COLUMN()-2)/24,5),'Расчет сбытовых надбавок'!$B$1537:'Расчет сбытовых надбавок'!$G$2280,5)</f>
        <v>0.01</v>
      </c>
      <c r="R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S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T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U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V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W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X631" s="108">
        <f>VLOOKUP($A631+ROUND((COLUMN()-2)/24,5),АТС!$A$41:$F$712,4)+VLOOKUP($A631+ROUND((COLUMN()-2)/24,5),'Расчет сбытовых надбавок'!$B$1537:'Расчет сбытовых надбавок'!$G$2280,5)</f>
        <v>0</v>
      </c>
      <c r="Y631" s="108">
        <f>VLOOKUP($A631+ROUND((COLUMN()-2)/24,5),АТС!$A$41:$F$712,4)+VLOOKUP($A631+ROUND((COLUMN()-2)/24,5),'Расчет сбытовых надбавок'!$B$1537:'Расчет сбытовых надбавок'!$G$2280,5)</f>
        <v>0</v>
      </c>
    </row>
    <row r="632" spans="1:27" x14ac:dyDescent="0.2">
      <c r="A632" s="88">
        <f t="shared" ref="A632:A657" si="18">A631+1</f>
        <v>42038</v>
      </c>
      <c r="B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C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D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E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F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G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H632" s="108">
        <f>VLOOKUP($A632+ROUND((COLUMN()-2)/24,5),АТС!$A$41:$F$712,4)+VLOOKUP($A632+ROUND((COLUMN()-2)/24,5),'Расчет сбытовых надбавок'!$B$1537:'Расчет сбытовых надбавок'!$G$2280,5)</f>
        <v>174.67</v>
      </c>
      <c r="I632" s="108">
        <f>VLOOKUP($A632+ROUND((COLUMN()-2)/24,5),АТС!$A$41:$F$712,4)+VLOOKUP($A632+ROUND((COLUMN()-2)/24,5),'Расчет сбытовых надбавок'!$B$1537:'Расчет сбытовых надбавок'!$G$2280,5)</f>
        <v>0.01</v>
      </c>
      <c r="J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K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L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M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N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O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P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Q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R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S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T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U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V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W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X632" s="108">
        <f>VLOOKUP($A632+ROUND((COLUMN()-2)/24,5),АТС!$A$41:$F$712,4)+VLOOKUP($A632+ROUND((COLUMN()-2)/24,5),'Расчет сбытовых надбавок'!$B$1537:'Расчет сбытовых надбавок'!$G$2280,5)</f>
        <v>0</v>
      </c>
      <c r="Y632" s="108">
        <f>VLOOKUP($A632+ROUND((COLUMN()-2)/24,5),АТС!$A$41:$F$712,4)+VLOOKUP($A632+ROUND((COLUMN()-2)/24,5),'Расчет сбытовых надбавок'!$B$1537:'Расчет сбытовых надбавок'!$G$2280,5)</f>
        <v>0</v>
      </c>
    </row>
    <row r="633" spans="1:27" x14ac:dyDescent="0.2">
      <c r="A633" s="88">
        <f t="shared" si="18"/>
        <v>42039</v>
      </c>
      <c r="B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C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D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E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F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G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H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I633" s="108">
        <f>VLOOKUP($A633+ROUND((COLUMN()-2)/24,5),АТС!$A$41:$F$712,4)+VLOOKUP($A633+ROUND((COLUMN()-2)/24,5),'Расчет сбытовых надбавок'!$B$1537:'Расчет сбытовых надбавок'!$G$2280,5)</f>
        <v>0.01</v>
      </c>
      <c r="J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K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L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M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N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O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P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Q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R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S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T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U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V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W633" s="108">
        <f>VLOOKUP($A633+ROUND((COLUMN()-2)/24,5),АТС!$A$41:$F$712,4)+VLOOKUP($A633+ROUND((COLUMN()-2)/24,5),'Расчет сбытовых надбавок'!$B$1537:'Расчет сбытовых надбавок'!$G$2280,5)</f>
        <v>0</v>
      </c>
      <c r="X633" s="108">
        <f>VLOOKUP($A633+ROUND((COLUMN()-2)/24,5),АТС!$A$41:$F$712,4)+VLOOKUP($A633+ROUND((COLUMN()-2)/24,5),'Расчет сбытовых надбавок'!$B$1537:'Расчет сбытовых надбавок'!$G$2280,5)</f>
        <v>0.01</v>
      </c>
      <c r="Y633" s="108">
        <f>VLOOKUP($A633+ROUND((COLUMN()-2)/24,5),АТС!$A$41:$F$712,4)+VLOOKUP($A633+ROUND((COLUMN()-2)/24,5),'Расчет сбытовых надбавок'!$B$1537:'Расчет сбытовых надбавок'!$G$2280,5)</f>
        <v>0</v>
      </c>
    </row>
    <row r="634" spans="1:27" x14ac:dyDescent="0.2">
      <c r="A634" s="88">
        <f t="shared" si="18"/>
        <v>42040</v>
      </c>
      <c r="B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C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D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E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F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G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H634" s="108">
        <f>VLOOKUP($A634+ROUND((COLUMN()-2)/24,5),АТС!$A$41:$F$712,4)+VLOOKUP($A634+ROUND((COLUMN()-2)/24,5),'Расчет сбытовых надбавок'!$B$1537:'Расчет сбытовых надбавок'!$G$2280,5)</f>
        <v>35.089999999999996</v>
      </c>
      <c r="I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J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K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L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M634" s="108">
        <f>VLOOKUP($A634+ROUND((COLUMN()-2)/24,5),АТС!$A$41:$F$712,4)+VLOOKUP($A634+ROUND((COLUMN()-2)/24,5),'Расчет сбытовых надбавок'!$B$1537:'Расчет сбытовых надбавок'!$G$2280,5)</f>
        <v>0.01</v>
      </c>
      <c r="N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O634" s="108">
        <f>VLOOKUP($A634+ROUND((COLUMN()-2)/24,5),АТС!$A$41:$F$712,4)+VLOOKUP($A634+ROUND((COLUMN()-2)/24,5),'Расчет сбытовых надбавок'!$B$1537:'Расчет сбытовых надбавок'!$G$2280,5)</f>
        <v>0.01</v>
      </c>
      <c r="P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Q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R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S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T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U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V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W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X634" s="108">
        <f>VLOOKUP($A634+ROUND((COLUMN()-2)/24,5),АТС!$A$41:$F$712,4)+VLOOKUP($A634+ROUND((COLUMN()-2)/24,5),'Расчет сбытовых надбавок'!$B$1537:'Расчет сбытовых надбавок'!$G$2280,5)</f>
        <v>0</v>
      </c>
      <c r="Y634" s="108">
        <f>VLOOKUP($A634+ROUND((COLUMN()-2)/24,5),АТС!$A$41:$F$712,4)+VLOOKUP($A634+ROUND((COLUMN()-2)/24,5),'Расчет сбытовых надбавок'!$B$1537:'Расчет сбытовых надбавок'!$G$2280,5)</f>
        <v>0</v>
      </c>
    </row>
    <row r="635" spans="1:27" x14ac:dyDescent="0.2">
      <c r="A635" s="88">
        <f t="shared" si="18"/>
        <v>42041</v>
      </c>
      <c r="B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C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D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E635" s="108">
        <f>VLOOKUP($A635+ROUND((COLUMN()-2)/24,5),АТС!$A$41:$F$712,4)+VLOOKUP($A635+ROUND((COLUMN()-2)/24,5),'Расчет сбытовых надбавок'!$B$1537:'Расчет сбытовых надбавок'!$G$2280,5)</f>
        <v>0.01</v>
      </c>
      <c r="F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G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H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I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J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K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L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M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N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O635" s="108">
        <f>VLOOKUP($A635+ROUND((COLUMN()-2)/24,5),АТС!$A$41:$F$712,4)+VLOOKUP($A635+ROUND((COLUMN()-2)/24,5),'Расчет сбытовых надбавок'!$B$1537:'Расчет сбытовых надбавок'!$G$2280,5)</f>
        <v>0.01</v>
      </c>
      <c r="P635" s="108">
        <f>VLOOKUP($A635+ROUND((COLUMN()-2)/24,5),АТС!$A$41:$F$712,4)+VLOOKUP($A635+ROUND((COLUMN()-2)/24,5),'Расчет сбытовых надбавок'!$B$1537:'Расчет сбытовых надбавок'!$G$2280,5)</f>
        <v>0.01</v>
      </c>
      <c r="Q635" s="108">
        <f>VLOOKUP($A635+ROUND((COLUMN()-2)/24,5),АТС!$A$41:$F$712,4)+VLOOKUP($A635+ROUND((COLUMN()-2)/24,5),'Расчет сбытовых надбавок'!$B$1537:'Расчет сбытовых надбавок'!$G$2280,5)</f>
        <v>0.01</v>
      </c>
      <c r="R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S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T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U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V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W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X635" s="108">
        <f>VLOOKUP($A635+ROUND((COLUMN()-2)/24,5),АТС!$A$41:$F$712,4)+VLOOKUP($A635+ROUND((COLUMN()-2)/24,5),'Расчет сбытовых надбавок'!$B$1537:'Расчет сбытовых надбавок'!$G$2280,5)</f>
        <v>0</v>
      </c>
      <c r="Y635" s="108">
        <f>VLOOKUP($A635+ROUND((COLUMN()-2)/24,5),АТС!$A$41:$F$712,4)+VLOOKUP($A635+ROUND((COLUMN()-2)/24,5),'Расчет сбытовых надбавок'!$B$1537:'Расчет сбытовых надбавок'!$G$2280,5)</f>
        <v>0.01</v>
      </c>
    </row>
    <row r="636" spans="1:27" x14ac:dyDescent="0.2">
      <c r="A636" s="88">
        <f t="shared" si="18"/>
        <v>42042</v>
      </c>
      <c r="B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C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D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E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F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G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H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I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J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K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L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M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N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O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P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Q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R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S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T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U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V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W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X636" s="108">
        <f>VLOOKUP($A636+ROUND((COLUMN()-2)/24,5),АТС!$A$41:$F$712,4)+VLOOKUP($A636+ROUND((COLUMN()-2)/24,5),'Расчет сбытовых надбавок'!$B$1537:'Расчет сбытовых надбавок'!$G$2280,5)</f>
        <v>0</v>
      </c>
      <c r="Y636" s="108">
        <f>VLOOKUP($A636+ROUND((COLUMN()-2)/24,5),АТС!$A$41:$F$712,4)+VLOOKUP($A636+ROUND((COLUMN()-2)/24,5),'Расчет сбытовых надбавок'!$B$1537:'Расчет сбытовых надбавок'!$G$2280,5)</f>
        <v>0</v>
      </c>
    </row>
    <row r="637" spans="1:27" x14ac:dyDescent="0.2">
      <c r="A637" s="88">
        <f t="shared" si="18"/>
        <v>42043</v>
      </c>
      <c r="B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C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D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E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F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G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H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I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J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K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L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M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N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O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P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Q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R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S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T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U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V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W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X637" s="108">
        <f>VLOOKUP($A637+ROUND((COLUMN()-2)/24,5),АТС!$A$41:$F$712,4)+VLOOKUP($A637+ROUND((COLUMN()-2)/24,5),'Расчет сбытовых надбавок'!$B$1537:'Расчет сбытовых надбавок'!$G$2280,5)</f>
        <v>0</v>
      </c>
      <c r="Y637" s="108">
        <f>VLOOKUP($A637+ROUND((COLUMN()-2)/24,5),АТС!$A$41:$F$712,4)+VLOOKUP($A637+ROUND((COLUMN()-2)/24,5),'Расчет сбытовых надбавок'!$B$1537:'Расчет сбытовых надбавок'!$G$2280,5)</f>
        <v>0</v>
      </c>
    </row>
    <row r="638" spans="1:27" x14ac:dyDescent="0.2">
      <c r="A638" s="88">
        <f t="shared" si="18"/>
        <v>42044</v>
      </c>
      <c r="B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C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D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E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F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G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H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I638" s="108">
        <f>VLOOKUP($A638+ROUND((COLUMN()-2)/24,5),АТС!$A$41:$F$712,4)+VLOOKUP($A638+ROUND((COLUMN()-2)/24,5),'Расчет сбытовых надбавок'!$B$1537:'Расчет сбытовых надбавок'!$G$2280,5)</f>
        <v>0.01</v>
      </c>
      <c r="J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K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L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M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N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O638" s="108">
        <f>VLOOKUP($A638+ROUND((COLUMN()-2)/24,5),АТС!$A$41:$F$712,4)+VLOOKUP($A638+ROUND((COLUMN()-2)/24,5),'Расчет сбытовых надбавок'!$B$1537:'Расчет сбытовых надбавок'!$G$2280,5)</f>
        <v>41.82</v>
      </c>
      <c r="P638" s="108">
        <f>VLOOKUP($A638+ROUND((COLUMN()-2)/24,5),АТС!$A$41:$F$712,4)+VLOOKUP($A638+ROUND((COLUMN()-2)/24,5),'Расчет сбытовых надбавок'!$B$1537:'Расчет сбытовых надбавок'!$G$2280,5)</f>
        <v>18.22</v>
      </c>
      <c r="Q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R638" s="108">
        <f>VLOOKUP($A638+ROUND((COLUMN()-2)/24,5),АТС!$A$41:$F$712,4)+VLOOKUP($A638+ROUND((COLUMN()-2)/24,5),'Расчет сбытовых надбавок'!$B$1537:'Расчет сбытовых надбавок'!$G$2280,5)</f>
        <v>0.01</v>
      </c>
      <c r="S638" s="108">
        <f>VLOOKUP($A638+ROUND((COLUMN()-2)/24,5),АТС!$A$41:$F$712,4)+VLOOKUP($A638+ROUND((COLUMN()-2)/24,5),'Расчет сбытовых надбавок'!$B$1537:'Расчет сбытовых надбавок'!$G$2280,5)</f>
        <v>11.469999999999999</v>
      </c>
      <c r="T638" s="108">
        <f>VLOOKUP($A638+ROUND((COLUMN()-2)/24,5),АТС!$A$41:$F$712,4)+VLOOKUP($A638+ROUND((COLUMN()-2)/24,5),'Расчет сбытовых надбавок'!$B$1537:'Расчет сбытовых надбавок'!$G$2280,5)</f>
        <v>1.22</v>
      </c>
      <c r="U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V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W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X638" s="108">
        <f>VLOOKUP($A638+ROUND((COLUMN()-2)/24,5),АТС!$A$41:$F$712,4)+VLOOKUP($A638+ROUND((COLUMN()-2)/24,5),'Расчет сбытовых надбавок'!$B$1537:'Расчет сбытовых надбавок'!$G$2280,5)</f>
        <v>0</v>
      </c>
      <c r="Y638" s="108">
        <f>VLOOKUP($A638+ROUND((COLUMN()-2)/24,5),АТС!$A$41:$F$712,4)+VLOOKUP($A638+ROUND((COLUMN()-2)/24,5),'Расчет сбытовых надбавок'!$B$1537:'Расчет сбытовых надбавок'!$G$2280,5)</f>
        <v>0</v>
      </c>
    </row>
    <row r="639" spans="1:27" x14ac:dyDescent="0.2">
      <c r="A639" s="88">
        <f t="shared" si="18"/>
        <v>42045</v>
      </c>
      <c r="B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C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D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E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F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G639" s="108">
        <f>VLOOKUP($A639+ROUND((COLUMN()-2)/24,5),АТС!$A$41:$F$712,4)+VLOOKUP($A639+ROUND((COLUMN()-2)/24,5),'Расчет сбытовых надбавок'!$B$1537:'Расчет сбытовых надбавок'!$G$2280,5)</f>
        <v>237.7</v>
      </c>
      <c r="H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I639" s="108">
        <f>VLOOKUP($A639+ROUND((COLUMN()-2)/24,5),АТС!$A$41:$F$712,4)+VLOOKUP($A639+ROUND((COLUMN()-2)/24,5),'Расчет сбытовых надбавок'!$B$1537:'Расчет сбытовых надбавок'!$G$2280,5)</f>
        <v>0.01</v>
      </c>
      <c r="J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K639" s="108">
        <f>VLOOKUP($A639+ROUND((COLUMN()-2)/24,5),АТС!$A$41:$F$712,4)+VLOOKUP($A639+ROUND((COLUMN()-2)/24,5),'Расчет сбытовых надбавок'!$B$1537:'Расчет сбытовых надбавок'!$G$2280,5)</f>
        <v>14.309999999999999</v>
      </c>
      <c r="L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M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N639" s="108">
        <f>VLOOKUP($A639+ROUND((COLUMN()-2)/24,5),АТС!$A$41:$F$712,4)+VLOOKUP($A639+ROUND((COLUMN()-2)/24,5),'Расчет сбытовых надбавок'!$B$1537:'Расчет сбытовых надбавок'!$G$2280,5)</f>
        <v>319.04000000000002</v>
      </c>
      <c r="O639" s="108">
        <f>VLOOKUP($A639+ROUND((COLUMN()-2)/24,5),АТС!$A$41:$F$712,4)+VLOOKUP($A639+ROUND((COLUMN()-2)/24,5),'Расчет сбытовых надбавок'!$B$1537:'Расчет сбытовых надбавок'!$G$2280,5)</f>
        <v>69.08</v>
      </c>
      <c r="P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Q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R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S639" s="108">
        <f>VLOOKUP($A639+ROUND((COLUMN()-2)/24,5),АТС!$A$41:$F$712,4)+VLOOKUP($A639+ROUND((COLUMN()-2)/24,5),'Расчет сбытовых надбавок'!$B$1537:'Расчет сбытовых надбавок'!$G$2280,5)</f>
        <v>1.04</v>
      </c>
      <c r="T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U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V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W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X639" s="108">
        <f>VLOOKUP($A639+ROUND((COLUMN()-2)/24,5),АТС!$A$41:$F$712,4)+VLOOKUP($A639+ROUND((COLUMN()-2)/24,5),'Расчет сбытовых надбавок'!$B$1537:'Расчет сбытовых надбавок'!$G$2280,5)</f>
        <v>0</v>
      </c>
      <c r="Y639" s="108">
        <f>VLOOKUP($A639+ROUND((COLUMN()-2)/24,5),АТС!$A$41:$F$712,4)+VLOOKUP($A639+ROUND((COLUMN()-2)/24,5),'Расчет сбытовых надбавок'!$B$1537:'Расчет сбытовых надбавок'!$G$2280,5)</f>
        <v>0</v>
      </c>
    </row>
    <row r="640" spans="1:27" x14ac:dyDescent="0.2">
      <c r="A640" s="88">
        <f t="shared" si="18"/>
        <v>42046</v>
      </c>
      <c r="B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C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D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E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F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G640" s="108">
        <f>VLOOKUP($A640+ROUND((COLUMN()-2)/24,5),АТС!$A$41:$F$712,4)+VLOOKUP($A640+ROUND((COLUMN()-2)/24,5),'Расчет сбытовых надбавок'!$B$1537:'Расчет сбытовых надбавок'!$G$2280,5)</f>
        <v>61.4</v>
      </c>
      <c r="H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I640" s="108">
        <f>VLOOKUP($A640+ROUND((COLUMN()-2)/24,5),АТС!$A$41:$F$712,4)+VLOOKUP($A640+ROUND((COLUMN()-2)/24,5),'Расчет сбытовых надбавок'!$B$1537:'Расчет сбытовых надбавок'!$G$2280,5)</f>
        <v>0.01</v>
      </c>
      <c r="J640" s="108">
        <f>VLOOKUP($A640+ROUND((COLUMN()-2)/24,5),АТС!$A$41:$F$712,4)+VLOOKUP($A640+ROUND((COLUMN()-2)/24,5),'Расчет сбытовых надбавок'!$B$1537:'Расчет сбытовых надбавок'!$G$2280,5)</f>
        <v>118.04</v>
      </c>
      <c r="K640" s="108">
        <f>VLOOKUP($A640+ROUND((COLUMN()-2)/24,5),АТС!$A$41:$F$712,4)+VLOOKUP($A640+ROUND((COLUMN()-2)/24,5),'Расчет сбытовых надбавок'!$B$1537:'Расчет сбытовых надбавок'!$G$2280,5)</f>
        <v>11.09</v>
      </c>
      <c r="L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M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N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O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P640" s="108">
        <f>VLOOKUP($A640+ROUND((COLUMN()-2)/24,5),АТС!$A$41:$F$712,4)+VLOOKUP($A640+ROUND((COLUMN()-2)/24,5),'Расчет сбытовых надбавок'!$B$1537:'Расчет сбытовых надбавок'!$G$2280,5)</f>
        <v>12.39</v>
      </c>
      <c r="Q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R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S640" s="108">
        <f>VLOOKUP($A640+ROUND((COLUMN()-2)/24,5),АТС!$A$41:$F$712,4)+VLOOKUP($A640+ROUND((COLUMN()-2)/24,5),'Расчет сбытовых надбавок'!$B$1537:'Расчет сбытовых надбавок'!$G$2280,5)</f>
        <v>3.44</v>
      </c>
      <c r="T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U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V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W640" s="108">
        <f>VLOOKUP($A640+ROUND((COLUMN()-2)/24,5),АТС!$A$41:$F$712,4)+VLOOKUP($A640+ROUND((COLUMN()-2)/24,5),'Расчет сбытовых надбавок'!$B$1537:'Расчет сбытовых надбавок'!$G$2280,5)</f>
        <v>0.01</v>
      </c>
      <c r="X640" s="108">
        <f>VLOOKUP($A640+ROUND((COLUMN()-2)/24,5),АТС!$A$41:$F$712,4)+VLOOKUP($A640+ROUND((COLUMN()-2)/24,5),'Расчет сбытовых надбавок'!$B$1537:'Расчет сбытовых надбавок'!$G$2280,5)</f>
        <v>0</v>
      </c>
      <c r="Y640" s="108">
        <f>VLOOKUP($A640+ROUND((COLUMN()-2)/24,5),АТС!$A$41:$F$712,4)+VLOOKUP($A640+ROUND((COLUMN()-2)/24,5),'Расчет сбытовых надбавок'!$B$1537:'Расчет сбытовых надбавок'!$G$2280,5)</f>
        <v>0</v>
      </c>
    </row>
    <row r="641" spans="1:25" x14ac:dyDescent="0.2">
      <c r="A641" s="88">
        <f t="shared" si="18"/>
        <v>42047</v>
      </c>
      <c r="B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C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D641" s="108">
        <f>VLOOKUP($A641+ROUND((COLUMN()-2)/24,5),АТС!$A$41:$F$712,4)+VLOOKUP($A641+ROUND((COLUMN()-2)/24,5),'Расчет сбытовых надбавок'!$B$1537:'Расчет сбытовых надбавок'!$G$2280,5)</f>
        <v>0.01</v>
      </c>
      <c r="E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F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G641" s="108">
        <f>VLOOKUP($A641+ROUND((COLUMN()-2)/24,5),АТС!$A$41:$F$712,4)+VLOOKUP($A641+ROUND((COLUMN()-2)/24,5),'Расчет сбытовых надбавок'!$B$1537:'Расчет сбытовых надбавок'!$G$2280,5)</f>
        <v>216.61999999999998</v>
      </c>
      <c r="H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I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J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K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L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M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N641" s="108">
        <f>VLOOKUP($A641+ROUND((COLUMN()-2)/24,5),АТС!$A$41:$F$712,4)+VLOOKUP($A641+ROUND((COLUMN()-2)/24,5),'Расчет сбытовых надбавок'!$B$1537:'Расчет сбытовых надбавок'!$G$2280,5)</f>
        <v>0.01</v>
      </c>
      <c r="O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P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Q641" s="108">
        <f>VLOOKUP($A641+ROUND((COLUMN()-2)/24,5),АТС!$A$41:$F$712,4)+VLOOKUP($A641+ROUND((COLUMN()-2)/24,5),'Расчет сбытовых надбавок'!$B$1537:'Расчет сбытовых надбавок'!$G$2280,5)</f>
        <v>0.01</v>
      </c>
      <c r="R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S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T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U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V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W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X641" s="108">
        <f>VLOOKUP($A641+ROUND((COLUMN()-2)/24,5),АТС!$A$41:$F$712,4)+VLOOKUP($A641+ROUND((COLUMN()-2)/24,5),'Расчет сбытовых надбавок'!$B$1537:'Расчет сбытовых надбавок'!$G$2280,5)</f>
        <v>0</v>
      </c>
      <c r="Y641" s="108">
        <f>VLOOKUP($A641+ROUND((COLUMN()-2)/24,5),АТС!$A$41:$F$712,4)+VLOOKUP($A641+ROUND((COLUMN()-2)/24,5),'Расчет сбытовых надбавок'!$B$1537:'Расчет сбытовых надбавок'!$G$2280,5)</f>
        <v>0</v>
      </c>
    </row>
    <row r="642" spans="1:25" x14ac:dyDescent="0.2">
      <c r="A642" s="88">
        <f t="shared" si="18"/>
        <v>42048</v>
      </c>
      <c r="B642" s="108">
        <f>VLOOKUP($A642+ROUND((COLUMN()-2)/24,5),АТС!$A$41:$F$712,4)+VLOOKUP($A642+ROUND((COLUMN()-2)/24,5),'Расчет сбытовых надбавок'!$B$1537:'Расчет сбытовых надбавок'!$G$2280,5)</f>
        <v>0.01</v>
      </c>
      <c r="C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D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E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F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G642" s="108">
        <f>VLOOKUP($A642+ROUND((COLUMN()-2)/24,5),АТС!$A$41:$F$712,4)+VLOOKUP($A642+ROUND((COLUMN()-2)/24,5),'Расчет сбытовых надбавок'!$B$1537:'Расчет сбытовых надбавок'!$G$2280,5)</f>
        <v>226.32</v>
      </c>
      <c r="H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I642" s="108">
        <f>VLOOKUP($A642+ROUND((COLUMN()-2)/24,5),АТС!$A$41:$F$712,4)+VLOOKUP($A642+ROUND((COLUMN()-2)/24,5),'Расчет сбытовых надбавок'!$B$1537:'Расчет сбытовых надбавок'!$G$2280,5)</f>
        <v>0.01</v>
      </c>
      <c r="J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K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L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M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N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O642" s="108">
        <f>VLOOKUP($A642+ROUND((COLUMN()-2)/24,5),АТС!$A$41:$F$712,4)+VLOOKUP($A642+ROUND((COLUMN()-2)/24,5),'Расчет сбытовых надбавок'!$B$1537:'Расчет сбытовых надбавок'!$G$2280,5)</f>
        <v>0.01</v>
      </c>
      <c r="P642" s="108">
        <f>VLOOKUP($A642+ROUND((COLUMN()-2)/24,5),АТС!$A$41:$F$712,4)+VLOOKUP($A642+ROUND((COLUMN()-2)/24,5),'Расчет сбытовых надбавок'!$B$1537:'Расчет сбытовых надбавок'!$G$2280,5)</f>
        <v>0.01</v>
      </c>
      <c r="Q642" s="108">
        <f>VLOOKUP($A642+ROUND((COLUMN()-2)/24,5),АТС!$A$41:$F$712,4)+VLOOKUP($A642+ROUND((COLUMN()-2)/24,5),'Расчет сбытовых надбавок'!$B$1537:'Расчет сбытовых надбавок'!$G$2280,5)</f>
        <v>0.01</v>
      </c>
      <c r="R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S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T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U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V642" s="108">
        <f>VLOOKUP($A642+ROUND((COLUMN()-2)/24,5),АТС!$A$41:$F$712,4)+VLOOKUP($A642+ROUND((COLUMN()-2)/24,5),'Расчет сбытовых надбавок'!$B$1537:'Расчет сбытовых надбавок'!$G$2280,5)</f>
        <v>0</v>
      </c>
      <c r="W642" s="108">
        <f>VLOOKUP($A642+ROUND((COLUMN()-2)/24,5),АТС!$A$41:$F$712,4)+VLOOKUP($A642+ROUND((COLUMN()-2)/24,5),'Расчет сбытовых надбавок'!$B$1537:'Расчет сбытовых надбавок'!$G$2280,5)</f>
        <v>0.01</v>
      </c>
      <c r="X642" s="108">
        <f>VLOOKUP($A642+ROUND((COLUMN()-2)/24,5),АТС!$A$41:$F$712,4)+VLOOKUP($A642+ROUND((COLUMN()-2)/24,5),'Расчет сбытовых надбавок'!$B$1537:'Расчет сбытовых надбавок'!$G$2280,5)</f>
        <v>0.01</v>
      </c>
      <c r="Y642" s="108">
        <f>VLOOKUP($A642+ROUND((COLUMN()-2)/24,5),АТС!$A$41:$F$712,4)+VLOOKUP($A642+ROUND((COLUMN()-2)/24,5),'Расчет сбытовых надбавок'!$B$1537:'Расчет сбытовых надбавок'!$G$2280,5)</f>
        <v>0</v>
      </c>
    </row>
    <row r="643" spans="1:25" x14ac:dyDescent="0.2">
      <c r="A643" s="88">
        <f t="shared" si="18"/>
        <v>42049</v>
      </c>
      <c r="B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C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D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E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F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G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H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I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J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K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L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M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N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O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P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Q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R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S643" s="108">
        <f>VLOOKUP($A643+ROUND((COLUMN()-2)/24,5),АТС!$A$41:$F$712,4)+VLOOKUP($A643+ROUND((COLUMN()-2)/24,5),'Расчет сбытовых надбавок'!$B$1537:'Расчет сбытовых надбавок'!$G$2280,5)</f>
        <v>16.75</v>
      </c>
      <c r="T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U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V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W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X643" s="108">
        <f>VLOOKUP($A643+ROUND((COLUMN()-2)/24,5),АТС!$A$41:$F$712,4)+VLOOKUP($A643+ROUND((COLUMN()-2)/24,5),'Расчет сбытовых надбавок'!$B$1537:'Расчет сбытовых надбавок'!$G$2280,5)</f>
        <v>0</v>
      </c>
      <c r="Y643" s="108">
        <f>VLOOKUP($A643+ROUND((COLUMN()-2)/24,5),АТС!$A$41:$F$712,4)+VLOOKUP($A643+ROUND((COLUMN()-2)/24,5),'Расчет сбытовых надбавок'!$B$1537:'Расчет сбытовых надбавок'!$G$2280,5)</f>
        <v>0</v>
      </c>
    </row>
    <row r="644" spans="1:25" x14ac:dyDescent="0.2">
      <c r="A644" s="88">
        <f t="shared" si="18"/>
        <v>42050</v>
      </c>
      <c r="B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C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D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E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F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G644" s="108">
        <f>VLOOKUP($A644+ROUND((COLUMN()-2)/24,5),АТС!$A$41:$F$712,4)+VLOOKUP($A644+ROUND((COLUMN()-2)/24,5),'Расчет сбытовых надбавок'!$B$1537:'Расчет сбытовых надбавок'!$G$2280,5)</f>
        <v>185.08</v>
      </c>
      <c r="H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I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J644" s="108">
        <f>VLOOKUP($A644+ROUND((COLUMN()-2)/24,5),АТС!$A$41:$F$712,4)+VLOOKUP($A644+ROUND((COLUMN()-2)/24,5),'Расчет сбытовых надбавок'!$B$1537:'Расчет сбытовых надбавок'!$G$2280,5)</f>
        <v>108.58</v>
      </c>
      <c r="K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L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M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N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O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P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Q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R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S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T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U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V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W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X644" s="108">
        <f>VLOOKUP($A644+ROUND((COLUMN()-2)/24,5),АТС!$A$41:$F$712,4)+VLOOKUP($A644+ROUND((COLUMN()-2)/24,5),'Расчет сбытовых надбавок'!$B$1537:'Расчет сбытовых надбавок'!$G$2280,5)</f>
        <v>0</v>
      </c>
      <c r="Y644" s="108">
        <f>VLOOKUP($A644+ROUND((COLUMN()-2)/24,5),АТС!$A$41:$F$712,4)+VLOOKUP($A644+ROUND((COLUMN()-2)/24,5),'Расчет сбытовых надбавок'!$B$1537:'Расчет сбытовых надбавок'!$G$2280,5)</f>
        <v>0</v>
      </c>
    </row>
    <row r="645" spans="1:25" x14ac:dyDescent="0.2">
      <c r="A645" s="88">
        <f t="shared" si="18"/>
        <v>42051</v>
      </c>
      <c r="B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C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D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E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F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G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H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I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J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K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L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M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N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O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P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Q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R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S645" s="108">
        <f>VLOOKUP($A645+ROUND((COLUMN()-2)/24,5),АТС!$A$41:$F$712,4)+VLOOKUP($A645+ROUND((COLUMN()-2)/24,5),'Расчет сбытовых надбавок'!$B$1537:'Расчет сбытовых надбавок'!$G$2280,5)</f>
        <v>1947.96</v>
      </c>
      <c r="T645" s="108">
        <f>VLOOKUP($A645+ROUND((COLUMN()-2)/24,5),АТС!$A$41:$F$712,4)+VLOOKUP($A645+ROUND((COLUMN()-2)/24,5),'Расчет сбытовых надбавок'!$B$1537:'Расчет сбытовых надбавок'!$G$2280,5)</f>
        <v>462.23</v>
      </c>
      <c r="U645" s="108">
        <f>VLOOKUP($A645+ROUND((COLUMN()-2)/24,5),АТС!$A$41:$F$712,4)+VLOOKUP($A645+ROUND((COLUMN()-2)/24,5),'Расчет сбытовых надбавок'!$B$1537:'Расчет сбытовых надбавок'!$G$2280,5)</f>
        <v>92.65</v>
      </c>
      <c r="V645" s="108">
        <f>VLOOKUP($A645+ROUND((COLUMN()-2)/24,5),АТС!$A$41:$F$712,4)+VLOOKUP($A645+ROUND((COLUMN()-2)/24,5),'Расчет сбытовых надбавок'!$B$1537:'Расчет сбытовых надбавок'!$G$2280,5)</f>
        <v>1868.48</v>
      </c>
      <c r="W645" s="108">
        <f>VLOOKUP($A645+ROUND((COLUMN()-2)/24,5),АТС!$A$41:$F$712,4)+VLOOKUP($A645+ROUND((COLUMN()-2)/24,5),'Расчет сбытовых надбавок'!$B$1537:'Расчет сбытовых надбавок'!$G$2280,5)</f>
        <v>937.46</v>
      </c>
      <c r="X645" s="108">
        <f>VLOOKUP($A645+ROUND((COLUMN()-2)/24,5),АТС!$A$41:$F$712,4)+VLOOKUP($A645+ROUND((COLUMN()-2)/24,5),'Расчет сбытовых надбавок'!$B$1537:'Расчет сбытовых надбавок'!$G$2280,5)</f>
        <v>0</v>
      </c>
      <c r="Y645" s="108">
        <f>VLOOKUP($A645+ROUND((COLUMN()-2)/24,5),АТС!$A$41:$F$712,4)+VLOOKUP($A645+ROUND((COLUMN()-2)/24,5),'Расчет сбытовых надбавок'!$B$1537:'Расчет сбытовых надбавок'!$G$2280,5)</f>
        <v>86.62</v>
      </c>
    </row>
    <row r="646" spans="1:25" x14ac:dyDescent="0.2">
      <c r="A646" s="88">
        <f t="shared" si="18"/>
        <v>42052</v>
      </c>
      <c r="B646" s="108">
        <f>VLOOKUP($A646+ROUND((COLUMN()-2)/24,5),АТС!$A$41:$F$712,4)+VLOOKUP($A646+ROUND((COLUMN()-2)/24,5),'Расчет сбытовых надбавок'!$B$1537:'Расчет сбытовых надбавок'!$G$2280,5)</f>
        <v>306.58</v>
      </c>
      <c r="C646" s="108">
        <f>VLOOKUP($A646+ROUND((COLUMN()-2)/24,5),АТС!$A$41:$F$712,4)+VLOOKUP($A646+ROUND((COLUMN()-2)/24,5),'Расчет сбытовых надбавок'!$B$1537:'Расчет сбытовых надбавок'!$G$2280,5)</f>
        <v>209.76</v>
      </c>
      <c r="D646" s="108">
        <f>VLOOKUP($A646+ROUND((COLUMN()-2)/24,5),АТС!$A$41:$F$712,4)+VLOOKUP($A646+ROUND((COLUMN()-2)/24,5),'Расчет сбытовых надбавок'!$B$1537:'Расчет сбытовых надбавок'!$G$2280,5)</f>
        <v>36.44</v>
      </c>
      <c r="E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F646" s="108">
        <f>VLOOKUP($A646+ROUND((COLUMN()-2)/24,5),АТС!$A$41:$F$712,4)+VLOOKUP($A646+ROUND((COLUMN()-2)/24,5),'Расчет сбытовых надбавок'!$B$1537:'Расчет сбытовых надбавок'!$G$2280,5)</f>
        <v>193.57999999999998</v>
      </c>
      <c r="G646" s="108">
        <f>VLOOKUP($A646+ROUND((COLUMN()-2)/24,5),АТС!$A$41:$F$712,4)+VLOOKUP($A646+ROUND((COLUMN()-2)/24,5),'Расчет сбытовых надбавок'!$B$1537:'Расчет сбытовых надбавок'!$G$2280,5)</f>
        <v>258.19</v>
      </c>
      <c r="H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I646" s="108">
        <f>VLOOKUP($A646+ROUND((COLUMN()-2)/24,5),АТС!$A$41:$F$712,4)+VLOOKUP($A646+ROUND((COLUMN()-2)/24,5),'Расчет сбытовых надбавок'!$B$1537:'Расчет сбытовых надбавок'!$G$2280,5)</f>
        <v>0.01</v>
      </c>
      <c r="J646" s="108">
        <f>VLOOKUP($A646+ROUND((COLUMN()-2)/24,5),АТС!$A$41:$F$712,4)+VLOOKUP($A646+ROUND((COLUMN()-2)/24,5),'Расчет сбытовых надбавок'!$B$1537:'Расчет сбытовых надбавок'!$G$2280,5)</f>
        <v>26.98</v>
      </c>
      <c r="K646" s="108">
        <f>VLOOKUP($A646+ROUND((COLUMN()-2)/24,5),АТС!$A$41:$F$712,4)+VLOOKUP($A646+ROUND((COLUMN()-2)/24,5),'Расчет сбытовых надбавок'!$B$1537:'Расчет сбытовых надбавок'!$G$2280,5)</f>
        <v>1.94</v>
      </c>
      <c r="L646" s="108">
        <f>VLOOKUP($A646+ROUND((COLUMN()-2)/24,5),АТС!$A$41:$F$712,4)+VLOOKUP($A646+ROUND((COLUMN()-2)/24,5),'Расчет сбытовых надбавок'!$B$1537:'Расчет сбытовых надбавок'!$G$2280,5)</f>
        <v>0.37</v>
      </c>
      <c r="M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N646" s="108">
        <f>VLOOKUP($A646+ROUND((COLUMN()-2)/24,5),АТС!$A$41:$F$712,4)+VLOOKUP($A646+ROUND((COLUMN()-2)/24,5),'Расчет сбытовых надбавок'!$B$1537:'Расчет сбытовых надбавок'!$G$2280,5)</f>
        <v>7.63</v>
      </c>
      <c r="O646" s="108">
        <f>VLOOKUP($A646+ROUND((COLUMN()-2)/24,5),АТС!$A$41:$F$712,4)+VLOOKUP($A646+ROUND((COLUMN()-2)/24,5),'Расчет сбытовых надбавок'!$B$1537:'Расчет сбытовых надбавок'!$G$2280,5)</f>
        <v>3.82</v>
      </c>
      <c r="P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Q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R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S646" s="108">
        <f>VLOOKUP($A646+ROUND((COLUMN()-2)/24,5),АТС!$A$41:$F$712,4)+VLOOKUP($A646+ROUND((COLUMN()-2)/24,5),'Расчет сбытовых надбавок'!$B$1537:'Расчет сбытовых надбавок'!$G$2280,5)</f>
        <v>19.18</v>
      </c>
      <c r="T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U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V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W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X646" s="108">
        <f>VLOOKUP($A646+ROUND((COLUMN()-2)/24,5),АТС!$A$41:$F$712,4)+VLOOKUP($A646+ROUND((COLUMN()-2)/24,5),'Расчет сбытовых надбавок'!$B$1537:'Расчет сбытовых надбавок'!$G$2280,5)</f>
        <v>0</v>
      </c>
      <c r="Y646" s="108">
        <f>VLOOKUP($A646+ROUND((COLUMN()-2)/24,5),АТС!$A$41:$F$712,4)+VLOOKUP($A646+ROUND((COLUMN()-2)/24,5),'Расчет сбытовых надбавок'!$B$1537:'Расчет сбытовых надбавок'!$G$2280,5)</f>
        <v>0</v>
      </c>
    </row>
    <row r="647" spans="1:25" x14ac:dyDescent="0.2">
      <c r="A647" s="88">
        <f t="shared" si="18"/>
        <v>42053</v>
      </c>
      <c r="B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C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D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E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F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G647" s="108">
        <f>VLOOKUP($A647+ROUND((COLUMN()-2)/24,5),АТС!$A$41:$F$712,4)+VLOOKUP($A647+ROUND((COLUMN()-2)/24,5),'Расчет сбытовых надбавок'!$B$1537:'Расчет сбытовых надбавок'!$G$2280,5)</f>
        <v>155.57</v>
      </c>
      <c r="H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I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J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K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L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M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N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O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P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Q647" s="108">
        <f>VLOOKUP($A647+ROUND((COLUMN()-2)/24,5),АТС!$A$41:$F$712,4)+VLOOKUP($A647+ROUND((COLUMN()-2)/24,5),'Расчет сбытовых надбавок'!$B$1537:'Расчет сбытовых надбавок'!$G$2280,5)</f>
        <v>1197.4299999999998</v>
      </c>
      <c r="R647" s="108">
        <f>VLOOKUP($A647+ROUND((COLUMN()-2)/24,5),АТС!$A$41:$F$712,4)+VLOOKUP($A647+ROUND((COLUMN()-2)/24,5),'Расчет сбытовых надбавок'!$B$1537:'Расчет сбытовых надбавок'!$G$2280,5)</f>
        <v>1185.5999999999999</v>
      </c>
      <c r="S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T647" s="108">
        <f>VLOOKUP($A647+ROUND((COLUMN()-2)/24,5),АТС!$A$41:$F$712,4)+VLOOKUP($A647+ROUND((COLUMN()-2)/24,5),'Расчет сбытовых надбавок'!$B$1537:'Расчет сбытовых надбавок'!$G$2280,5)</f>
        <v>599.24</v>
      </c>
      <c r="U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V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W647" s="108">
        <f>VLOOKUP($A647+ROUND((COLUMN()-2)/24,5),АТС!$A$41:$F$712,4)+VLOOKUP($A647+ROUND((COLUMN()-2)/24,5),'Расчет сбытовых надбавок'!$B$1537:'Расчет сбытовых надбавок'!$G$2280,5)</f>
        <v>0.01</v>
      </c>
      <c r="X647" s="108">
        <f>VLOOKUP($A647+ROUND((COLUMN()-2)/24,5),АТС!$A$41:$F$712,4)+VLOOKUP($A647+ROUND((COLUMN()-2)/24,5),'Расчет сбытовых надбавок'!$B$1537:'Расчет сбытовых надбавок'!$G$2280,5)</f>
        <v>0</v>
      </c>
      <c r="Y647" s="108">
        <f>VLOOKUP($A647+ROUND((COLUMN()-2)/24,5),АТС!$A$41:$F$712,4)+VLOOKUP($A647+ROUND((COLUMN()-2)/24,5),'Расчет сбытовых надбавок'!$B$1537:'Расчет сбытовых надбавок'!$G$2280,5)</f>
        <v>0</v>
      </c>
    </row>
    <row r="648" spans="1:25" x14ac:dyDescent="0.2">
      <c r="A648" s="88">
        <f t="shared" si="18"/>
        <v>42054</v>
      </c>
      <c r="B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C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D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E648" s="108">
        <f>VLOOKUP($A648+ROUND((COLUMN()-2)/24,5),АТС!$A$41:$F$712,4)+VLOOKUP($A648+ROUND((COLUMN()-2)/24,5),'Расчет сбытовых надбавок'!$B$1537:'Расчет сбытовых надбавок'!$G$2280,5)</f>
        <v>10.620000000000001</v>
      </c>
      <c r="F648" s="108">
        <f>VLOOKUP($A648+ROUND((COLUMN()-2)/24,5),АТС!$A$41:$F$712,4)+VLOOKUP($A648+ROUND((COLUMN()-2)/24,5),'Расчет сбытовых надбавок'!$B$1537:'Расчет сбытовых надбавок'!$G$2280,5)</f>
        <v>2.75</v>
      </c>
      <c r="G648" s="108">
        <f>VLOOKUP($A648+ROUND((COLUMN()-2)/24,5),АТС!$A$41:$F$712,4)+VLOOKUP($A648+ROUND((COLUMN()-2)/24,5),'Расчет сбытовых надбавок'!$B$1537:'Расчет сбытовых надбавок'!$G$2280,5)</f>
        <v>14.86</v>
      </c>
      <c r="H648" s="108">
        <f>VLOOKUP($A648+ROUND((COLUMN()-2)/24,5),АТС!$A$41:$F$712,4)+VLOOKUP($A648+ROUND((COLUMN()-2)/24,5),'Расчет сбытовых надбавок'!$B$1537:'Расчет сбытовых надбавок'!$G$2280,5)</f>
        <v>8.18</v>
      </c>
      <c r="I648" s="108">
        <f>VLOOKUP($A648+ROUND((COLUMN()-2)/24,5),АТС!$A$41:$F$712,4)+VLOOKUP($A648+ROUND((COLUMN()-2)/24,5),'Расчет сбытовых надбавок'!$B$1537:'Расчет сбытовых надбавок'!$G$2280,5)</f>
        <v>8.6900000000000013</v>
      </c>
      <c r="J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K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L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M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N648" s="108">
        <f>VLOOKUP($A648+ROUND((COLUMN()-2)/24,5),АТС!$A$41:$F$712,4)+VLOOKUP($A648+ROUND((COLUMN()-2)/24,5),'Расчет сбытовых надбавок'!$B$1537:'Расчет сбытовых надбавок'!$G$2280,5)</f>
        <v>0.01</v>
      </c>
      <c r="O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P648" s="108">
        <f>VLOOKUP($A648+ROUND((COLUMN()-2)/24,5),АТС!$A$41:$F$712,4)+VLOOKUP($A648+ROUND((COLUMN()-2)/24,5),'Расчет сбытовых надбавок'!$B$1537:'Расчет сбытовых надбавок'!$G$2280,5)</f>
        <v>0.01</v>
      </c>
      <c r="Q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R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S648" s="108">
        <f>VLOOKUP($A648+ROUND((COLUMN()-2)/24,5),АТС!$A$41:$F$712,4)+VLOOKUP($A648+ROUND((COLUMN()-2)/24,5),'Расчет сбытовых надбавок'!$B$1537:'Расчет сбытовых надбавок'!$G$2280,5)</f>
        <v>320.08000000000004</v>
      </c>
      <c r="T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U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V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W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X648" s="108">
        <f>VLOOKUP($A648+ROUND((COLUMN()-2)/24,5),АТС!$A$41:$F$712,4)+VLOOKUP($A648+ROUND((COLUMN()-2)/24,5),'Расчет сбытовых надбавок'!$B$1537:'Расчет сбытовых надбавок'!$G$2280,5)</f>
        <v>0</v>
      </c>
      <c r="Y648" s="108">
        <f>VLOOKUP($A648+ROUND((COLUMN()-2)/24,5),АТС!$A$41:$F$712,4)+VLOOKUP($A648+ROUND((COLUMN()-2)/24,5),'Расчет сбытовых надбавок'!$B$1537:'Расчет сбытовых надбавок'!$G$2280,5)</f>
        <v>0</v>
      </c>
    </row>
    <row r="649" spans="1:25" x14ac:dyDescent="0.2">
      <c r="A649" s="88">
        <f t="shared" si="18"/>
        <v>42055</v>
      </c>
      <c r="B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C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D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E649" s="108">
        <f>VLOOKUP($A649+ROUND((COLUMN()-2)/24,5),АТС!$A$41:$F$712,4)+VLOOKUP($A649+ROUND((COLUMN()-2)/24,5),'Расчет сбытовых надбавок'!$B$1537:'Расчет сбытовых надбавок'!$G$2280,5)</f>
        <v>0.01</v>
      </c>
      <c r="F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G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H649" s="108">
        <f>VLOOKUP($A649+ROUND((COLUMN()-2)/24,5),АТС!$A$41:$F$712,4)+VLOOKUP($A649+ROUND((COLUMN()-2)/24,5),'Расчет сбытовых надбавок'!$B$1537:'Расчет сбытовых надбавок'!$G$2280,5)</f>
        <v>0.13</v>
      </c>
      <c r="I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J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K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L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M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N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O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P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Q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R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S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T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U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V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W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X649" s="108">
        <f>VLOOKUP($A649+ROUND((COLUMN()-2)/24,5),АТС!$A$41:$F$712,4)+VLOOKUP($A649+ROUND((COLUMN()-2)/24,5),'Расчет сбытовых надбавок'!$B$1537:'Расчет сбытовых надбавок'!$G$2280,5)</f>
        <v>0</v>
      </c>
      <c r="Y649" s="108">
        <f>VLOOKUP($A649+ROUND((COLUMN()-2)/24,5),АТС!$A$41:$F$712,4)+VLOOKUP($A649+ROUND((COLUMN()-2)/24,5),'Расчет сбытовых надбавок'!$B$1537:'Расчет сбытовых надбавок'!$G$2280,5)</f>
        <v>0</v>
      </c>
    </row>
    <row r="650" spans="1:25" x14ac:dyDescent="0.2">
      <c r="A650" s="88">
        <f t="shared" si="18"/>
        <v>42056</v>
      </c>
      <c r="B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C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D650" s="108">
        <f>VLOOKUP($A650+ROUND((COLUMN()-2)/24,5),АТС!$A$41:$F$712,4)+VLOOKUP($A650+ROUND((COLUMN()-2)/24,5),'Расчет сбытовых надбавок'!$B$1537:'Расчет сбытовых надбавок'!$G$2280,5)</f>
        <v>55.65</v>
      </c>
      <c r="E650" s="108">
        <f>VLOOKUP($A650+ROUND((COLUMN()-2)/24,5),АТС!$A$41:$F$712,4)+VLOOKUP($A650+ROUND((COLUMN()-2)/24,5),'Расчет сбытовых надбавок'!$B$1537:'Расчет сбытовых надбавок'!$G$2280,5)</f>
        <v>50.57</v>
      </c>
      <c r="F650" s="108">
        <f>VLOOKUP($A650+ROUND((COLUMN()-2)/24,5),АТС!$A$41:$F$712,4)+VLOOKUP($A650+ROUND((COLUMN()-2)/24,5),'Расчет сбытовых надбавок'!$B$1537:'Расчет сбытовых надбавок'!$G$2280,5)</f>
        <v>109.89999999999999</v>
      </c>
      <c r="G650" s="108">
        <f>VLOOKUP($A650+ROUND((COLUMN()-2)/24,5),АТС!$A$41:$F$712,4)+VLOOKUP($A650+ROUND((COLUMN()-2)/24,5),'Расчет сбытовых надбавок'!$B$1537:'Расчет сбытовых надбавок'!$G$2280,5)</f>
        <v>188.60000000000002</v>
      </c>
      <c r="H650" s="108">
        <f>VLOOKUP($A650+ROUND((COLUMN()-2)/24,5),АТС!$A$41:$F$712,4)+VLOOKUP($A650+ROUND((COLUMN()-2)/24,5),'Расчет сбытовых надбавок'!$B$1537:'Расчет сбытовых надбавок'!$G$2280,5)</f>
        <v>237.1</v>
      </c>
      <c r="I650" s="108">
        <f>VLOOKUP($A650+ROUND((COLUMN()-2)/24,5),АТС!$A$41:$F$712,4)+VLOOKUP($A650+ROUND((COLUMN()-2)/24,5),'Расчет сбытовых надбавок'!$B$1537:'Расчет сбытовых надбавок'!$G$2280,5)</f>
        <v>303.56</v>
      </c>
      <c r="J650" s="108">
        <f>VLOOKUP($A650+ROUND((COLUMN()-2)/24,5),АТС!$A$41:$F$712,4)+VLOOKUP($A650+ROUND((COLUMN()-2)/24,5),'Расчет сбытовых надбавок'!$B$1537:'Расчет сбытовых надбавок'!$G$2280,5)</f>
        <v>210.07</v>
      </c>
      <c r="K650" s="108">
        <f>VLOOKUP($A650+ROUND((COLUMN()-2)/24,5),АТС!$A$41:$F$712,4)+VLOOKUP($A650+ROUND((COLUMN()-2)/24,5),'Расчет сбытовых надбавок'!$B$1537:'Расчет сбытовых надбавок'!$G$2280,5)</f>
        <v>83.27000000000001</v>
      </c>
      <c r="L650" s="108">
        <f>VLOOKUP($A650+ROUND((COLUMN()-2)/24,5),АТС!$A$41:$F$712,4)+VLOOKUP($A650+ROUND((COLUMN()-2)/24,5),'Расчет сбытовых надбавок'!$B$1537:'Расчет сбытовых надбавок'!$G$2280,5)</f>
        <v>0.49</v>
      </c>
      <c r="M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N650" s="108">
        <f>VLOOKUP($A650+ROUND((COLUMN()-2)/24,5),АТС!$A$41:$F$712,4)+VLOOKUP($A650+ROUND((COLUMN()-2)/24,5),'Расчет сбытовых надбавок'!$B$1537:'Расчет сбытовых надбавок'!$G$2280,5)</f>
        <v>0.01</v>
      </c>
      <c r="O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P650" s="108">
        <f>VLOOKUP($A650+ROUND((COLUMN()-2)/24,5),АТС!$A$41:$F$712,4)+VLOOKUP($A650+ROUND((COLUMN()-2)/24,5),'Расчет сбытовых надбавок'!$B$1537:'Расчет сбытовых надбавок'!$G$2280,5)</f>
        <v>15.69</v>
      </c>
      <c r="Q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R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S650" s="108">
        <f>VLOOKUP($A650+ROUND((COLUMN()-2)/24,5),АТС!$A$41:$F$712,4)+VLOOKUP($A650+ROUND((COLUMN()-2)/24,5),'Расчет сбытовых надбавок'!$B$1537:'Расчет сбытовых надбавок'!$G$2280,5)</f>
        <v>93.38</v>
      </c>
      <c r="T650" s="108">
        <f>VLOOKUP($A650+ROUND((COLUMN()-2)/24,5),АТС!$A$41:$F$712,4)+VLOOKUP($A650+ROUND((COLUMN()-2)/24,5),'Расчет сбытовых надбавок'!$B$1537:'Расчет сбытовых надбавок'!$G$2280,5)</f>
        <v>1822</v>
      </c>
      <c r="U650" s="108">
        <f>VLOOKUP($A650+ROUND((COLUMN()-2)/24,5),АТС!$A$41:$F$712,4)+VLOOKUP($A650+ROUND((COLUMN()-2)/24,5),'Расчет сбытовых надбавок'!$B$1537:'Расчет сбытовых надбавок'!$G$2280,5)</f>
        <v>1834.3400000000001</v>
      </c>
      <c r="V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W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X650" s="108">
        <f>VLOOKUP($A650+ROUND((COLUMN()-2)/24,5),АТС!$A$41:$F$712,4)+VLOOKUP($A650+ROUND((COLUMN()-2)/24,5),'Расчет сбытовых надбавок'!$B$1537:'Расчет сбытовых надбавок'!$G$2280,5)</f>
        <v>0</v>
      </c>
      <c r="Y650" s="108">
        <f>VLOOKUP($A650+ROUND((COLUMN()-2)/24,5),АТС!$A$41:$F$712,4)+VLOOKUP($A650+ROUND((COLUMN()-2)/24,5),'Расчет сбытовых надбавок'!$B$1537:'Расчет сбытовых надбавок'!$G$2280,5)</f>
        <v>0</v>
      </c>
    </row>
    <row r="651" spans="1:25" x14ac:dyDescent="0.2">
      <c r="A651" s="88">
        <f t="shared" si="18"/>
        <v>42057</v>
      </c>
      <c r="B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C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D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E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F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G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H651" s="108">
        <f>VLOOKUP($A651+ROUND((COLUMN()-2)/24,5),АТС!$A$41:$F$712,4)+VLOOKUP($A651+ROUND((COLUMN()-2)/24,5),'Расчет сбытовых надбавок'!$B$1537:'Расчет сбытовых надбавок'!$G$2280,5)</f>
        <v>45.190000000000005</v>
      </c>
      <c r="I651" s="108">
        <f>VLOOKUP($A651+ROUND((COLUMN()-2)/24,5),АТС!$A$41:$F$712,4)+VLOOKUP($A651+ROUND((COLUMN()-2)/24,5),'Расчет сбытовых надбавок'!$B$1537:'Расчет сбытовых надбавок'!$G$2280,5)</f>
        <v>317.2</v>
      </c>
      <c r="J651" s="108">
        <f>VLOOKUP($A651+ROUND((COLUMN()-2)/24,5),АТС!$A$41:$F$712,4)+VLOOKUP($A651+ROUND((COLUMN()-2)/24,5),'Расчет сбытовых надбавок'!$B$1537:'Расчет сбытовых надбавок'!$G$2280,5)</f>
        <v>2.2800000000000002</v>
      </c>
      <c r="K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L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M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N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O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P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Q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R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S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T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U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V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W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X651" s="108">
        <f>VLOOKUP($A651+ROUND((COLUMN()-2)/24,5),АТС!$A$41:$F$712,4)+VLOOKUP($A651+ROUND((COLUMN()-2)/24,5),'Расчет сбытовых надбавок'!$B$1537:'Расчет сбытовых надбавок'!$G$2280,5)</f>
        <v>0</v>
      </c>
      <c r="Y651" s="108">
        <f>VLOOKUP($A651+ROUND((COLUMN()-2)/24,5),АТС!$A$41:$F$712,4)+VLOOKUP($A651+ROUND((COLUMN()-2)/24,5),'Расчет сбытовых надбавок'!$B$1537:'Расчет сбытовых надбавок'!$G$2280,5)</f>
        <v>0</v>
      </c>
    </row>
    <row r="652" spans="1:25" x14ac:dyDescent="0.2">
      <c r="A652" s="88">
        <f t="shared" si="18"/>
        <v>42058</v>
      </c>
      <c r="B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C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D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E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F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G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H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I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J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K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L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M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N652" s="108">
        <f>VLOOKUP($A652+ROUND((COLUMN()-2)/24,5),АТС!$A$41:$F$712,4)+VLOOKUP($A652+ROUND((COLUMN()-2)/24,5),'Расчет сбытовых надбавок'!$B$1537:'Расчет сбытовых надбавок'!$G$2280,5)</f>
        <v>39.97</v>
      </c>
      <c r="O652" s="108">
        <f>VLOOKUP($A652+ROUND((COLUMN()-2)/24,5),АТС!$A$41:$F$712,4)+VLOOKUP($A652+ROUND((COLUMN()-2)/24,5),'Расчет сбытовых надбавок'!$B$1537:'Расчет сбытовых надбавок'!$G$2280,5)</f>
        <v>61.24</v>
      </c>
      <c r="P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Q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R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S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T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U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V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W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X652" s="108">
        <f>VLOOKUP($A652+ROUND((COLUMN()-2)/24,5),АТС!$A$41:$F$712,4)+VLOOKUP($A652+ROUND((COLUMN()-2)/24,5),'Расчет сбытовых надбавок'!$B$1537:'Расчет сбытовых надбавок'!$G$2280,5)</f>
        <v>0</v>
      </c>
      <c r="Y652" s="108">
        <f>VLOOKUP($A652+ROUND((COLUMN()-2)/24,5),АТС!$A$41:$F$712,4)+VLOOKUP($A652+ROUND((COLUMN()-2)/24,5),'Расчет сбытовых надбавок'!$B$1537:'Расчет сбытовых надбавок'!$G$2280,5)</f>
        <v>0</v>
      </c>
    </row>
    <row r="653" spans="1:25" x14ac:dyDescent="0.2">
      <c r="A653" s="88">
        <f t="shared" si="18"/>
        <v>42059</v>
      </c>
      <c r="B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C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D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E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F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G653" s="108">
        <f>VLOOKUP($A653+ROUND((COLUMN()-2)/24,5),АТС!$A$41:$F$712,4)+VLOOKUP($A653+ROUND((COLUMN()-2)/24,5),'Расчет сбытовых надбавок'!$B$1537:'Расчет сбытовых надбавок'!$G$2280,5)</f>
        <v>45.71</v>
      </c>
      <c r="H653" s="108">
        <f>VLOOKUP($A653+ROUND((COLUMN()-2)/24,5),АТС!$A$41:$F$712,4)+VLOOKUP($A653+ROUND((COLUMN()-2)/24,5),'Расчет сбытовых надбавок'!$B$1537:'Расчет сбытовых надбавок'!$G$2280,5)</f>
        <v>138.38999999999999</v>
      </c>
      <c r="I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J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K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L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M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N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O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P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Q653" s="108">
        <f>VLOOKUP($A653+ROUND((COLUMN()-2)/24,5),АТС!$A$41:$F$712,4)+VLOOKUP($A653+ROUND((COLUMN()-2)/24,5),'Расчет сбытовых надбавок'!$B$1537:'Расчет сбытовых надбавок'!$G$2280,5)</f>
        <v>0.01</v>
      </c>
      <c r="R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S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T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U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V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W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X653" s="108">
        <f>VLOOKUP($A653+ROUND((COLUMN()-2)/24,5),АТС!$A$41:$F$712,4)+VLOOKUP($A653+ROUND((COLUMN()-2)/24,5),'Расчет сбытовых надбавок'!$B$1537:'Расчет сбытовых надбавок'!$G$2280,5)</f>
        <v>0</v>
      </c>
      <c r="Y653" s="108">
        <f>VLOOKUP($A653+ROUND((COLUMN()-2)/24,5),АТС!$A$41:$F$712,4)+VLOOKUP($A653+ROUND((COLUMN()-2)/24,5),'Расчет сбытовых надбавок'!$B$1537:'Расчет сбытовых надбавок'!$G$2280,5)</f>
        <v>0</v>
      </c>
    </row>
    <row r="654" spans="1:25" x14ac:dyDescent="0.2">
      <c r="A654" s="88">
        <f t="shared" si="18"/>
        <v>42060</v>
      </c>
      <c r="B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C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D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E654" s="108">
        <f>VLOOKUP($A654+ROUND((COLUMN()-2)/24,5),АТС!$A$41:$F$712,4)+VLOOKUP($A654+ROUND((COLUMN()-2)/24,5),'Расчет сбытовых надбавок'!$B$1537:'Расчет сбытовых надбавок'!$G$2280,5)</f>
        <v>0.01</v>
      </c>
      <c r="F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G654" s="108">
        <f>VLOOKUP($A654+ROUND((COLUMN()-2)/24,5),АТС!$A$41:$F$712,4)+VLOOKUP($A654+ROUND((COLUMN()-2)/24,5),'Расчет сбытовых надбавок'!$B$1537:'Расчет сбытовых надбавок'!$G$2280,5)</f>
        <v>43.33</v>
      </c>
      <c r="H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I654" s="108">
        <f>VLOOKUP($A654+ROUND((COLUMN()-2)/24,5),АТС!$A$41:$F$712,4)+VLOOKUP($A654+ROUND((COLUMN()-2)/24,5),'Расчет сбытовых надбавок'!$B$1537:'Расчет сбытовых надбавок'!$G$2280,5)</f>
        <v>0.01</v>
      </c>
      <c r="J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K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L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M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N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O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P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Q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R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S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T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U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V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W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X654" s="108">
        <f>VLOOKUP($A654+ROUND((COLUMN()-2)/24,5),АТС!$A$41:$F$712,4)+VLOOKUP($A654+ROUND((COLUMN()-2)/24,5),'Расчет сбытовых надбавок'!$B$1537:'Расчет сбытовых надбавок'!$G$2280,5)</f>
        <v>0</v>
      </c>
      <c r="Y654" s="108">
        <f>VLOOKUP($A654+ROUND((COLUMN()-2)/24,5),АТС!$A$41:$F$712,4)+VLOOKUP($A654+ROUND((COLUMN()-2)/24,5),'Расчет сбытовых надбавок'!$B$1537:'Расчет сбытовых надбавок'!$G$2280,5)</f>
        <v>0</v>
      </c>
    </row>
    <row r="655" spans="1:25" x14ac:dyDescent="0.2">
      <c r="A655" s="88">
        <f t="shared" si="18"/>
        <v>42061</v>
      </c>
      <c r="B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C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D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E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F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G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H655" s="108">
        <f>VLOOKUP($A655+ROUND((COLUMN()-2)/24,5),АТС!$A$41:$F$712,4)+VLOOKUP($A655+ROUND((COLUMN()-2)/24,5),'Расчет сбытовых надбавок'!$B$1537:'Расчет сбытовых надбавок'!$G$2280,5)</f>
        <v>0.01</v>
      </c>
      <c r="I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J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K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L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M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N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O655" s="108">
        <f>VLOOKUP($A655+ROUND((COLUMN()-2)/24,5),АТС!$A$41:$F$712,4)+VLOOKUP($A655+ROUND((COLUMN()-2)/24,5),'Расчет сбытовых надбавок'!$B$1537:'Расчет сбытовых надбавок'!$G$2280,5)</f>
        <v>0.01</v>
      </c>
      <c r="P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Q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R655" s="108">
        <f>VLOOKUP($A655+ROUND((COLUMN()-2)/24,5),АТС!$A$41:$F$712,4)+VLOOKUP($A655+ROUND((COLUMN()-2)/24,5),'Расчет сбытовых надбавок'!$B$1537:'Расчет сбытовых надбавок'!$G$2280,5)</f>
        <v>0.01</v>
      </c>
      <c r="S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T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U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V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W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X655" s="108">
        <f>VLOOKUP($A655+ROUND((COLUMN()-2)/24,5),АТС!$A$41:$F$712,4)+VLOOKUP($A655+ROUND((COLUMN()-2)/24,5),'Расчет сбытовых надбавок'!$B$1537:'Расчет сбытовых надбавок'!$G$2280,5)</f>
        <v>0</v>
      </c>
      <c r="Y655" s="108">
        <f>VLOOKUP($A655+ROUND((COLUMN()-2)/24,5),АТС!$A$41:$F$712,4)+VLOOKUP($A655+ROUND((COLUMN()-2)/24,5),'Расчет сбытовых надбавок'!$B$1537:'Расчет сбытовых надбавок'!$G$2280,5)</f>
        <v>0</v>
      </c>
    </row>
    <row r="656" spans="1:25" x14ac:dyDescent="0.2">
      <c r="A656" s="88">
        <f t="shared" si="18"/>
        <v>42062</v>
      </c>
      <c r="B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C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D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E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F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G656" s="108">
        <f>VLOOKUP($A656+ROUND((COLUMN()-2)/24,5),АТС!$A$41:$F$712,4)+VLOOKUP($A656+ROUND((COLUMN()-2)/24,5),'Расчет сбытовых надбавок'!$B$1537:'Расчет сбытовых надбавок'!$G$2280,5)</f>
        <v>244.85000000000002</v>
      </c>
      <c r="H656" s="108">
        <f>VLOOKUP($A656+ROUND((COLUMN()-2)/24,5),АТС!$A$41:$F$712,4)+VLOOKUP($A656+ROUND((COLUMN()-2)/24,5),'Расчет сбытовых надбавок'!$B$1537:'Расчет сбытовых надбавок'!$G$2280,5)</f>
        <v>195.99</v>
      </c>
      <c r="I656" s="108">
        <f>VLOOKUP($A656+ROUND((COLUMN()-2)/24,5),АТС!$A$41:$F$712,4)+VLOOKUP($A656+ROUND((COLUMN()-2)/24,5),'Расчет сбытовых надбавок'!$B$1537:'Расчет сбытовых надбавок'!$G$2280,5)</f>
        <v>27.35</v>
      </c>
      <c r="J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K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L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M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N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O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P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Q656" s="108">
        <f>VLOOKUP($A656+ROUND((COLUMN()-2)/24,5),АТС!$A$41:$F$712,4)+VLOOKUP($A656+ROUND((COLUMN()-2)/24,5),'Расчет сбытовых надбавок'!$B$1537:'Расчет сбытовых надбавок'!$G$2280,5)</f>
        <v>0.01</v>
      </c>
      <c r="R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S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T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U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V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W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X656" s="108">
        <f>VLOOKUP($A656+ROUND((COLUMN()-2)/24,5),АТС!$A$41:$F$712,4)+VLOOKUP($A656+ROUND((COLUMN()-2)/24,5),'Расчет сбытовых надбавок'!$B$1537:'Расчет сбытовых надбавок'!$G$2280,5)</f>
        <v>0</v>
      </c>
      <c r="Y656" s="108">
        <f>VLOOKUP($A656+ROUND((COLUMN()-2)/24,5),АТС!$A$41:$F$712,4)+VLOOKUP($A656+ROUND((COLUMN()-2)/24,5),'Расчет сбытовых надбавок'!$B$1537:'Расчет сбытовых надбавок'!$G$2280,5)</f>
        <v>0</v>
      </c>
    </row>
    <row r="657" spans="1:27" x14ac:dyDescent="0.2">
      <c r="A657" s="88">
        <f t="shared" si="18"/>
        <v>42063</v>
      </c>
      <c r="B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C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D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E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F657" s="108">
        <f>VLOOKUP($A657+ROUND((COLUMN()-2)/24,5),АТС!$A$41:$F$712,4)+VLOOKUP($A657+ROUND((COLUMN()-2)/24,5),'Расчет сбытовых надбавок'!$B$1537:'Расчет сбытовых надбавок'!$G$2280,5)</f>
        <v>3.75</v>
      </c>
      <c r="G657" s="108">
        <f>VLOOKUP($A657+ROUND((COLUMN()-2)/24,5),АТС!$A$41:$F$712,4)+VLOOKUP($A657+ROUND((COLUMN()-2)/24,5),'Расчет сбытовых надбавок'!$B$1537:'Расчет сбытовых надбавок'!$G$2280,5)</f>
        <v>27.16</v>
      </c>
      <c r="H657" s="108">
        <f>VLOOKUP($A657+ROUND((COLUMN()-2)/24,5),АТС!$A$41:$F$712,4)+VLOOKUP($A657+ROUND((COLUMN()-2)/24,5),'Расчет сбытовых надбавок'!$B$1537:'Расчет сбытовых надбавок'!$G$2280,5)</f>
        <v>18.38</v>
      </c>
      <c r="I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J657" s="108">
        <f>VLOOKUP($A657+ROUND((COLUMN()-2)/24,5),АТС!$A$41:$F$712,4)+VLOOKUP($A657+ROUND((COLUMN()-2)/24,5),'Расчет сбытовых надбавок'!$B$1537:'Расчет сбытовых надбавок'!$G$2280,5)</f>
        <v>8.76</v>
      </c>
      <c r="K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L657" s="108">
        <f>VLOOKUP($A657+ROUND((COLUMN()-2)/24,5),АТС!$A$41:$F$712,4)+VLOOKUP($A657+ROUND((COLUMN()-2)/24,5),'Расчет сбытовых надбавок'!$B$1537:'Расчет сбытовых надбавок'!$G$2280,5)</f>
        <v>0.33999999999999997</v>
      </c>
      <c r="M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N657" s="108">
        <f>VLOOKUP($A657+ROUND((COLUMN()-2)/24,5),АТС!$A$41:$F$712,4)+VLOOKUP($A657+ROUND((COLUMN()-2)/24,5),'Расчет сбытовых надбавок'!$B$1537:'Расчет сбытовых надбавок'!$G$2280,5)</f>
        <v>37.29</v>
      </c>
      <c r="O657" s="108">
        <f>VLOOKUP($A657+ROUND((COLUMN()-2)/24,5),АТС!$A$41:$F$712,4)+VLOOKUP($A657+ROUND((COLUMN()-2)/24,5),'Расчет сбытовых надбавок'!$B$1537:'Расчет сбытовых надбавок'!$G$2280,5)</f>
        <v>43.47</v>
      </c>
      <c r="P657" s="108">
        <f>VLOOKUP($A657+ROUND((COLUMN()-2)/24,5),АТС!$A$41:$F$712,4)+VLOOKUP($A657+ROUND((COLUMN()-2)/24,5),'Расчет сбытовых надбавок'!$B$1537:'Расчет сбытовых надбавок'!$G$2280,5)</f>
        <v>46.3</v>
      </c>
      <c r="Q657" s="108">
        <f>VLOOKUP($A657+ROUND((COLUMN()-2)/24,5),АТС!$A$41:$F$712,4)+VLOOKUP($A657+ROUND((COLUMN()-2)/24,5),'Расчет сбытовых надбавок'!$B$1537:'Расчет сбытовых надбавок'!$G$2280,5)</f>
        <v>66.56</v>
      </c>
      <c r="R657" s="108">
        <f>VLOOKUP($A657+ROUND((COLUMN()-2)/24,5),АТС!$A$41:$F$712,4)+VLOOKUP($A657+ROUND((COLUMN()-2)/24,5),'Расчет сбытовых надбавок'!$B$1537:'Расчет сбытовых надбавок'!$G$2280,5)</f>
        <v>85.36</v>
      </c>
      <c r="S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T657" s="108">
        <f>VLOOKUP($A657+ROUND((COLUMN()-2)/24,5),АТС!$A$41:$F$712,4)+VLOOKUP($A657+ROUND((COLUMN()-2)/24,5),'Расчет сбытовых надбавок'!$B$1537:'Расчет сбытовых надбавок'!$G$2280,5)</f>
        <v>0.51</v>
      </c>
      <c r="U657" s="108">
        <f>VLOOKUP($A657+ROUND((COLUMN()-2)/24,5),АТС!$A$41:$F$712,4)+VLOOKUP($A657+ROUND((COLUMN()-2)/24,5),'Расчет сбытовых надбавок'!$B$1537:'Расчет сбытовых надбавок'!$G$2280,5)</f>
        <v>0.08</v>
      </c>
      <c r="V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W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X657" s="108">
        <f>VLOOKUP($A657+ROUND((COLUMN()-2)/24,5),АТС!$A$41:$F$712,4)+VLOOKUP($A657+ROUND((COLUMN()-2)/24,5),'Расчет сбытовых надбавок'!$B$1537:'Расчет сбытовых надбавок'!$G$2280,5)</f>
        <v>0</v>
      </c>
      <c r="Y657" s="108">
        <f>VLOOKUP($A657+ROUND((COLUMN()-2)/24,5),АТС!$A$41:$F$712,4)+VLOOKUP($A657+ROUND((COLUMN()-2)/24,5),'Расчет сбытовых надбавок'!$B$1537:'Расчет сбытовых надбавок'!$G$2280,5)</f>
        <v>0</v>
      </c>
    </row>
    <row r="658" spans="1:27" x14ac:dyDescent="0.25">
      <c r="A658" s="103"/>
      <c r="B658" s="87"/>
      <c r="C658" s="87"/>
      <c r="D658" s="87"/>
    </row>
    <row r="659" spans="1:27" x14ac:dyDescent="0.25">
      <c r="A659" s="96" t="s">
        <v>159</v>
      </c>
      <c r="B659" s="87"/>
      <c r="C659" s="87"/>
      <c r="D659" s="87"/>
    </row>
    <row r="660" spans="1:27" ht="12.75" customHeight="1" x14ac:dyDescent="0.2">
      <c r="A660" s="169" t="s">
        <v>49</v>
      </c>
      <c r="B660" s="180" t="s">
        <v>160</v>
      </c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2"/>
    </row>
    <row r="661" spans="1:27" ht="12.75" customHeight="1" x14ac:dyDescent="0.2">
      <c r="A661" s="170"/>
      <c r="B661" s="183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5"/>
    </row>
    <row r="662" spans="1:27" s="121" customFormat="1" ht="12.75" customHeight="1" x14ac:dyDescent="0.2">
      <c r="A662" s="170"/>
      <c r="B662" s="216" t="s">
        <v>129</v>
      </c>
      <c r="C662" s="204" t="s">
        <v>130</v>
      </c>
      <c r="D662" s="204" t="s">
        <v>131</v>
      </c>
      <c r="E662" s="204" t="s">
        <v>132</v>
      </c>
      <c r="F662" s="204" t="s">
        <v>133</v>
      </c>
      <c r="G662" s="204" t="s">
        <v>134</v>
      </c>
      <c r="H662" s="204" t="s">
        <v>135</v>
      </c>
      <c r="I662" s="204" t="s">
        <v>136</v>
      </c>
      <c r="J662" s="204" t="s">
        <v>137</v>
      </c>
      <c r="K662" s="204" t="s">
        <v>138</v>
      </c>
      <c r="L662" s="204" t="s">
        <v>139</v>
      </c>
      <c r="M662" s="204" t="s">
        <v>140</v>
      </c>
      <c r="N662" s="214" t="s">
        <v>141</v>
      </c>
      <c r="O662" s="204" t="s">
        <v>142</v>
      </c>
      <c r="P662" s="204" t="s">
        <v>143</v>
      </c>
      <c r="Q662" s="204" t="s">
        <v>144</v>
      </c>
      <c r="R662" s="204" t="s">
        <v>145</v>
      </c>
      <c r="S662" s="204" t="s">
        <v>146</v>
      </c>
      <c r="T662" s="204" t="s">
        <v>147</v>
      </c>
      <c r="U662" s="204" t="s">
        <v>148</v>
      </c>
      <c r="V662" s="204" t="s">
        <v>149</v>
      </c>
      <c r="W662" s="204" t="s">
        <v>150</v>
      </c>
      <c r="X662" s="204" t="s">
        <v>151</v>
      </c>
      <c r="Y662" s="204" t="s">
        <v>152</v>
      </c>
    </row>
    <row r="663" spans="1:27" s="121" customFormat="1" ht="11.25" customHeight="1" x14ac:dyDescent="0.2">
      <c r="A663" s="171"/>
      <c r="B663" s="217"/>
      <c r="C663" s="205"/>
      <c r="D663" s="205"/>
      <c r="E663" s="205"/>
      <c r="F663" s="205"/>
      <c r="G663" s="205"/>
      <c r="H663" s="205"/>
      <c r="I663" s="205"/>
      <c r="J663" s="205"/>
      <c r="K663" s="205"/>
      <c r="L663" s="205"/>
      <c r="M663" s="205"/>
      <c r="N663" s="215"/>
      <c r="O663" s="205"/>
      <c r="P663" s="205"/>
      <c r="Q663" s="205"/>
      <c r="R663" s="205"/>
      <c r="S663" s="205"/>
      <c r="T663" s="205"/>
      <c r="U663" s="205"/>
      <c r="V663" s="205"/>
      <c r="W663" s="205"/>
      <c r="X663" s="205"/>
      <c r="Y663" s="205"/>
    </row>
    <row r="664" spans="1:27" ht="15.75" customHeight="1" x14ac:dyDescent="0.2">
      <c r="A664" s="88">
        <f>A630</f>
        <v>42036</v>
      </c>
      <c r="B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C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D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E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F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G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H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I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J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K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L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M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N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O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P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Q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R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S664" s="108">
        <f>VLOOKUP($A664+ROUND((COLUMN()-2)/24,5),АТС!$A$41:$F$712,4)+VLOOKUP($A664+ROUND((COLUMN()-2)/24,5),'Расчет сбытовых надбавок'!$B$1537:'Расчет сбытовых надбавок'!$G$2280,6)</f>
        <v>1588.3799999999999</v>
      </c>
      <c r="T664" s="108">
        <f>VLOOKUP($A664+ROUND((COLUMN()-2)/24,5),АТС!$A$41:$F$712,4)+VLOOKUP($A664+ROUND((COLUMN()-2)/24,5),'Расчет сбытовых надбавок'!$B$1537:'Расчет сбытовых надбавок'!$G$2280,6)</f>
        <v>1567.04</v>
      </c>
      <c r="U664" s="108">
        <f>VLOOKUP($A664+ROUND((COLUMN()-2)/24,5),АТС!$A$41:$F$712,4)+VLOOKUP($A664+ROUND((COLUMN()-2)/24,5),'Расчет сбытовых надбавок'!$B$1537:'Расчет сбытовых надбавок'!$G$2280,6)</f>
        <v>1265.6099999999999</v>
      </c>
      <c r="V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W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X664" s="108">
        <f>VLOOKUP($A664+ROUND((COLUMN()-2)/24,5),АТС!$A$41:$F$712,4)+VLOOKUP($A664+ROUND((COLUMN()-2)/24,5),'Расчет сбытовых надбавок'!$B$1537:'Расчет сбытовых надбавок'!$G$2280,6)</f>
        <v>49.19</v>
      </c>
      <c r="Y664" s="108">
        <f>VLOOKUP($A664+ROUND((COLUMN()-2)/24,5),АТС!$A$41:$F$712,4)+VLOOKUP($A664+ROUND((COLUMN()-2)/24,5),'Расчет сбытовых надбавок'!$B$1537:'Расчет сбытовых надбавок'!$G$2280,6)</f>
        <v>0</v>
      </c>
      <c r="AA664" s="89"/>
    </row>
    <row r="665" spans="1:27" x14ac:dyDescent="0.2">
      <c r="A665" s="88">
        <f>A664+1</f>
        <v>42037</v>
      </c>
      <c r="B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C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D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E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F665" s="108">
        <f>VLOOKUP($A665+ROUND((COLUMN()-2)/24,5),АТС!$A$41:$F$712,4)+VLOOKUP($A665+ROUND((COLUMN()-2)/24,5),'Расчет сбытовых надбавок'!$B$1537:'Расчет сбытовых надбавок'!$G$2280,6)</f>
        <v>400.2</v>
      </c>
      <c r="G665" s="108">
        <f>VLOOKUP($A665+ROUND((COLUMN()-2)/24,5),АТС!$A$41:$F$712,4)+VLOOKUP($A665+ROUND((COLUMN()-2)/24,5),'Расчет сбытовых надбавок'!$B$1537:'Расчет сбытовых надбавок'!$G$2280,6)</f>
        <v>71.989999999999995</v>
      </c>
      <c r="H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I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J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K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L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M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N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O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P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Q665" s="108">
        <f>VLOOKUP($A665+ROUND((COLUMN()-2)/24,5),АТС!$A$41:$F$712,4)+VLOOKUP($A665+ROUND((COLUMN()-2)/24,5),'Расчет сбытовых надбавок'!$B$1537:'Расчет сбытовых надбавок'!$G$2280,6)</f>
        <v>0.01</v>
      </c>
      <c r="R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S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T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U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V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W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X665" s="108">
        <f>VLOOKUP($A665+ROUND((COLUMN()-2)/24,5),АТС!$A$41:$F$712,4)+VLOOKUP($A665+ROUND((COLUMN()-2)/24,5),'Расчет сбытовых надбавок'!$B$1537:'Расчет сбытовых надбавок'!$G$2280,6)</f>
        <v>0</v>
      </c>
      <c r="Y665" s="108">
        <f>VLOOKUP($A665+ROUND((COLUMN()-2)/24,5),АТС!$A$41:$F$712,4)+VLOOKUP($A665+ROUND((COLUMN()-2)/24,5),'Расчет сбытовых надбавок'!$B$1537:'Расчет сбытовых надбавок'!$G$2280,6)</f>
        <v>0</v>
      </c>
    </row>
    <row r="666" spans="1:27" x14ac:dyDescent="0.2">
      <c r="A666" s="88">
        <f t="shared" ref="A666:A691" si="19">A665+1</f>
        <v>42038</v>
      </c>
      <c r="B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C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D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E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F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G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H666" s="108">
        <f>VLOOKUP($A666+ROUND((COLUMN()-2)/24,5),АТС!$A$41:$F$712,4)+VLOOKUP($A666+ROUND((COLUMN()-2)/24,5),'Расчет сбытовых надбавок'!$B$1537:'Расчет сбытовых надбавок'!$G$2280,6)</f>
        <v>165.64999999999998</v>
      </c>
      <c r="I666" s="108">
        <f>VLOOKUP($A666+ROUND((COLUMN()-2)/24,5),АТС!$A$41:$F$712,4)+VLOOKUP($A666+ROUND((COLUMN()-2)/24,5),'Расчет сбытовых надбавок'!$B$1537:'Расчет сбытовых надбавок'!$G$2280,6)</f>
        <v>0.01</v>
      </c>
      <c r="J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K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L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M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N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O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P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Q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R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S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T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U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V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W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X666" s="108">
        <f>VLOOKUP($A666+ROUND((COLUMN()-2)/24,5),АТС!$A$41:$F$712,4)+VLOOKUP($A666+ROUND((COLUMN()-2)/24,5),'Расчет сбытовых надбавок'!$B$1537:'Расчет сбытовых надбавок'!$G$2280,6)</f>
        <v>0</v>
      </c>
      <c r="Y666" s="108">
        <f>VLOOKUP($A666+ROUND((COLUMN()-2)/24,5),АТС!$A$41:$F$712,4)+VLOOKUP($A666+ROUND((COLUMN()-2)/24,5),'Расчет сбытовых надбавок'!$B$1537:'Расчет сбытовых надбавок'!$G$2280,6)</f>
        <v>0</v>
      </c>
    </row>
    <row r="667" spans="1:27" x14ac:dyDescent="0.2">
      <c r="A667" s="88">
        <f t="shared" si="19"/>
        <v>42039</v>
      </c>
      <c r="B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C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D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E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F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G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H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I667" s="108">
        <f>VLOOKUP($A667+ROUND((COLUMN()-2)/24,5),АТС!$A$41:$F$712,4)+VLOOKUP($A667+ROUND((COLUMN()-2)/24,5),'Расчет сбытовых надбавок'!$B$1537:'Расчет сбытовых надбавок'!$G$2280,6)</f>
        <v>0.01</v>
      </c>
      <c r="J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K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L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M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N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O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P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Q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R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S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T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U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V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W667" s="108">
        <f>VLOOKUP($A667+ROUND((COLUMN()-2)/24,5),АТС!$A$41:$F$712,4)+VLOOKUP($A667+ROUND((COLUMN()-2)/24,5),'Расчет сбытовых надбавок'!$B$1537:'Расчет сбытовых надбавок'!$G$2280,6)</f>
        <v>0</v>
      </c>
      <c r="X667" s="108">
        <f>VLOOKUP($A667+ROUND((COLUMN()-2)/24,5),АТС!$A$41:$F$712,4)+VLOOKUP($A667+ROUND((COLUMN()-2)/24,5),'Расчет сбытовых надбавок'!$B$1537:'Расчет сбытовых надбавок'!$G$2280,6)</f>
        <v>0.01</v>
      </c>
      <c r="Y667" s="108">
        <f>VLOOKUP($A667+ROUND((COLUMN()-2)/24,5),АТС!$A$41:$F$712,4)+VLOOKUP($A667+ROUND((COLUMN()-2)/24,5),'Расчет сбытовых надбавок'!$B$1537:'Расчет сбытовых надбавок'!$G$2280,6)</f>
        <v>0</v>
      </c>
    </row>
    <row r="668" spans="1:27" x14ac:dyDescent="0.2">
      <c r="A668" s="88">
        <f t="shared" si="19"/>
        <v>42040</v>
      </c>
      <c r="B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C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D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E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F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G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H668" s="108">
        <f>VLOOKUP($A668+ROUND((COLUMN()-2)/24,5),АТС!$A$41:$F$712,4)+VLOOKUP($A668+ROUND((COLUMN()-2)/24,5),'Расчет сбытовых надбавок'!$B$1537:'Расчет сбытовых надбавок'!$G$2280,6)</f>
        <v>33.28</v>
      </c>
      <c r="I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J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K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L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M668" s="108">
        <f>VLOOKUP($A668+ROUND((COLUMN()-2)/24,5),АТС!$A$41:$F$712,4)+VLOOKUP($A668+ROUND((COLUMN()-2)/24,5),'Расчет сбытовых надбавок'!$B$1537:'Расчет сбытовых надбавок'!$G$2280,6)</f>
        <v>0.01</v>
      </c>
      <c r="N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O668" s="108">
        <f>VLOOKUP($A668+ROUND((COLUMN()-2)/24,5),АТС!$A$41:$F$712,4)+VLOOKUP($A668+ROUND((COLUMN()-2)/24,5),'Расчет сбытовых надбавок'!$B$1537:'Расчет сбытовых надбавок'!$G$2280,6)</f>
        <v>0.01</v>
      </c>
      <c r="P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Q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R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S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T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U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V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W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X668" s="108">
        <f>VLOOKUP($A668+ROUND((COLUMN()-2)/24,5),АТС!$A$41:$F$712,4)+VLOOKUP($A668+ROUND((COLUMN()-2)/24,5),'Расчет сбытовых надбавок'!$B$1537:'Расчет сбытовых надбавок'!$G$2280,6)</f>
        <v>0</v>
      </c>
      <c r="Y668" s="108">
        <f>VLOOKUP($A668+ROUND((COLUMN()-2)/24,5),АТС!$A$41:$F$712,4)+VLOOKUP($A668+ROUND((COLUMN()-2)/24,5),'Расчет сбытовых надбавок'!$B$1537:'Расчет сбытовых надбавок'!$G$2280,6)</f>
        <v>0</v>
      </c>
    </row>
    <row r="669" spans="1:27" x14ac:dyDescent="0.2">
      <c r="A669" s="88">
        <f t="shared" si="19"/>
        <v>42041</v>
      </c>
      <c r="B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C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D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E669" s="108">
        <f>VLOOKUP($A669+ROUND((COLUMN()-2)/24,5),АТС!$A$41:$F$712,4)+VLOOKUP($A669+ROUND((COLUMN()-2)/24,5),'Расчет сбытовых надбавок'!$B$1537:'Расчет сбытовых надбавок'!$G$2280,6)</f>
        <v>0.01</v>
      </c>
      <c r="F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G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H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I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J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K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L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M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N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O669" s="108">
        <f>VLOOKUP($A669+ROUND((COLUMN()-2)/24,5),АТС!$A$41:$F$712,4)+VLOOKUP($A669+ROUND((COLUMN()-2)/24,5),'Расчет сбытовых надбавок'!$B$1537:'Расчет сбытовых надбавок'!$G$2280,6)</f>
        <v>0.01</v>
      </c>
      <c r="P669" s="108">
        <f>VLOOKUP($A669+ROUND((COLUMN()-2)/24,5),АТС!$A$41:$F$712,4)+VLOOKUP($A669+ROUND((COLUMN()-2)/24,5),'Расчет сбытовых надбавок'!$B$1537:'Расчет сбытовых надбавок'!$G$2280,6)</f>
        <v>0.01</v>
      </c>
      <c r="Q669" s="108">
        <f>VLOOKUP($A669+ROUND((COLUMN()-2)/24,5),АТС!$A$41:$F$712,4)+VLOOKUP($A669+ROUND((COLUMN()-2)/24,5),'Расчет сбытовых надбавок'!$B$1537:'Расчет сбытовых надбавок'!$G$2280,6)</f>
        <v>0.01</v>
      </c>
      <c r="R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S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T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U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V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W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X669" s="108">
        <f>VLOOKUP($A669+ROUND((COLUMN()-2)/24,5),АТС!$A$41:$F$712,4)+VLOOKUP($A669+ROUND((COLUMN()-2)/24,5),'Расчет сбытовых надбавок'!$B$1537:'Расчет сбытовых надбавок'!$G$2280,6)</f>
        <v>0</v>
      </c>
      <c r="Y669" s="108">
        <f>VLOOKUP($A669+ROUND((COLUMN()-2)/24,5),АТС!$A$41:$F$712,4)+VLOOKUP($A669+ROUND((COLUMN()-2)/24,5),'Расчет сбытовых надбавок'!$B$1537:'Расчет сбытовых надбавок'!$G$2280,6)</f>
        <v>0.01</v>
      </c>
    </row>
    <row r="670" spans="1:27" x14ac:dyDescent="0.2">
      <c r="A670" s="88">
        <f t="shared" si="19"/>
        <v>42042</v>
      </c>
      <c r="B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C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D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E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F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G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H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I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J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K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L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M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N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O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P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Q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R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S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T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U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V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W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X670" s="108">
        <f>VLOOKUP($A670+ROUND((COLUMN()-2)/24,5),АТС!$A$41:$F$712,4)+VLOOKUP($A670+ROUND((COLUMN()-2)/24,5),'Расчет сбытовых надбавок'!$B$1537:'Расчет сбытовых надбавок'!$G$2280,6)</f>
        <v>0</v>
      </c>
      <c r="Y670" s="108">
        <f>VLOOKUP($A670+ROUND((COLUMN()-2)/24,5),АТС!$A$41:$F$712,4)+VLOOKUP($A670+ROUND((COLUMN()-2)/24,5),'Расчет сбытовых надбавок'!$B$1537:'Расчет сбытовых надбавок'!$G$2280,6)</f>
        <v>0</v>
      </c>
    </row>
    <row r="671" spans="1:27" x14ac:dyDescent="0.2">
      <c r="A671" s="88">
        <f t="shared" si="19"/>
        <v>42043</v>
      </c>
      <c r="B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C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D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E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F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G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H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I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J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K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L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M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N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O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P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Q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R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S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T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U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V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W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X671" s="108">
        <f>VLOOKUP($A671+ROUND((COLUMN()-2)/24,5),АТС!$A$41:$F$712,4)+VLOOKUP($A671+ROUND((COLUMN()-2)/24,5),'Расчет сбытовых надбавок'!$B$1537:'Расчет сбытовых надбавок'!$G$2280,6)</f>
        <v>0</v>
      </c>
      <c r="Y671" s="108">
        <f>VLOOKUP($A671+ROUND((COLUMN()-2)/24,5),АТС!$A$41:$F$712,4)+VLOOKUP($A671+ROUND((COLUMN()-2)/24,5),'Расчет сбытовых надбавок'!$B$1537:'Расчет сбытовых надбавок'!$G$2280,6)</f>
        <v>0</v>
      </c>
    </row>
    <row r="672" spans="1:27" x14ac:dyDescent="0.2">
      <c r="A672" s="88">
        <f t="shared" si="19"/>
        <v>42044</v>
      </c>
      <c r="B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C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D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E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F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G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H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I672" s="108">
        <f>VLOOKUP($A672+ROUND((COLUMN()-2)/24,5),АТС!$A$41:$F$712,4)+VLOOKUP($A672+ROUND((COLUMN()-2)/24,5),'Расчет сбытовых надбавок'!$B$1537:'Расчет сбытовых надбавок'!$G$2280,6)</f>
        <v>0.01</v>
      </c>
      <c r="J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K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L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M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N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O672" s="108">
        <f>VLOOKUP($A672+ROUND((COLUMN()-2)/24,5),АТС!$A$41:$F$712,4)+VLOOKUP($A672+ROUND((COLUMN()-2)/24,5),'Расчет сбытовых надбавок'!$B$1537:'Расчет сбытовых надбавок'!$G$2280,6)</f>
        <v>39.659999999999997</v>
      </c>
      <c r="P672" s="108">
        <f>VLOOKUP($A672+ROUND((COLUMN()-2)/24,5),АТС!$A$41:$F$712,4)+VLOOKUP($A672+ROUND((COLUMN()-2)/24,5),'Расчет сбытовых надбавок'!$B$1537:'Расчет сбытовых надбавок'!$G$2280,6)</f>
        <v>17.28</v>
      </c>
      <c r="Q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R672" s="108">
        <f>VLOOKUP($A672+ROUND((COLUMN()-2)/24,5),АТС!$A$41:$F$712,4)+VLOOKUP($A672+ROUND((COLUMN()-2)/24,5),'Расчет сбытовых надбавок'!$B$1537:'Расчет сбытовых надбавок'!$G$2280,6)</f>
        <v>0.01</v>
      </c>
      <c r="S672" s="108">
        <f>VLOOKUP($A672+ROUND((COLUMN()-2)/24,5),АТС!$A$41:$F$712,4)+VLOOKUP($A672+ROUND((COLUMN()-2)/24,5),'Расчет сбытовых надбавок'!$B$1537:'Расчет сбытовых надбавок'!$G$2280,6)</f>
        <v>10.879999999999999</v>
      </c>
      <c r="T672" s="108">
        <f>VLOOKUP($A672+ROUND((COLUMN()-2)/24,5),АТС!$A$41:$F$712,4)+VLOOKUP($A672+ROUND((COLUMN()-2)/24,5),'Расчет сбытовых надбавок'!$B$1537:'Расчет сбытовых надбавок'!$G$2280,6)</f>
        <v>1.1600000000000001</v>
      </c>
      <c r="U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V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W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X672" s="108">
        <f>VLOOKUP($A672+ROUND((COLUMN()-2)/24,5),АТС!$A$41:$F$712,4)+VLOOKUP($A672+ROUND((COLUMN()-2)/24,5),'Расчет сбытовых надбавок'!$B$1537:'Расчет сбытовых надбавок'!$G$2280,6)</f>
        <v>0</v>
      </c>
      <c r="Y672" s="108">
        <f>VLOOKUP($A672+ROUND((COLUMN()-2)/24,5),АТС!$A$41:$F$712,4)+VLOOKUP($A672+ROUND((COLUMN()-2)/24,5),'Расчет сбытовых надбавок'!$B$1537:'Расчет сбытовых надбавок'!$G$2280,6)</f>
        <v>0</v>
      </c>
    </row>
    <row r="673" spans="1:25" x14ac:dyDescent="0.2">
      <c r="A673" s="88">
        <f t="shared" si="19"/>
        <v>42045</v>
      </c>
      <c r="B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C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D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E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F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G673" s="108">
        <f>VLOOKUP($A673+ROUND((COLUMN()-2)/24,5),АТС!$A$41:$F$712,4)+VLOOKUP($A673+ROUND((COLUMN()-2)/24,5),'Расчет сбытовых надбавок'!$B$1537:'Расчет сбытовых надбавок'!$G$2280,6)</f>
        <v>225.43</v>
      </c>
      <c r="H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I673" s="108">
        <f>VLOOKUP($A673+ROUND((COLUMN()-2)/24,5),АТС!$A$41:$F$712,4)+VLOOKUP($A673+ROUND((COLUMN()-2)/24,5),'Расчет сбытовых надбавок'!$B$1537:'Расчет сбытовых надбавок'!$G$2280,6)</f>
        <v>0.01</v>
      </c>
      <c r="J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K673" s="108">
        <f>VLOOKUP($A673+ROUND((COLUMN()-2)/24,5),АТС!$A$41:$F$712,4)+VLOOKUP($A673+ROUND((COLUMN()-2)/24,5),'Расчет сбытовых надбавок'!$B$1537:'Расчет сбытовых надбавок'!$G$2280,6)</f>
        <v>13.57</v>
      </c>
      <c r="L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M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N673" s="108">
        <f>VLOOKUP($A673+ROUND((COLUMN()-2)/24,5),АТС!$A$41:$F$712,4)+VLOOKUP($A673+ROUND((COLUMN()-2)/24,5),'Расчет сбытовых надбавок'!$B$1537:'Расчет сбытовых надбавок'!$G$2280,6)</f>
        <v>302.57</v>
      </c>
      <c r="O673" s="108">
        <f>VLOOKUP($A673+ROUND((COLUMN()-2)/24,5),АТС!$A$41:$F$712,4)+VLOOKUP($A673+ROUND((COLUMN()-2)/24,5),'Расчет сбытовых надбавок'!$B$1537:'Расчет сбытовых надбавок'!$G$2280,6)</f>
        <v>65.52</v>
      </c>
      <c r="P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Q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R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S673" s="108">
        <f>VLOOKUP($A673+ROUND((COLUMN()-2)/24,5),АТС!$A$41:$F$712,4)+VLOOKUP($A673+ROUND((COLUMN()-2)/24,5),'Расчет сбытовых надбавок'!$B$1537:'Расчет сбытовых надбавок'!$G$2280,6)</f>
        <v>0.99</v>
      </c>
      <c r="T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U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V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W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X673" s="108">
        <f>VLOOKUP($A673+ROUND((COLUMN()-2)/24,5),АТС!$A$41:$F$712,4)+VLOOKUP($A673+ROUND((COLUMN()-2)/24,5),'Расчет сбытовых надбавок'!$B$1537:'Расчет сбытовых надбавок'!$G$2280,6)</f>
        <v>0</v>
      </c>
      <c r="Y673" s="108">
        <f>VLOOKUP($A673+ROUND((COLUMN()-2)/24,5),АТС!$A$41:$F$712,4)+VLOOKUP($A673+ROUND((COLUMN()-2)/24,5),'Расчет сбытовых надбавок'!$B$1537:'Расчет сбытовых надбавок'!$G$2280,6)</f>
        <v>0</v>
      </c>
    </row>
    <row r="674" spans="1:25" x14ac:dyDescent="0.2">
      <c r="A674" s="88">
        <f t="shared" si="19"/>
        <v>42046</v>
      </c>
      <c r="B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C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D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E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F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G674" s="108">
        <f>VLOOKUP($A674+ROUND((COLUMN()-2)/24,5),АТС!$A$41:$F$712,4)+VLOOKUP($A674+ROUND((COLUMN()-2)/24,5),'Расчет сбытовых надбавок'!$B$1537:'Расчет сбытовых надбавок'!$G$2280,6)</f>
        <v>58.230000000000004</v>
      </c>
      <c r="H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I674" s="108">
        <f>VLOOKUP($A674+ROUND((COLUMN()-2)/24,5),АТС!$A$41:$F$712,4)+VLOOKUP($A674+ROUND((COLUMN()-2)/24,5),'Расчет сбытовых надбавок'!$B$1537:'Расчет сбытовых надбавок'!$G$2280,6)</f>
        <v>0.01</v>
      </c>
      <c r="J674" s="108">
        <f>VLOOKUP($A674+ROUND((COLUMN()-2)/24,5),АТС!$A$41:$F$712,4)+VLOOKUP($A674+ROUND((COLUMN()-2)/24,5),'Расчет сбытовых надбавок'!$B$1537:'Расчет сбытовых надбавок'!$G$2280,6)</f>
        <v>111.94</v>
      </c>
      <c r="K674" s="108">
        <f>VLOOKUP($A674+ROUND((COLUMN()-2)/24,5),АТС!$A$41:$F$712,4)+VLOOKUP($A674+ROUND((COLUMN()-2)/24,5),'Расчет сбытовых надбавок'!$B$1537:'Расчет сбытовых надбавок'!$G$2280,6)</f>
        <v>10.520000000000001</v>
      </c>
      <c r="L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M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N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O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P674" s="108">
        <f>VLOOKUP($A674+ROUND((COLUMN()-2)/24,5),АТС!$A$41:$F$712,4)+VLOOKUP($A674+ROUND((COLUMN()-2)/24,5),'Расчет сбытовых надбавок'!$B$1537:'Расчет сбытовых надбавок'!$G$2280,6)</f>
        <v>11.75</v>
      </c>
      <c r="Q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R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S674" s="108">
        <f>VLOOKUP($A674+ROUND((COLUMN()-2)/24,5),АТС!$A$41:$F$712,4)+VLOOKUP($A674+ROUND((COLUMN()-2)/24,5),'Расчет сбытовых надбавок'!$B$1537:'Расчет сбытовых надбавок'!$G$2280,6)</f>
        <v>3.26</v>
      </c>
      <c r="T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U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V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W674" s="108">
        <f>VLOOKUP($A674+ROUND((COLUMN()-2)/24,5),АТС!$A$41:$F$712,4)+VLOOKUP($A674+ROUND((COLUMN()-2)/24,5),'Расчет сбытовых надбавок'!$B$1537:'Расчет сбытовых надбавок'!$G$2280,6)</f>
        <v>0.01</v>
      </c>
      <c r="X674" s="108">
        <f>VLOOKUP($A674+ROUND((COLUMN()-2)/24,5),АТС!$A$41:$F$712,4)+VLOOKUP($A674+ROUND((COLUMN()-2)/24,5),'Расчет сбытовых надбавок'!$B$1537:'Расчет сбытовых надбавок'!$G$2280,6)</f>
        <v>0</v>
      </c>
      <c r="Y674" s="108">
        <f>VLOOKUP($A674+ROUND((COLUMN()-2)/24,5),АТС!$A$41:$F$712,4)+VLOOKUP($A674+ROUND((COLUMN()-2)/24,5),'Расчет сбытовых надбавок'!$B$1537:'Расчет сбытовых надбавок'!$G$2280,6)</f>
        <v>0</v>
      </c>
    </row>
    <row r="675" spans="1:25" x14ac:dyDescent="0.2">
      <c r="A675" s="88">
        <f t="shared" si="19"/>
        <v>42047</v>
      </c>
      <c r="B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C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D675" s="108">
        <f>VLOOKUP($A675+ROUND((COLUMN()-2)/24,5),АТС!$A$41:$F$712,4)+VLOOKUP($A675+ROUND((COLUMN()-2)/24,5),'Расчет сбытовых надбавок'!$B$1537:'Расчет сбытовых надбавок'!$G$2280,6)</f>
        <v>0.01</v>
      </c>
      <c r="E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F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G675" s="108">
        <f>VLOOKUP($A675+ROUND((COLUMN()-2)/24,5),АТС!$A$41:$F$712,4)+VLOOKUP($A675+ROUND((COLUMN()-2)/24,5),'Расчет сбытовых надбавок'!$B$1537:'Расчет сбытовых надбавок'!$G$2280,6)</f>
        <v>205.42999999999998</v>
      </c>
      <c r="H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I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J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K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L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M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N675" s="108">
        <f>VLOOKUP($A675+ROUND((COLUMN()-2)/24,5),АТС!$A$41:$F$712,4)+VLOOKUP($A675+ROUND((COLUMN()-2)/24,5),'Расчет сбытовых надбавок'!$B$1537:'Расчет сбытовых надбавок'!$G$2280,6)</f>
        <v>0.01</v>
      </c>
      <c r="O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P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Q675" s="108">
        <f>VLOOKUP($A675+ROUND((COLUMN()-2)/24,5),АТС!$A$41:$F$712,4)+VLOOKUP($A675+ROUND((COLUMN()-2)/24,5),'Расчет сбытовых надбавок'!$B$1537:'Расчет сбытовых надбавок'!$G$2280,6)</f>
        <v>0.01</v>
      </c>
      <c r="R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S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T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U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V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W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X675" s="108">
        <f>VLOOKUP($A675+ROUND((COLUMN()-2)/24,5),АТС!$A$41:$F$712,4)+VLOOKUP($A675+ROUND((COLUMN()-2)/24,5),'Расчет сбытовых надбавок'!$B$1537:'Расчет сбытовых надбавок'!$G$2280,6)</f>
        <v>0</v>
      </c>
      <c r="Y675" s="108">
        <f>VLOOKUP($A675+ROUND((COLUMN()-2)/24,5),АТС!$A$41:$F$712,4)+VLOOKUP($A675+ROUND((COLUMN()-2)/24,5),'Расчет сбытовых надбавок'!$B$1537:'Расчет сбытовых надбавок'!$G$2280,6)</f>
        <v>0</v>
      </c>
    </row>
    <row r="676" spans="1:25" x14ac:dyDescent="0.2">
      <c r="A676" s="88">
        <f t="shared" si="19"/>
        <v>42048</v>
      </c>
      <c r="B676" s="108">
        <f>VLOOKUP($A676+ROUND((COLUMN()-2)/24,5),АТС!$A$41:$F$712,4)+VLOOKUP($A676+ROUND((COLUMN()-2)/24,5),'Расчет сбытовых надбавок'!$B$1537:'Расчет сбытовых надбавок'!$G$2280,6)</f>
        <v>0.01</v>
      </c>
      <c r="C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D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E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F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G676" s="108">
        <f>VLOOKUP($A676+ROUND((COLUMN()-2)/24,5),АТС!$A$41:$F$712,4)+VLOOKUP($A676+ROUND((COLUMN()-2)/24,5),'Расчет сбытовых надбавок'!$B$1537:'Расчет сбытовых надбавок'!$G$2280,6)</f>
        <v>214.64</v>
      </c>
      <c r="H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I676" s="108">
        <f>VLOOKUP($A676+ROUND((COLUMN()-2)/24,5),АТС!$A$41:$F$712,4)+VLOOKUP($A676+ROUND((COLUMN()-2)/24,5),'Расчет сбытовых надбавок'!$B$1537:'Расчет сбытовых надбавок'!$G$2280,6)</f>
        <v>0.01</v>
      </c>
      <c r="J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K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L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M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N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O676" s="108">
        <f>VLOOKUP($A676+ROUND((COLUMN()-2)/24,5),АТС!$A$41:$F$712,4)+VLOOKUP($A676+ROUND((COLUMN()-2)/24,5),'Расчет сбытовых надбавок'!$B$1537:'Расчет сбытовых надбавок'!$G$2280,6)</f>
        <v>0.01</v>
      </c>
      <c r="P676" s="108">
        <f>VLOOKUP($A676+ROUND((COLUMN()-2)/24,5),АТС!$A$41:$F$712,4)+VLOOKUP($A676+ROUND((COLUMN()-2)/24,5),'Расчет сбытовых надбавок'!$B$1537:'Расчет сбытовых надбавок'!$G$2280,6)</f>
        <v>0.01</v>
      </c>
      <c r="Q676" s="108">
        <f>VLOOKUP($A676+ROUND((COLUMN()-2)/24,5),АТС!$A$41:$F$712,4)+VLOOKUP($A676+ROUND((COLUMN()-2)/24,5),'Расчет сбытовых надбавок'!$B$1537:'Расчет сбытовых надбавок'!$G$2280,6)</f>
        <v>0.01</v>
      </c>
      <c r="R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S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T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U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V676" s="108">
        <f>VLOOKUP($A676+ROUND((COLUMN()-2)/24,5),АТС!$A$41:$F$712,4)+VLOOKUP($A676+ROUND((COLUMN()-2)/24,5),'Расчет сбытовых надбавок'!$B$1537:'Расчет сбытовых надбавок'!$G$2280,6)</f>
        <v>0</v>
      </c>
      <c r="W676" s="108">
        <f>VLOOKUP($A676+ROUND((COLUMN()-2)/24,5),АТС!$A$41:$F$712,4)+VLOOKUP($A676+ROUND((COLUMN()-2)/24,5),'Расчет сбытовых надбавок'!$B$1537:'Расчет сбытовых надбавок'!$G$2280,6)</f>
        <v>0.01</v>
      </c>
      <c r="X676" s="108">
        <f>VLOOKUP($A676+ROUND((COLUMN()-2)/24,5),АТС!$A$41:$F$712,4)+VLOOKUP($A676+ROUND((COLUMN()-2)/24,5),'Расчет сбытовых надбавок'!$B$1537:'Расчет сбытовых надбавок'!$G$2280,6)</f>
        <v>0.01</v>
      </c>
      <c r="Y676" s="108">
        <f>VLOOKUP($A676+ROUND((COLUMN()-2)/24,5),АТС!$A$41:$F$712,4)+VLOOKUP($A676+ROUND((COLUMN()-2)/24,5),'Расчет сбытовых надбавок'!$B$1537:'Расчет сбытовых надбавок'!$G$2280,6)</f>
        <v>0</v>
      </c>
    </row>
    <row r="677" spans="1:25" x14ac:dyDescent="0.2">
      <c r="A677" s="88">
        <f t="shared" si="19"/>
        <v>42049</v>
      </c>
      <c r="B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C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D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E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F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G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H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I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J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K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L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M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N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O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P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Q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R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S677" s="108">
        <f>VLOOKUP($A677+ROUND((COLUMN()-2)/24,5),АТС!$A$41:$F$712,4)+VLOOKUP($A677+ROUND((COLUMN()-2)/24,5),'Расчет сбытовых надбавок'!$B$1537:'Расчет сбытовых надбавок'!$G$2280,6)</f>
        <v>15.88</v>
      </c>
      <c r="T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U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V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W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X677" s="108">
        <f>VLOOKUP($A677+ROUND((COLUMN()-2)/24,5),АТС!$A$41:$F$712,4)+VLOOKUP($A677+ROUND((COLUMN()-2)/24,5),'Расчет сбытовых надбавок'!$B$1537:'Расчет сбытовых надбавок'!$G$2280,6)</f>
        <v>0</v>
      </c>
      <c r="Y677" s="108">
        <f>VLOOKUP($A677+ROUND((COLUMN()-2)/24,5),АТС!$A$41:$F$712,4)+VLOOKUP($A677+ROUND((COLUMN()-2)/24,5),'Расчет сбытовых надбавок'!$B$1537:'Расчет сбытовых надбавок'!$G$2280,6)</f>
        <v>0</v>
      </c>
    </row>
    <row r="678" spans="1:25" x14ac:dyDescent="0.2">
      <c r="A678" s="88">
        <f t="shared" si="19"/>
        <v>42050</v>
      </c>
      <c r="B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C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D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E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F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G678" s="108">
        <f>VLOOKUP($A678+ROUND((COLUMN()-2)/24,5),АТС!$A$41:$F$712,4)+VLOOKUP($A678+ROUND((COLUMN()-2)/24,5),'Расчет сбытовых надбавок'!$B$1537:'Расчет сбытовых надбавок'!$G$2280,6)</f>
        <v>175.52</v>
      </c>
      <c r="H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I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J678" s="108">
        <f>VLOOKUP($A678+ROUND((COLUMN()-2)/24,5),АТС!$A$41:$F$712,4)+VLOOKUP($A678+ROUND((COLUMN()-2)/24,5),'Расчет сбытовых надбавок'!$B$1537:'Расчет сбытовых надбавок'!$G$2280,6)</f>
        <v>102.97</v>
      </c>
      <c r="K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L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M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N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O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P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Q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R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S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T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U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V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W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X678" s="108">
        <f>VLOOKUP($A678+ROUND((COLUMN()-2)/24,5),АТС!$A$41:$F$712,4)+VLOOKUP($A678+ROUND((COLUMN()-2)/24,5),'Расчет сбытовых надбавок'!$B$1537:'Расчет сбытовых надбавок'!$G$2280,6)</f>
        <v>0</v>
      </c>
      <c r="Y678" s="108">
        <f>VLOOKUP($A678+ROUND((COLUMN()-2)/24,5),АТС!$A$41:$F$712,4)+VLOOKUP($A678+ROUND((COLUMN()-2)/24,5),'Расчет сбытовых надбавок'!$B$1537:'Расчет сбытовых надбавок'!$G$2280,6)</f>
        <v>0</v>
      </c>
    </row>
    <row r="679" spans="1:25" x14ac:dyDescent="0.2">
      <c r="A679" s="88">
        <f t="shared" si="19"/>
        <v>42051</v>
      </c>
      <c r="B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C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D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E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F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G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H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I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J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K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L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M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N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O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P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Q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R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S679" s="108">
        <f>VLOOKUP($A679+ROUND((COLUMN()-2)/24,5),АТС!$A$41:$F$712,4)+VLOOKUP($A679+ROUND((COLUMN()-2)/24,5),'Расчет сбытовых надбавок'!$B$1537:'Расчет сбытовых надбавок'!$G$2280,6)</f>
        <v>1847.3700000000001</v>
      </c>
      <c r="T679" s="108">
        <f>VLOOKUP($A679+ROUND((COLUMN()-2)/24,5),АТС!$A$41:$F$712,4)+VLOOKUP($A679+ROUND((COLUMN()-2)/24,5),'Расчет сбытовых надбавок'!$B$1537:'Расчет сбытовых надбавок'!$G$2280,6)</f>
        <v>438.36</v>
      </c>
      <c r="U679" s="108">
        <f>VLOOKUP($A679+ROUND((COLUMN()-2)/24,5),АТС!$A$41:$F$712,4)+VLOOKUP($A679+ROUND((COLUMN()-2)/24,5),'Расчет сбытовых надбавок'!$B$1537:'Расчет сбытовых надбавок'!$G$2280,6)</f>
        <v>87.86</v>
      </c>
      <c r="V679" s="108">
        <f>VLOOKUP($A679+ROUND((COLUMN()-2)/24,5),АТС!$A$41:$F$712,4)+VLOOKUP($A679+ROUND((COLUMN()-2)/24,5),'Расчет сбытовых надбавок'!$B$1537:'Расчет сбытовых надбавок'!$G$2280,6)</f>
        <v>1772</v>
      </c>
      <c r="W679" s="108">
        <f>VLOOKUP($A679+ROUND((COLUMN()-2)/24,5),АТС!$A$41:$F$712,4)+VLOOKUP($A679+ROUND((COLUMN()-2)/24,5),'Расчет сбытовых надбавок'!$B$1537:'Расчет сбытовых надбавок'!$G$2280,6)</f>
        <v>889.05000000000007</v>
      </c>
      <c r="X679" s="108">
        <f>VLOOKUP($A679+ROUND((COLUMN()-2)/24,5),АТС!$A$41:$F$712,4)+VLOOKUP($A679+ROUND((COLUMN()-2)/24,5),'Расчет сбытовых надбавок'!$B$1537:'Расчет сбытовых надбавок'!$G$2280,6)</f>
        <v>0</v>
      </c>
      <c r="Y679" s="108">
        <f>VLOOKUP($A679+ROUND((COLUMN()-2)/24,5),АТС!$A$41:$F$712,4)+VLOOKUP($A679+ROUND((COLUMN()-2)/24,5),'Расчет сбытовых надбавок'!$B$1537:'Расчет сбытовых надбавок'!$G$2280,6)</f>
        <v>82.14</v>
      </c>
    </row>
    <row r="680" spans="1:25" x14ac:dyDescent="0.2">
      <c r="A680" s="88">
        <f t="shared" si="19"/>
        <v>42052</v>
      </c>
      <c r="B680" s="108">
        <f>VLOOKUP($A680+ROUND((COLUMN()-2)/24,5),АТС!$A$41:$F$712,4)+VLOOKUP($A680+ROUND((COLUMN()-2)/24,5),'Расчет сбытовых надбавок'!$B$1537:'Расчет сбытовых надбавок'!$G$2280,6)</f>
        <v>290.75</v>
      </c>
      <c r="C680" s="108">
        <f>VLOOKUP($A680+ROUND((COLUMN()-2)/24,5),АТС!$A$41:$F$712,4)+VLOOKUP($A680+ROUND((COLUMN()-2)/24,5),'Расчет сбытовых надбавок'!$B$1537:'Расчет сбытовых надбавок'!$G$2280,6)</f>
        <v>198.92999999999998</v>
      </c>
      <c r="D680" s="108">
        <f>VLOOKUP($A680+ROUND((COLUMN()-2)/24,5),АТС!$A$41:$F$712,4)+VLOOKUP($A680+ROUND((COLUMN()-2)/24,5),'Расчет сбытовых надбавок'!$B$1537:'Расчет сбытовых надбавок'!$G$2280,6)</f>
        <v>34.56</v>
      </c>
      <c r="E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F680" s="108">
        <f>VLOOKUP($A680+ROUND((COLUMN()-2)/24,5),АТС!$A$41:$F$712,4)+VLOOKUP($A680+ROUND((COLUMN()-2)/24,5),'Расчет сбытовых надбавок'!$B$1537:'Расчет сбытовых надбавок'!$G$2280,6)</f>
        <v>183.57999999999998</v>
      </c>
      <c r="G680" s="108">
        <f>VLOOKUP($A680+ROUND((COLUMN()-2)/24,5),АТС!$A$41:$F$712,4)+VLOOKUP($A680+ROUND((COLUMN()-2)/24,5),'Расчет сбытовых надбавок'!$B$1537:'Расчет сбытовых надбавок'!$G$2280,6)</f>
        <v>244.85999999999999</v>
      </c>
      <c r="H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I680" s="108">
        <f>VLOOKUP($A680+ROUND((COLUMN()-2)/24,5),АТС!$A$41:$F$712,4)+VLOOKUP($A680+ROUND((COLUMN()-2)/24,5),'Расчет сбытовых надбавок'!$B$1537:'Расчет сбытовых надбавок'!$G$2280,6)</f>
        <v>0.01</v>
      </c>
      <c r="J680" s="108">
        <f>VLOOKUP($A680+ROUND((COLUMN()-2)/24,5),АТС!$A$41:$F$712,4)+VLOOKUP($A680+ROUND((COLUMN()-2)/24,5),'Расчет сбытовых надбавок'!$B$1537:'Расчет сбытовых надбавок'!$G$2280,6)</f>
        <v>25.59</v>
      </c>
      <c r="K680" s="108">
        <f>VLOOKUP($A680+ROUND((COLUMN()-2)/24,5),АТС!$A$41:$F$712,4)+VLOOKUP($A680+ROUND((COLUMN()-2)/24,5),'Расчет сбытовых надбавок'!$B$1537:'Расчет сбытовых надбавок'!$G$2280,6)</f>
        <v>1.8399999999999999</v>
      </c>
      <c r="L680" s="108">
        <f>VLOOKUP($A680+ROUND((COLUMN()-2)/24,5),АТС!$A$41:$F$712,4)+VLOOKUP($A680+ROUND((COLUMN()-2)/24,5),'Расчет сбытовых надбавок'!$B$1537:'Расчет сбытовых надбавок'!$G$2280,6)</f>
        <v>0.35</v>
      </c>
      <c r="M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N680" s="108">
        <f>VLOOKUP($A680+ROUND((COLUMN()-2)/24,5),АТС!$A$41:$F$712,4)+VLOOKUP($A680+ROUND((COLUMN()-2)/24,5),'Расчет сбытовых надбавок'!$B$1537:'Расчет сбытовых надбавок'!$G$2280,6)</f>
        <v>7.24</v>
      </c>
      <c r="O680" s="108">
        <f>VLOOKUP($A680+ROUND((COLUMN()-2)/24,5),АТС!$A$41:$F$712,4)+VLOOKUP($A680+ROUND((COLUMN()-2)/24,5),'Расчет сбытовых надбавок'!$B$1537:'Расчет сбытовых надбавок'!$G$2280,6)</f>
        <v>3.62</v>
      </c>
      <c r="P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Q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R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S680" s="108">
        <f>VLOOKUP($A680+ROUND((COLUMN()-2)/24,5),АТС!$A$41:$F$712,4)+VLOOKUP($A680+ROUND((COLUMN()-2)/24,5),'Расчет сбытовых надбавок'!$B$1537:'Расчет сбытовых надбавок'!$G$2280,6)</f>
        <v>18.189999999999998</v>
      </c>
      <c r="T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U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V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W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X680" s="108">
        <f>VLOOKUP($A680+ROUND((COLUMN()-2)/24,5),АТС!$A$41:$F$712,4)+VLOOKUP($A680+ROUND((COLUMN()-2)/24,5),'Расчет сбытовых надбавок'!$B$1537:'Расчет сбытовых надбавок'!$G$2280,6)</f>
        <v>0</v>
      </c>
      <c r="Y680" s="108">
        <f>VLOOKUP($A680+ROUND((COLUMN()-2)/24,5),АТС!$A$41:$F$712,4)+VLOOKUP($A680+ROUND((COLUMN()-2)/24,5),'Расчет сбытовых надбавок'!$B$1537:'Расчет сбытовых надбавок'!$G$2280,6)</f>
        <v>0</v>
      </c>
    </row>
    <row r="681" spans="1:25" x14ac:dyDescent="0.2">
      <c r="A681" s="88">
        <f t="shared" si="19"/>
        <v>42053</v>
      </c>
      <c r="B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C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D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E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F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G681" s="108">
        <f>VLOOKUP($A681+ROUND((COLUMN()-2)/24,5),АТС!$A$41:$F$712,4)+VLOOKUP($A681+ROUND((COLUMN()-2)/24,5),'Расчет сбытовых надбавок'!$B$1537:'Расчет сбытовых надбавок'!$G$2280,6)</f>
        <v>147.54</v>
      </c>
      <c r="H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I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J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K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L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M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N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O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P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Q681" s="108">
        <f>VLOOKUP($A681+ROUND((COLUMN()-2)/24,5),АТС!$A$41:$F$712,4)+VLOOKUP($A681+ROUND((COLUMN()-2)/24,5),'Расчет сбытовых надбавок'!$B$1537:'Расчет сбытовых надбавок'!$G$2280,6)</f>
        <v>1135.5899999999999</v>
      </c>
      <c r="R681" s="108">
        <f>VLOOKUP($A681+ROUND((COLUMN()-2)/24,5),АТС!$A$41:$F$712,4)+VLOOKUP($A681+ROUND((COLUMN()-2)/24,5),'Расчет сбытовых надбавок'!$B$1537:'Расчет сбытовых надбавок'!$G$2280,6)</f>
        <v>1124.3800000000001</v>
      </c>
      <c r="S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T681" s="108">
        <f>VLOOKUP($A681+ROUND((COLUMN()-2)/24,5),АТС!$A$41:$F$712,4)+VLOOKUP($A681+ROUND((COLUMN()-2)/24,5),'Расчет сбытовых надбавок'!$B$1537:'Расчет сбытовых надбавок'!$G$2280,6)</f>
        <v>568.29999999999995</v>
      </c>
      <c r="U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V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W681" s="108">
        <f>VLOOKUP($A681+ROUND((COLUMN()-2)/24,5),АТС!$A$41:$F$712,4)+VLOOKUP($A681+ROUND((COLUMN()-2)/24,5),'Расчет сбытовых надбавок'!$B$1537:'Расчет сбытовых надбавок'!$G$2280,6)</f>
        <v>0.01</v>
      </c>
      <c r="X681" s="108">
        <f>VLOOKUP($A681+ROUND((COLUMN()-2)/24,5),АТС!$A$41:$F$712,4)+VLOOKUP($A681+ROUND((COLUMN()-2)/24,5),'Расчет сбытовых надбавок'!$B$1537:'Расчет сбытовых надбавок'!$G$2280,6)</f>
        <v>0</v>
      </c>
      <c r="Y681" s="108">
        <f>VLOOKUP($A681+ROUND((COLUMN()-2)/24,5),АТС!$A$41:$F$712,4)+VLOOKUP($A681+ROUND((COLUMN()-2)/24,5),'Расчет сбытовых надбавок'!$B$1537:'Расчет сбытовых надбавок'!$G$2280,6)</f>
        <v>0</v>
      </c>
    </row>
    <row r="682" spans="1:25" x14ac:dyDescent="0.2">
      <c r="A682" s="88">
        <f t="shared" si="19"/>
        <v>42054</v>
      </c>
      <c r="B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C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D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E682" s="108">
        <f>VLOOKUP($A682+ROUND((COLUMN()-2)/24,5),АТС!$A$41:$F$712,4)+VLOOKUP($A682+ROUND((COLUMN()-2)/24,5),'Расчет сбытовых надбавок'!$B$1537:'Расчет сбытовых надбавок'!$G$2280,6)</f>
        <v>10.07</v>
      </c>
      <c r="F682" s="108">
        <f>VLOOKUP($A682+ROUND((COLUMN()-2)/24,5),АТС!$A$41:$F$712,4)+VLOOKUP($A682+ROUND((COLUMN()-2)/24,5),'Расчет сбытовых надбавок'!$B$1537:'Расчет сбытовых надбавок'!$G$2280,6)</f>
        <v>2.6100000000000003</v>
      </c>
      <c r="G682" s="108">
        <f>VLOOKUP($A682+ROUND((COLUMN()-2)/24,5),АТС!$A$41:$F$712,4)+VLOOKUP($A682+ROUND((COLUMN()-2)/24,5),'Расчет сбытовых надбавок'!$B$1537:'Расчет сбытовых надбавок'!$G$2280,6)</f>
        <v>14.09</v>
      </c>
      <c r="H682" s="108">
        <f>VLOOKUP($A682+ROUND((COLUMN()-2)/24,5),АТС!$A$41:$F$712,4)+VLOOKUP($A682+ROUND((COLUMN()-2)/24,5),'Расчет сбытовых надбавок'!$B$1537:'Расчет сбытовых надбавок'!$G$2280,6)</f>
        <v>7.76</v>
      </c>
      <c r="I682" s="108">
        <f>VLOOKUP($A682+ROUND((COLUMN()-2)/24,5),АТС!$A$41:$F$712,4)+VLOOKUP($A682+ROUND((COLUMN()-2)/24,5),'Расчет сбытовых надбавок'!$B$1537:'Расчет сбытовых надбавок'!$G$2280,6)</f>
        <v>8.24</v>
      </c>
      <c r="J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K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L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M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N682" s="108">
        <f>VLOOKUP($A682+ROUND((COLUMN()-2)/24,5),АТС!$A$41:$F$712,4)+VLOOKUP($A682+ROUND((COLUMN()-2)/24,5),'Расчет сбытовых надбавок'!$B$1537:'Расчет сбытовых надбавок'!$G$2280,6)</f>
        <v>0.01</v>
      </c>
      <c r="O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P682" s="108">
        <f>VLOOKUP($A682+ROUND((COLUMN()-2)/24,5),АТС!$A$41:$F$712,4)+VLOOKUP($A682+ROUND((COLUMN()-2)/24,5),'Расчет сбытовых надбавок'!$B$1537:'Расчет сбытовых надбавок'!$G$2280,6)</f>
        <v>0.01</v>
      </c>
      <c r="Q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R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S682" s="108">
        <f>VLOOKUP($A682+ROUND((COLUMN()-2)/24,5),АТС!$A$41:$F$712,4)+VLOOKUP($A682+ROUND((COLUMN()-2)/24,5),'Расчет сбытовых надбавок'!$B$1537:'Расчет сбытовых надбавок'!$G$2280,6)</f>
        <v>303.55</v>
      </c>
      <c r="T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U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V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W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X682" s="108">
        <f>VLOOKUP($A682+ROUND((COLUMN()-2)/24,5),АТС!$A$41:$F$712,4)+VLOOKUP($A682+ROUND((COLUMN()-2)/24,5),'Расчет сбытовых надбавок'!$B$1537:'Расчет сбытовых надбавок'!$G$2280,6)</f>
        <v>0</v>
      </c>
      <c r="Y682" s="108">
        <f>VLOOKUP($A682+ROUND((COLUMN()-2)/24,5),АТС!$A$41:$F$712,4)+VLOOKUP($A682+ROUND((COLUMN()-2)/24,5),'Расчет сбытовых надбавок'!$B$1537:'Расчет сбытовых надбавок'!$G$2280,6)</f>
        <v>0</v>
      </c>
    </row>
    <row r="683" spans="1:25" x14ac:dyDescent="0.2">
      <c r="A683" s="88">
        <f t="shared" si="19"/>
        <v>42055</v>
      </c>
      <c r="B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C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D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E683" s="108">
        <f>VLOOKUP($A683+ROUND((COLUMN()-2)/24,5),АТС!$A$41:$F$712,4)+VLOOKUP($A683+ROUND((COLUMN()-2)/24,5),'Расчет сбытовых надбавок'!$B$1537:'Расчет сбытовых надбавок'!$G$2280,6)</f>
        <v>0.01</v>
      </c>
      <c r="F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G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H683" s="108">
        <f>VLOOKUP($A683+ROUND((COLUMN()-2)/24,5),АТС!$A$41:$F$712,4)+VLOOKUP($A683+ROUND((COLUMN()-2)/24,5),'Расчет сбытовых надбавок'!$B$1537:'Расчет сбытовых надбавок'!$G$2280,6)</f>
        <v>0.12</v>
      </c>
      <c r="I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J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K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L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M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N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O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P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Q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R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S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T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U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V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W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X683" s="108">
        <f>VLOOKUP($A683+ROUND((COLUMN()-2)/24,5),АТС!$A$41:$F$712,4)+VLOOKUP($A683+ROUND((COLUMN()-2)/24,5),'Расчет сбытовых надбавок'!$B$1537:'Расчет сбытовых надбавок'!$G$2280,6)</f>
        <v>0</v>
      </c>
      <c r="Y683" s="108">
        <f>VLOOKUP($A683+ROUND((COLUMN()-2)/24,5),АТС!$A$41:$F$712,4)+VLOOKUP($A683+ROUND((COLUMN()-2)/24,5),'Расчет сбытовых надбавок'!$B$1537:'Расчет сбытовых надбавок'!$G$2280,6)</f>
        <v>0</v>
      </c>
    </row>
    <row r="684" spans="1:25" x14ac:dyDescent="0.2">
      <c r="A684" s="88">
        <f t="shared" si="19"/>
        <v>42056</v>
      </c>
      <c r="B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C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D684" s="108">
        <f>VLOOKUP($A684+ROUND((COLUMN()-2)/24,5),АТС!$A$41:$F$712,4)+VLOOKUP($A684+ROUND((COLUMN()-2)/24,5),'Расчет сбытовых надбавок'!$B$1537:'Расчет сбытовых надбавок'!$G$2280,6)</f>
        <v>52.78</v>
      </c>
      <c r="E684" s="108">
        <f>VLOOKUP($A684+ROUND((COLUMN()-2)/24,5),АТС!$A$41:$F$712,4)+VLOOKUP($A684+ROUND((COLUMN()-2)/24,5),'Расчет сбытовых надбавок'!$B$1537:'Расчет сбытовых надбавок'!$G$2280,6)</f>
        <v>47.96</v>
      </c>
      <c r="F684" s="108">
        <f>VLOOKUP($A684+ROUND((COLUMN()-2)/24,5),АТС!$A$41:$F$712,4)+VLOOKUP($A684+ROUND((COLUMN()-2)/24,5),'Расчет сбытовых надбавок'!$B$1537:'Расчет сбытовых надбавок'!$G$2280,6)</f>
        <v>104.22</v>
      </c>
      <c r="G684" s="108">
        <f>VLOOKUP($A684+ROUND((COLUMN()-2)/24,5),АТС!$A$41:$F$712,4)+VLOOKUP($A684+ROUND((COLUMN()-2)/24,5),'Расчет сбытовых надбавок'!$B$1537:'Расчет сбытовых надбавок'!$G$2280,6)</f>
        <v>178.86</v>
      </c>
      <c r="H684" s="108">
        <f>VLOOKUP($A684+ROUND((COLUMN()-2)/24,5),АТС!$A$41:$F$712,4)+VLOOKUP($A684+ROUND((COLUMN()-2)/24,5),'Расчет сбытовых надбавок'!$B$1537:'Расчет сбытовых надбавок'!$G$2280,6)</f>
        <v>224.85</v>
      </c>
      <c r="I684" s="108">
        <f>VLOOKUP($A684+ROUND((COLUMN()-2)/24,5),АТС!$A$41:$F$712,4)+VLOOKUP($A684+ROUND((COLUMN()-2)/24,5),'Расчет сбытовых надбавок'!$B$1537:'Расчет сбытовых надбавок'!$G$2280,6)</f>
        <v>287.89</v>
      </c>
      <c r="J684" s="108">
        <f>VLOOKUP($A684+ROUND((COLUMN()-2)/24,5),АТС!$A$41:$F$712,4)+VLOOKUP($A684+ROUND((COLUMN()-2)/24,5),'Расчет сбытовых надбавок'!$B$1537:'Расчет сбытовых надбавок'!$G$2280,6)</f>
        <v>199.22</v>
      </c>
      <c r="K684" s="108">
        <f>VLOOKUP($A684+ROUND((COLUMN()-2)/24,5),АТС!$A$41:$F$712,4)+VLOOKUP($A684+ROUND((COLUMN()-2)/24,5),'Расчет сбытовых надбавок'!$B$1537:'Расчет сбытовых надбавок'!$G$2280,6)</f>
        <v>78.97</v>
      </c>
      <c r="L684" s="108">
        <f>VLOOKUP($A684+ROUND((COLUMN()-2)/24,5),АТС!$A$41:$F$712,4)+VLOOKUP($A684+ROUND((COLUMN()-2)/24,5),'Расчет сбытовых надбавок'!$B$1537:'Расчет сбытовых надбавок'!$G$2280,6)</f>
        <v>0.47</v>
      </c>
      <c r="M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N684" s="108">
        <f>VLOOKUP($A684+ROUND((COLUMN()-2)/24,5),АТС!$A$41:$F$712,4)+VLOOKUP($A684+ROUND((COLUMN()-2)/24,5),'Расчет сбытовых надбавок'!$B$1537:'Расчет сбытовых надбавок'!$G$2280,6)</f>
        <v>0.01</v>
      </c>
      <c r="O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P684" s="108">
        <f>VLOOKUP($A684+ROUND((COLUMN()-2)/24,5),АТС!$A$41:$F$712,4)+VLOOKUP($A684+ROUND((COLUMN()-2)/24,5),'Расчет сбытовых надбавок'!$B$1537:'Расчет сбытовых надбавок'!$G$2280,6)</f>
        <v>14.88</v>
      </c>
      <c r="Q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R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S684" s="108">
        <f>VLOOKUP($A684+ROUND((COLUMN()-2)/24,5),АТС!$A$41:$F$712,4)+VLOOKUP($A684+ROUND((COLUMN()-2)/24,5),'Расчет сбытовых надбавок'!$B$1537:'Расчет сбытовых надбавок'!$G$2280,6)</f>
        <v>88.56</v>
      </c>
      <c r="T684" s="108">
        <f>VLOOKUP($A684+ROUND((COLUMN()-2)/24,5),АТС!$A$41:$F$712,4)+VLOOKUP($A684+ROUND((COLUMN()-2)/24,5),'Расчет сбытовых надбавок'!$B$1537:'Расчет сбытовых надбавок'!$G$2280,6)</f>
        <v>1727.9099999999999</v>
      </c>
      <c r="U684" s="108">
        <f>VLOOKUP($A684+ROUND((COLUMN()-2)/24,5),АТС!$A$41:$F$712,4)+VLOOKUP($A684+ROUND((COLUMN()-2)/24,5),'Расчет сбытовых надбавок'!$B$1537:'Расчет сбытовых надбавок'!$G$2280,6)</f>
        <v>1739.6200000000001</v>
      </c>
      <c r="V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W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X684" s="108">
        <f>VLOOKUP($A684+ROUND((COLUMN()-2)/24,5),АТС!$A$41:$F$712,4)+VLOOKUP($A684+ROUND((COLUMN()-2)/24,5),'Расчет сбытовых надбавок'!$B$1537:'Расчет сбытовых надбавок'!$G$2280,6)</f>
        <v>0</v>
      </c>
      <c r="Y684" s="108">
        <f>VLOOKUP($A684+ROUND((COLUMN()-2)/24,5),АТС!$A$41:$F$712,4)+VLOOKUP($A684+ROUND((COLUMN()-2)/24,5),'Расчет сбытовых надбавок'!$B$1537:'Расчет сбытовых надбавок'!$G$2280,6)</f>
        <v>0</v>
      </c>
    </row>
    <row r="685" spans="1:25" x14ac:dyDescent="0.2">
      <c r="A685" s="88">
        <f t="shared" si="19"/>
        <v>42057</v>
      </c>
      <c r="B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C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D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E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F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G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H685" s="108">
        <f>VLOOKUP($A685+ROUND((COLUMN()-2)/24,5),АТС!$A$41:$F$712,4)+VLOOKUP($A685+ROUND((COLUMN()-2)/24,5),'Расчет сбытовых надбавок'!$B$1537:'Расчет сбытовых надбавок'!$G$2280,6)</f>
        <v>42.85</v>
      </c>
      <c r="I685" s="108">
        <f>VLOOKUP($A685+ROUND((COLUMN()-2)/24,5),АТС!$A$41:$F$712,4)+VLOOKUP($A685+ROUND((COLUMN()-2)/24,5),'Расчет сбытовых надбавок'!$B$1537:'Расчет сбытовых надбавок'!$G$2280,6)</f>
        <v>300.82</v>
      </c>
      <c r="J685" s="108">
        <f>VLOOKUP($A685+ROUND((COLUMN()-2)/24,5),АТС!$A$41:$F$712,4)+VLOOKUP($A685+ROUND((COLUMN()-2)/24,5),'Расчет сбытовых надбавок'!$B$1537:'Расчет сбытовых надбавок'!$G$2280,6)</f>
        <v>2.17</v>
      </c>
      <c r="K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L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M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N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O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P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Q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R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S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T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U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V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W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X685" s="108">
        <f>VLOOKUP($A685+ROUND((COLUMN()-2)/24,5),АТС!$A$41:$F$712,4)+VLOOKUP($A685+ROUND((COLUMN()-2)/24,5),'Расчет сбытовых надбавок'!$B$1537:'Расчет сбытовых надбавок'!$G$2280,6)</f>
        <v>0</v>
      </c>
      <c r="Y685" s="108">
        <f>VLOOKUP($A685+ROUND((COLUMN()-2)/24,5),АТС!$A$41:$F$712,4)+VLOOKUP($A685+ROUND((COLUMN()-2)/24,5),'Расчет сбытовых надбавок'!$B$1537:'Расчет сбытовых надбавок'!$G$2280,6)</f>
        <v>0</v>
      </c>
    </row>
    <row r="686" spans="1:25" x14ac:dyDescent="0.2">
      <c r="A686" s="88">
        <f t="shared" si="19"/>
        <v>42058</v>
      </c>
      <c r="B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C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D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E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F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G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H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I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J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K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L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M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N686" s="108">
        <f>VLOOKUP($A686+ROUND((COLUMN()-2)/24,5),АТС!$A$41:$F$712,4)+VLOOKUP($A686+ROUND((COLUMN()-2)/24,5),'Расчет сбытовых надбавок'!$B$1537:'Расчет сбытовых надбавок'!$G$2280,6)</f>
        <v>37.900000000000006</v>
      </c>
      <c r="O686" s="108">
        <f>VLOOKUP($A686+ROUND((COLUMN()-2)/24,5),АТС!$A$41:$F$712,4)+VLOOKUP($A686+ROUND((COLUMN()-2)/24,5),'Расчет сбытовых надбавок'!$B$1537:'Расчет сбытовых надбавок'!$G$2280,6)</f>
        <v>58.07</v>
      </c>
      <c r="P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Q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R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S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T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U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V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W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X686" s="108">
        <f>VLOOKUP($A686+ROUND((COLUMN()-2)/24,5),АТС!$A$41:$F$712,4)+VLOOKUP($A686+ROUND((COLUMN()-2)/24,5),'Расчет сбытовых надбавок'!$B$1537:'Расчет сбытовых надбавок'!$G$2280,6)</f>
        <v>0</v>
      </c>
      <c r="Y686" s="108">
        <f>VLOOKUP($A686+ROUND((COLUMN()-2)/24,5),АТС!$A$41:$F$712,4)+VLOOKUP($A686+ROUND((COLUMN()-2)/24,5),'Расчет сбытовых надбавок'!$B$1537:'Расчет сбытовых надбавок'!$G$2280,6)</f>
        <v>0</v>
      </c>
    </row>
    <row r="687" spans="1:25" x14ac:dyDescent="0.2">
      <c r="A687" s="88">
        <f t="shared" si="19"/>
        <v>42059</v>
      </c>
      <c r="B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C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D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E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F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G687" s="108">
        <f>VLOOKUP($A687+ROUND((COLUMN()-2)/24,5),АТС!$A$41:$F$712,4)+VLOOKUP($A687+ROUND((COLUMN()-2)/24,5),'Расчет сбытовых надбавок'!$B$1537:'Расчет сбытовых надбавок'!$G$2280,6)</f>
        <v>43.35</v>
      </c>
      <c r="H687" s="108">
        <f>VLOOKUP($A687+ROUND((COLUMN()-2)/24,5),АТС!$A$41:$F$712,4)+VLOOKUP($A687+ROUND((COLUMN()-2)/24,5),'Расчет сбытовых надбавок'!$B$1537:'Расчет сбытовых надбавок'!$G$2280,6)</f>
        <v>131.25</v>
      </c>
      <c r="I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J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K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L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M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N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O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P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Q687" s="108">
        <f>VLOOKUP($A687+ROUND((COLUMN()-2)/24,5),АТС!$A$41:$F$712,4)+VLOOKUP($A687+ROUND((COLUMN()-2)/24,5),'Расчет сбытовых надбавок'!$B$1537:'Расчет сбытовых надбавок'!$G$2280,6)</f>
        <v>0.01</v>
      </c>
      <c r="R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S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T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U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V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W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X687" s="108">
        <f>VLOOKUP($A687+ROUND((COLUMN()-2)/24,5),АТС!$A$41:$F$712,4)+VLOOKUP($A687+ROUND((COLUMN()-2)/24,5),'Расчет сбытовых надбавок'!$B$1537:'Расчет сбытовых надбавок'!$G$2280,6)</f>
        <v>0</v>
      </c>
      <c r="Y687" s="108">
        <f>VLOOKUP($A687+ROUND((COLUMN()-2)/24,5),АТС!$A$41:$F$712,4)+VLOOKUP($A687+ROUND((COLUMN()-2)/24,5),'Расчет сбытовых надбавок'!$B$1537:'Расчет сбытовых надбавок'!$G$2280,6)</f>
        <v>0</v>
      </c>
    </row>
    <row r="688" spans="1:25" x14ac:dyDescent="0.2">
      <c r="A688" s="88">
        <f t="shared" si="19"/>
        <v>42060</v>
      </c>
      <c r="B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C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D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E688" s="108">
        <f>VLOOKUP($A688+ROUND((COLUMN()-2)/24,5),АТС!$A$41:$F$712,4)+VLOOKUP($A688+ROUND((COLUMN()-2)/24,5),'Расчет сбытовых надбавок'!$B$1537:'Расчет сбытовых надбавок'!$G$2280,6)</f>
        <v>0.01</v>
      </c>
      <c r="F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G688" s="108">
        <f>VLOOKUP($A688+ROUND((COLUMN()-2)/24,5),АТС!$A$41:$F$712,4)+VLOOKUP($A688+ROUND((COLUMN()-2)/24,5),'Расчет сбытовых надбавок'!$B$1537:'Расчет сбытовых надбавок'!$G$2280,6)</f>
        <v>41.09</v>
      </c>
      <c r="H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I688" s="108">
        <f>VLOOKUP($A688+ROUND((COLUMN()-2)/24,5),АТС!$A$41:$F$712,4)+VLOOKUP($A688+ROUND((COLUMN()-2)/24,5),'Расчет сбытовых надбавок'!$B$1537:'Расчет сбытовых надбавок'!$G$2280,6)</f>
        <v>0.01</v>
      </c>
      <c r="J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K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L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M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N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O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P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Q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R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S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T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U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V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W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X688" s="108">
        <f>VLOOKUP($A688+ROUND((COLUMN()-2)/24,5),АТС!$A$41:$F$712,4)+VLOOKUP($A688+ROUND((COLUMN()-2)/24,5),'Расчет сбытовых надбавок'!$B$1537:'Расчет сбытовых надбавок'!$G$2280,6)</f>
        <v>0</v>
      </c>
      <c r="Y688" s="108">
        <f>VLOOKUP($A688+ROUND((COLUMN()-2)/24,5),АТС!$A$41:$F$712,4)+VLOOKUP($A688+ROUND((COLUMN()-2)/24,5),'Расчет сбытовых надбавок'!$B$1537:'Расчет сбытовых надбавок'!$G$2280,6)</f>
        <v>0</v>
      </c>
    </row>
    <row r="689" spans="1:27" x14ac:dyDescent="0.2">
      <c r="A689" s="88">
        <f t="shared" si="19"/>
        <v>42061</v>
      </c>
      <c r="B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C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D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E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F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G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H689" s="108">
        <f>VLOOKUP($A689+ROUND((COLUMN()-2)/24,5),АТС!$A$41:$F$712,4)+VLOOKUP($A689+ROUND((COLUMN()-2)/24,5),'Расчет сбытовых надбавок'!$B$1537:'Расчет сбытовых надбавок'!$G$2280,6)</f>
        <v>0.01</v>
      </c>
      <c r="I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J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K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L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M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N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O689" s="108">
        <f>VLOOKUP($A689+ROUND((COLUMN()-2)/24,5),АТС!$A$41:$F$712,4)+VLOOKUP($A689+ROUND((COLUMN()-2)/24,5),'Расчет сбытовых надбавок'!$B$1537:'Расчет сбытовых надбавок'!$G$2280,6)</f>
        <v>0.01</v>
      </c>
      <c r="P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Q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R689" s="108">
        <f>VLOOKUP($A689+ROUND((COLUMN()-2)/24,5),АТС!$A$41:$F$712,4)+VLOOKUP($A689+ROUND((COLUMN()-2)/24,5),'Расчет сбытовых надбавок'!$B$1537:'Расчет сбытовых надбавок'!$G$2280,6)</f>
        <v>0.01</v>
      </c>
      <c r="S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T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U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V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W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X689" s="108">
        <f>VLOOKUP($A689+ROUND((COLUMN()-2)/24,5),АТС!$A$41:$F$712,4)+VLOOKUP($A689+ROUND((COLUMN()-2)/24,5),'Расчет сбытовых надбавок'!$B$1537:'Расчет сбытовых надбавок'!$G$2280,6)</f>
        <v>0</v>
      </c>
      <c r="Y689" s="108">
        <f>VLOOKUP($A689+ROUND((COLUMN()-2)/24,5),АТС!$A$41:$F$712,4)+VLOOKUP($A689+ROUND((COLUMN()-2)/24,5),'Расчет сбытовых надбавок'!$B$1537:'Расчет сбытовых надбавок'!$G$2280,6)</f>
        <v>0</v>
      </c>
    </row>
    <row r="690" spans="1:27" x14ac:dyDescent="0.2">
      <c r="A690" s="88">
        <f t="shared" si="19"/>
        <v>42062</v>
      </c>
      <c r="B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C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D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E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F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G690" s="108">
        <f>VLOOKUP($A690+ROUND((COLUMN()-2)/24,5),АТС!$A$41:$F$712,4)+VLOOKUP($A690+ROUND((COLUMN()-2)/24,5),'Расчет сбытовых надбавок'!$B$1537:'Расчет сбытовых надбавок'!$G$2280,6)</f>
        <v>232.21</v>
      </c>
      <c r="H690" s="108">
        <f>VLOOKUP($A690+ROUND((COLUMN()-2)/24,5),АТС!$A$41:$F$712,4)+VLOOKUP($A690+ROUND((COLUMN()-2)/24,5),'Расчет сбытовых надбавок'!$B$1537:'Расчет сбытовых надбавок'!$G$2280,6)</f>
        <v>185.87</v>
      </c>
      <c r="I690" s="108">
        <f>VLOOKUP($A690+ROUND((COLUMN()-2)/24,5),АТС!$A$41:$F$712,4)+VLOOKUP($A690+ROUND((COLUMN()-2)/24,5),'Расчет сбытовых надбавок'!$B$1537:'Расчет сбытовых надбавок'!$G$2280,6)</f>
        <v>25.93</v>
      </c>
      <c r="J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K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L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M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N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O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P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Q690" s="108">
        <f>VLOOKUP($A690+ROUND((COLUMN()-2)/24,5),АТС!$A$41:$F$712,4)+VLOOKUP($A690+ROUND((COLUMN()-2)/24,5),'Расчет сбытовых надбавок'!$B$1537:'Расчет сбытовых надбавок'!$G$2280,6)</f>
        <v>0.01</v>
      </c>
      <c r="R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S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T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U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V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W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X690" s="108">
        <f>VLOOKUP($A690+ROUND((COLUMN()-2)/24,5),АТС!$A$41:$F$712,4)+VLOOKUP($A690+ROUND((COLUMN()-2)/24,5),'Расчет сбытовых надбавок'!$B$1537:'Расчет сбытовых надбавок'!$G$2280,6)</f>
        <v>0</v>
      </c>
      <c r="Y690" s="108">
        <f>VLOOKUP($A690+ROUND((COLUMN()-2)/24,5),АТС!$A$41:$F$712,4)+VLOOKUP($A690+ROUND((COLUMN()-2)/24,5),'Расчет сбытовых надбавок'!$B$1537:'Расчет сбытовых надбавок'!$G$2280,6)</f>
        <v>0</v>
      </c>
    </row>
    <row r="691" spans="1:27" x14ac:dyDescent="0.2">
      <c r="A691" s="88">
        <f t="shared" si="19"/>
        <v>42063</v>
      </c>
      <c r="B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C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D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E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F691" s="108">
        <f>VLOOKUP($A691+ROUND((COLUMN()-2)/24,5),АТС!$A$41:$F$712,4)+VLOOKUP($A691+ROUND((COLUMN()-2)/24,5),'Расчет сбытовых надбавок'!$B$1537:'Расчет сбытовых надбавок'!$G$2280,6)</f>
        <v>3.55</v>
      </c>
      <c r="G691" s="108">
        <f>VLOOKUP($A691+ROUND((COLUMN()-2)/24,5),АТС!$A$41:$F$712,4)+VLOOKUP($A691+ROUND((COLUMN()-2)/24,5),'Расчет сбытовых надбавок'!$B$1537:'Расчет сбытовых надбавок'!$G$2280,6)</f>
        <v>25.76</v>
      </c>
      <c r="H691" s="108">
        <f>VLOOKUP($A691+ROUND((COLUMN()-2)/24,5),АТС!$A$41:$F$712,4)+VLOOKUP($A691+ROUND((COLUMN()-2)/24,5),'Расчет сбытовых надбавок'!$B$1537:'Расчет сбытовых надбавок'!$G$2280,6)</f>
        <v>17.43</v>
      </c>
      <c r="I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J691" s="108">
        <f>VLOOKUP($A691+ROUND((COLUMN()-2)/24,5),АТС!$A$41:$F$712,4)+VLOOKUP($A691+ROUND((COLUMN()-2)/24,5),'Расчет сбытовых надбавок'!$B$1537:'Расчет сбытовых надбавок'!$G$2280,6)</f>
        <v>8.31</v>
      </c>
      <c r="K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L691" s="108">
        <f>VLOOKUP($A691+ROUND((COLUMN()-2)/24,5),АТС!$A$41:$F$712,4)+VLOOKUP($A691+ROUND((COLUMN()-2)/24,5),'Расчет сбытовых надбавок'!$B$1537:'Расчет сбытовых надбавок'!$G$2280,6)</f>
        <v>0.32</v>
      </c>
      <c r="M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N691" s="108">
        <f>VLOOKUP($A691+ROUND((COLUMN()-2)/24,5),АТС!$A$41:$F$712,4)+VLOOKUP($A691+ROUND((COLUMN()-2)/24,5),'Расчет сбытовых надбавок'!$B$1537:'Расчет сбытовых надбавок'!$G$2280,6)</f>
        <v>35.369999999999997</v>
      </c>
      <c r="O691" s="108">
        <f>VLOOKUP($A691+ROUND((COLUMN()-2)/24,5),АТС!$A$41:$F$712,4)+VLOOKUP($A691+ROUND((COLUMN()-2)/24,5),'Расчет сбытовых надбавок'!$B$1537:'Расчет сбытовых надбавок'!$G$2280,6)</f>
        <v>41.230000000000004</v>
      </c>
      <c r="P691" s="108">
        <f>VLOOKUP($A691+ROUND((COLUMN()-2)/24,5),АТС!$A$41:$F$712,4)+VLOOKUP($A691+ROUND((COLUMN()-2)/24,5),'Расчет сбытовых надбавок'!$B$1537:'Расчет сбытовых надбавок'!$G$2280,6)</f>
        <v>43.9</v>
      </c>
      <c r="Q691" s="108">
        <f>VLOOKUP($A691+ROUND((COLUMN()-2)/24,5),АТС!$A$41:$F$712,4)+VLOOKUP($A691+ROUND((COLUMN()-2)/24,5),'Расчет сбытовых надбавок'!$B$1537:'Расчет сбытовых надбавок'!$G$2280,6)</f>
        <v>63.120000000000005</v>
      </c>
      <c r="R691" s="108">
        <f>VLOOKUP($A691+ROUND((COLUMN()-2)/24,5),АТС!$A$41:$F$712,4)+VLOOKUP($A691+ROUND((COLUMN()-2)/24,5),'Расчет сбытовых надбавок'!$B$1537:'Расчет сбытовых надбавок'!$G$2280,6)</f>
        <v>80.95</v>
      </c>
      <c r="S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T691" s="108">
        <f>VLOOKUP($A691+ROUND((COLUMN()-2)/24,5),АТС!$A$41:$F$712,4)+VLOOKUP($A691+ROUND((COLUMN()-2)/24,5),'Расчет сбытовых надбавок'!$B$1537:'Расчет сбытовых надбавок'!$G$2280,6)</f>
        <v>0.49</v>
      </c>
      <c r="U691" s="108">
        <f>VLOOKUP($A691+ROUND((COLUMN()-2)/24,5),АТС!$A$41:$F$712,4)+VLOOKUP($A691+ROUND((COLUMN()-2)/24,5),'Расчет сбытовых надбавок'!$B$1537:'Расчет сбытовых надбавок'!$G$2280,6)</f>
        <v>0.08</v>
      </c>
      <c r="V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W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X691" s="108">
        <f>VLOOKUP($A691+ROUND((COLUMN()-2)/24,5),АТС!$A$41:$F$712,4)+VLOOKUP($A691+ROUND((COLUMN()-2)/24,5),'Расчет сбытовых надбавок'!$B$1537:'Расчет сбытовых надбавок'!$G$2280,6)</f>
        <v>0</v>
      </c>
      <c r="Y691" s="108">
        <f>VLOOKUP($A691+ROUND((COLUMN()-2)/24,5),АТС!$A$41:$F$712,4)+VLOOKUP($A691+ROUND((COLUMN()-2)/24,5),'Расчет сбытовых надбавок'!$B$1537:'Расчет сбытовых надбавок'!$G$2280,6)</f>
        <v>0</v>
      </c>
    </row>
    <row r="692" spans="1:27" x14ac:dyDescent="0.2">
      <c r="A692" s="94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</row>
    <row r="693" spans="1:27" x14ac:dyDescent="0.25">
      <c r="A693" s="96" t="s">
        <v>156</v>
      </c>
      <c r="B693" s="87"/>
      <c r="C693" s="87"/>
      <c r="D693" s="87"/>
    </row>
    <row r="694" spans="1:27" ht="12.75" customHeight="1" x14ac:dyDescent="0.2">
      <c r="A694" s="169" t="s">
        <v>49</v>
      </c>
      <c r="B694" s="180" t="s">
        <v>161</v>
      </c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2"/>
    </row>
    <row r="695" spans="1:27" ht="12.75" customHeight="1" x14ac:dyDescent="0.2">
      <c r="A695" s="170"/>
      <c r="B695" s="183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5"/>
    </row>
    <row r="696" spans="1:27" s="121" customFormat="1" ht="12.75" customHeight="1" x14ac:dyDescent="0.2">
      <c r="A696" s="170"/>
      <c r="B696" s="216" t="s">
        <v>129</v>
      </c>
      <c r="C696" s="204" t="s">
        <v>130</v>
      </c>
      <c r="D696" s="204" t="s">
        <v>131</v>
      </c>
      <c r="E696" s="204" t="s">
        <v>132</v>
      </c>
      <c r="F696" s="204" t="s">
        <v>133</v>
      </c>
      <c r="G696" s="204" t="s">
        <v>134</v>
      </c>
      <c r="H696" s="204" t="s">
        <v>135</v>
      </c>
      <c r="I696" s="204" t="s">
        <v>136</v>
      </c>
      <c r="J696" s="204" t="s">
        <v>137</v>
      </c>
      <c r="K696" s="204" t="s">
        <v>138</v>
      </c>
      <c r="L696" s="204" t="s">
        <v>139</v>
      </c>
      <c r="M696" s="204" t="s">
        <v>140</v>
      </c>
      <c r="N696" s="214" t="s">
        <v>141</v>
      </c>
      <c r="O696" s="204" t="s">
        <v>142</v>
      </c>
      <c r="P696" s="204" t="s">
        <v>143</v>
      </c>
      <c r="Q696" s="204" t="s">
        <v>144</v>
      </c>
      <c r="R696" s="204" t="s">
        <v>145</v>
      </c>
      <c r="S696" s="204" t="s">
        <v>146</v>
      </c>
      <c r="T696" s="204" t="s">
        <v>147</v>
      </c>
      <c r="U696" s="204" t="s">
        <v>148</v>
      </c>
      <c r="V696" s="204" t="s">
        <v>149</v>
      </c>
      <c r="W696" s="204" t="s">
        <v>150</v>
      </c>
      <c r="X696" s="204" t="s">
        <v>151</v>
      </c>
      <c r="Y696" s="204" t="s">
        <v>152</v>
      </c>
    </row>
    <row r="697" spans="1:27" s="121" customFormat="1" ht="11.25" customHeight="1" x14ac:dyDescent="0.2">
      <c r="A697" s="171"/>
      <c r="B697" s="217"/>
      <c r="C697" s="205"/>
      <c r="D697" s="205"/>
      <c r="E697" s="205"/>
      <c r="F697" s="205"/>
      <c r="G697" s="205"/>
      <c r="H697" s="205"/>
      <c r="I697" s="205"/>
      <c r="J697" s="205"/>
      <c r="K697" s="205"/>
      <c r="L697" s="205"/>
      <c r="M697" s="205"/>
      <c r="N697" s="21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</row>
    <row r="698" spans="1:27" ht="15.75" customHeight="1" x14ac:dyDescent="0.2">
      <c r="A698" s="88">
        <f>A664</f>
        <v>42036</v>
      </c>
      <c r="B698" s="108">
        <f>VLOOKUP($A698+ROUND((COLUMN()-2)/24,5),АТС!$A$41:$F$712,5)+VLOOKUP($A698+ROUND((COLUMN()-2)/24,5),'Расчет сбытовых надбавок'!$B$2281:'Расчет сбытовых надбавок'!$G$3024,3)</f>
        <v>232.82999999999998</v>
      </c>
      <c r="C698" s="108">
        <f>VLOOKUP($A698+ROUND((COLUMN()-2)/24,5),АТС!$A$41:$F$712,5)+VLOOKUP($A698+ROUND((COLUMN()-2)/24,5),'Расчет сбытовых надбавок'!$B$2281:'Расчет сбытовых надбавок'!$G$3024,3)</f>
        <v>462.65999999999997</v>
      </c>
      <c r="D698" s="108">
        <f>VLOOKUP($A698+ROUND((COLUMN()-2)/24,5),АТС!$A$41:$F$712,5)+VLOOKUP($A698+ROUND((COLUMN()-2)/24,5),'Расчет сбытовых надбавок'!$B$2281:'Расчет сбытовых надбавок'!$G$3024,3)</f>
        <v>567.12</v>
      </c>
      <c r="E698" s="108">
        <f>VLOOKUP($A698+ROUND((COLUMN()-2)/24,5),АТС!$A$41:$F$712,5)+VLOOKUP($A698+ROUND((COLUMN()-2)/24,5),'Расчет сбытовых надбавок'!$B$2281:'Расчет сбытовых надбавок'!$G$3024,3)</f>
        <v>444.09999999999997</v>
      </c>
      <c r="F698" s="108">
        <f>VLOOKUP($A698+ROUND((COLUMN()-2)/24,5),АТС!$A$41:$F$712,5)+VLOOKUP($A698+ROUND((COLUMN()-2)/24,5),'Расчет сбытовых надбавок'!$B$2281:'Расчет сбытовых надбавок'!$G$3024,3)</f>
        <v>61.31</v>
      </c>
      <c r="G698" s="108">
        <f>VLOOKUP($A698+ROUND((COLUMN()-2)/24,5),АТС!$A$41:$F$712,5)+VLOOKUP($A698+ROUND((COLUMN()-2)/24,5),'Расчет сбытовых надбавок'!$B$2281:'Расчет сбытовых надбавок'!$G$3024,3)</f>
        <v>152.77000000000001</v>
      </c>
      <c r="H698" s="108">
        <f>VLOOKUP($A698+ROUND((COLUMN()-2)/24,5),АТС!$A$41:$F$712,5)+VLOOKUP($A698+ROUND((COLUMN()-2)/24,5),'Расчет сбытовых надбавок'!$B$2281:'Расчет сбытовых надбавок'!$G$3024,3)</f>
        <v>323.20999999999998</v>
      </c>
      <c r="I698" s="108">
        <f>VLOOKUP($A698+ROUND((COLUMN()-2)/24,5),АТС!$A$41:$F$712,5)+VLOOKUP($A698+ROUND((COLUMN()-2)/24,5),'Расчет сбытовых надбавок'!$B$2281:'Расчет сбытовых надбавок'!$G$3024,3)</f>
        <v>463.3</v>
      </c>
      <c r="J698" s="108">
        <f>VLOOKUP($A698+ROUND((COLUMN()-2)/24,5),АТС!$A$41:$F$712,5)+VLOOKUP($A698+ROUND((COLUMN()-2)/24,5),'Расчет сбытовых надбавок'!$B$2281:'Расчет сбытовых надбавок'!$G$3024,3)</f>
        <v>247.04</v>
      </c>
      <c r="K698" s="108">
        <f>VLOOKUP($A698+ROUND((COLUMN()-2)/24,5),АТС!$A$41:$F$712,5)+VLOOKUP($A698+ROUND((COLUMN()-2)/24,5),'Расчет сбытовых надбавок'!$B$2281:'Расчет сбытовых надбавок'!$G$3024,3)</f>
        <v>156.83000000000001</v>
      </c>
      <c r="L698" s="108">
        <f>VLOOKUP($A698+ROUND((COLUMN()-2)/24,5),АТС!$A$41:$F$712,5)+VLOOKUP($A698+ROUND((COLUMN()-2)/24,5),'Расчет сбытовых надбавок'!$B$2281:'Расчет сбытовых надбавок'!$G$3024,3)</f>
        <v>253.10999999999999</v>
      </c>
      <c r="M698" s="108">
        <f>VLOOKUP($A698+ROUND((COLUMN()-2)/24,5),АТС!$A$41:$F$712,5)+VLOOKUP($A698+ROUND((COLUMN()-2)/24,5),'Расчет сбытовых надбавок'!$B$2281:'Расчет сбытовых надбавок'!$G$3024,3)</f>
        <v>169.84</v>
      </c>
      <c r="N698" s="108">
        <f>VLOOKUP($A698+ROUND((COLUMN()-2)/24,5),АТС!$A$41:$F$712,5)+VLOOKUP($A698+ROUND((COLUMN()-2)/24,5),'Расчет сбытовых надбавок'!$B$2281:'Расчет сбытовых надбавок'!$G$3024,3)</f>
        <v>425.44</v>
      </c>
      <c r="O698" s="108">
        <f>VLOOKUP($A698+ROUND((COLUMN()-2)/24,5),АТС!$A$41:$F$712,5)+VLOOKUP($A698+ROUND((COLUMN()-2)/24,5),'Расчет сбытовых надбавок'!$B$2281:'Расчет сбытовых надбавок'!$G$3024,3)</f>
        <v>575.66</v>
      </c>
      <c r="P698" s="108">
        <f>VLOOKUP($A698+ROUND((COLUMN()-2)/24,5),АТС!$A$41:$F$712,5)+VLOOKUP($A698+ROUND((COLUMN()-2)/24,5),'Расчет сбытовых надбавок'!$B$2281:'Расчет сбытовых надбавок'!$G$3024,3)</f>
        <v>407.13</v>
      </c>
      <c r="Q698" s="108">
        <f>VLOOKUP($A698+ROUND((COLUMN()-2)/24,5),АТС!$A$41:$F$712,5)+VLOOKUP($A698+ROUND((COLUMN()-2)/24,5),'Расчет сбытовых надбавок'!$B$2281:'Расчет сбытовых надбавок'!$G$3024,3)</f>
        <v>271.11</v>
      </c>
      <c r="R698" s="108">
        <f>VLOOKUP($A698+ROUND((COLUMN()-2)/24,5),АТС!$A$41:$F$712,5)+VLOOKUP($A698+ROUND((COLUMN()-2)/24,5),'Расчет сбытовых надбавок'!$B$2281:'Расчет сбытовых надбавок'!$G$3024,3)</f>
        <v>128.85</v>
      </c>
      <c r="S698" s="108">
        <f>VLOOKUP($A698+ROUND((COLUMN()-2)/24,5),АТС!$A$41:$F$712,5)+VLOOKUP($A698+ROUND((COLUMN()-2)/24,5),'Расчет сбытовых надбавок'!$B$2281:'Расчет сбытовых надбавок'!$G$3024,3)</f>
        <v>0</v>
      </c>
      <c r="T698" s="108">
        <f>VLOOKUP($A698+ROUND((COLUMN()-2)/24,5),АТС!$A$41:$F$712,5)+VLOOKUP($A698+ROUND((COLUMN()-2)/24,5),'Расчет сбытовых надбавок'!$B$2281:'Расчет сбытовых надбавок'!$G$3024,3)</f>
        <v>0</v>
      </c>
      <c r="U698" s="108">
        <f>VLOOKUP($A698+ROUND((COLUMN()-2)/24,5),АТС!$A$41:$F$712,5)+VLOOKUP($A698+ROUND((COLUMN()-2)/24,5),'Расчет сбытовых надбавок'!$B$2281:'Расчет сбытовых надбавок'!$G$3024,3)</f>
        <v>0.01</v>
      </c>
      <c r="V698" s="108">
        <f>VLOOKUP($A698+ROUND((COLUMN()-2)/24,5),АТС!$A$41:$F$712,5)+VLOOKUP($A698+ROUND((COLUMN()-2)/24,5),'Расчет сбытовых надбавок'!$B$2281:'Расчет сбытовых надбавок'!$G$3024,3)</f>
        <v>331.64</v>
      </c>
      <c r="W698" s="108">
        <f>VLOOKUP($A698+ROUND((COLUMN()-2)/24,5),АТС!$A$41:$F$712,5)+VLOOKUP($A698+ROUND((COLUMN()-2)/24,5),'Расчет сбытовых надбавок'!$B$2281:'Расчет сбытовых надбавок'!$G$3024,3)</f>
        <v>323.39999999999998</v>
      </c>
      <c r="X698" s="108">
        <f>VLOOKUP($A698+ROUND((COLUMN()-2)/24,5),АТС!$A$41:$F$712,5)+VLOOKUP($A698+ROUND((COLUMN()-2)/24,5),'Расчет сбытовых надбавок'!$B$2281:'Расчет сбытовых надбавок'!$G$3024,3)</f>
        <v>0.01</v>
      </c>
      <c r="Y698" s="108">
        <f>VLOOKUP($A698+ROUND((COLUMN()-2)/24,5),АТС!$A$41:$F$712,5)+VLOOKUP($A698+ROUND((COLUMN()-2)/24,5),'Расчет сбытовых надбавок'!$B$2281:'Расчет сбытовых надбавок'!$G$3024,3)</f>
        <v>473.9</v>
      </c>
      <c r="AA698" s="89"/>
    </row>
    <row r="699" spans="1:27" x14ac:dyDescent="0.2">
      <c r="A699" s="88">
        <f>A698+1</f>
        <v>42037</v>
      </c>
      <c r="B699" s="108">
        <f>VLOOKUP($A699+ROUND((COLUMN()-2)/24,5),АТС!$A$41:$F$712,5)+VLOOKUP($A699+ROUND((COLUMN()-2)/24,5),'Расчет сбытовых надбавок'!$B$2281:'Расчет сбытовых надбавок'!$G$3024,3)</f>
        <v>340.38</v>
      </c>
      <c r="C699" s="108">
        <f>VLOOKUP($A699+ROUND((COLUMN()-2)/24,5),АТС!$A$41:$F$712,5)+VLOOKUP($A699+ROUND((COLUMN()-2)/24,5),'Расчет сбытовых надбавок'!$B$2281:'Расчет сбытовых надбавок'!$G$3024,3)</f>
        <v>410.29</v>
      </c>
      <c r="D699" s="108">
        <f>VLOOKUP($A699+ROUND((COLUMN()-2)/24,5),АТС!$A$41:$F$712,5)+VLOOKUP($A699+ROUND((COLUMN()-2)/24,5),'Расчет сбытовых надбавок'!$B$2281:'Расчет сбытовых надбавок'!$G$3024,3)</f>
        <v>331.15</v>
      </c>
      <c r="E699" s="108">
        <f>VLOOKUP($A699+ROUND((COLUMN()-2)/24,5),АТС!$A$41:$F$712,5)+VLOOKUP($A699+ROUND((COLUMN()-2)/24,5),'Расчет сбытовых надбавок'!$B$2281:'Расчет сбытовых надбавок'!$G$3024,3)</f>
        <v>102.49000000000001</v>
      </c>
      <c r="F699" s="108">
        <f>VLOOKUP($A699+ROUND((COLUMN()-2)/24,5),АТС!$A$41:$F$712,5)+VLOOKUP($A699+ROUND((COLUMN()-2)/24,5),'Расчет сбытовых надбавок'!$B$2281:'Расчет сбытовых надбавок'!$G$3024,3)</f>
        <v>0</v>
      </c>
      <c r="G699" s="108">
        <f>VLOOKUP($A699+ROUND((COLUMN()-2)/24,5),АТС!$A$41:$F$712,5)+VLOOKUP($A699+ROUND((COLUMN()-2)/24,5),'Расчет сбытовых надбавок'!$B$2281:'Расчет сбытовых надбавок'!$G$3024,3)</f>
        <v>0</v>
      </c>
      <c r="H699" s="108">
        <f>VLOOKUP($A699+ROUND((COLUMN()-2)/24,5),АТС!$A$41:$F$712,5)+VLOOKUP($A699+ROUND((COLUMN()-2)/24,5),'Расчет сбытовых надбавок'!$B$2281:'Расчет сбытовых надбавок'!$G$3024,3)</f>
        <v>480.82</v>
      </c>
      <c r="I699" s="108">
        <f>VLOOKUP($A699+ROUND((COLUMN()-2)/24,5),АТС!$A$41:$F$712,5)+VLOOKUP($A699+ROUND((COLUMN()-2)/24,5),'Расчет сбытовых надбавок'!$B$2281:'Расчет сбытовых надбавок'!$G$3024,3)</f>
        <v>295.64</v>
      </c>
      <c r="J699" s="108">
        <f>VLOOKUP($A699+ROUND((COLUMN()-2)/24,5),АТС!$A$41:$F$712,5)+VLOOKUP($A699+ROUND((COLUMN()-2)/24,5),'Расчет сбытовых надбавок'!$B$2281:'Расчет сбытовых надбавок'!$G$3024,3)</f>
        <v>193.15</v>
      </c>
      <c r="K699" s="108">
        <f>VLOOKUP($A699+ROUND((COLUMN()-2)/24,5),АТС!$A$41:$F$712,5)+VLOOKUP($A699+ROUND((COLUMN()-2)/24,5),'Расчет сбытовых надбавок'!$B$2281:'Расчет сбытовых надбавок'!$G$3024,3)</f>
        <v>315.06</v>
      </c>
      <c r="L699" s="108">
        <f>VLOOKUP($A699+ROUND((COLUMN()-2)/24,5),АТС!$A$41:$F$712,5)+VLOOKUP($A699+ROUND((COLUMN()-2)/24,5),'Расчет сбытовых надбавок'!$B$2281:'Расчет сбытовых надбавок'!$G$3024,3)</f>
        <v>499.46999999999997</v>
      </c>
      <c r="M699" s="108">
        <f>VLOOKUP($A699+ROUND((COLUMN()-2)/24,5),АТС!$A$41:$F$712,5)+VLOOKUP($A699+ROUND((COLUMN()-2)/24,5),'Расчет сбытовых надбавок'!$B$2281:'Расчет сбытовых надбавок'!$G$3024,3)</f>
        <v>896.58999999999992</v>
      </c>
      <c r="N699" s="108">
        <f>VLOOKUP($A699+ROUND((COLUMN()-2)/24,5),АТС!$A$41:$F$712,5)+VLOOKUP($A699+ROUND((COLUMN()-2)/24,5),'Расчет сбытовых надбавок'!$B$2281:'Расчет сбытовых надбавок'!$G$3024,3)</f>
        <v>561.29</v>
      </c>
      <c r="O699" s="108">
        <f>VLOOKUP($A699+ROUND((COLUMN()-2)/24,5),АТС!$A$41:$F$712,5)+VLOOKUP($A699+ROUND((COLUMN()-2)/24,5),'Расчет сбытовых надбавок'!$B$2281:'Расчет сбытовых надбавок'!$G$3024,3)</f>
        <v>643.05000000000007</v>
      </c>
      <c r="P699" s="108">
        <f>VLOOKUP($A699+ROUND((COLUMN()-2)/24,5),АТС!$A$41:$F$712,5)+VLOOKUP($A699+ROUND((COLUMN()-2)/24,5),'Расчет сбытовых надбавок'!$B$2281:'Расчет сбытовых надбавок'!$G$3024,3)</f>
        <v>740.44999999999993</v>
      </c>
      <c r="Q699" s="108">
        <f>VLOOKUP($A699+ROUND((COLUMN()-2)/24,5),АТС!$A$41:$F$712,5)+VLOOKUP($A699+ROUND((COLUMN()-2)/24,5),'Расчет сбытовых надбавок'!$B$2281:'Расчет сбытовых надбавок'!$G$3024,3)</f>
        <v>715.83</v>
      </c>
      <c r="R699" s="108">
        <f>VLOOKUP($A699+ROUND((COLUMN()-2)/24,5),АТС!$A$41:$F$712,5)+VLOOKUP($A699+ROUND((COLUMN()-2)/24,5),'Расчет сбытовых надбавок'!$B$2281:'Расчет сбытовых надбавок'!$G$3024,3)</f>
        <v>374.46000000000004</v>
      </c>
      <c r="S699" s="108">
        <f>VLOOKUP($A699+ROUND((COLUMN()-2)/24,5),АТС!$A$41:$F$712,5)+VLOOKUP($A699+ROUND((COLUMN()-2)/24,5),'Расчет сбытовых надбавок'!$B$2281:'Расчет сбытовых надбавок'!$G$3024,3)</f>
        <v>298.60000000000002</v>
      </c>
      <c r="T699" s="108">
        <f>VLOOKUP($A699+ROUND((COLUMN()-2)/24,5),АТС!$A$41:$F$712,5)+VLOOKUP($A699+ROUND((COLUMN()-2)/24,5),'Расчет сбытовых надбавок'!$B$2281:'Расчет сбытовых надбавок'!$G$3024,3)</f>
        <v>224.53</v>
      </c>
      <c r="U699" s="108">
        <f>VLOOKUP($A699+ROUND((COLUMN()-2)/24,5),АТС!$A$41:$F$712,5)+VLOOKUP($A699+ROUND((COLUMN()-2)/24,5),'Расчет сбытовых надбавок'!$B$2281:'Расчет сбытовых надбавок'!$G$3024,3)</f>
        <v>69.14</v>
      </c>
      <c r="V699" s="108">
        <f>VLOOKUP($A699+ROUND((COLUMN()-2)/24,5),АТС!$A$41:$F$712,5)+VLOOKUP($A699+ROUND((COLUMN()-2)/24,5),'Расчет сбытовых надбавок'!$B$2281:'Расчет сбытовых надбавок'!$G$3024,3)</f>
        <v>438.76</v>
      </c>
      <c r="W699" s="108">
        <f>VLOOKUP($A699+ROUND((COLUMN()-2)/24,5),АТС!$A$41:$F$712,5)+VLOOKUP($A699+ROUND((COLUMN()-2)/24,5),'Расчет сбытовых надбавок'!$B$2281:'Расчет сбытовых надбавок'!$G$3024,3)</f>
        <v>477.24</v>
      </c>
      <c r="X699" s="108">
        <f>VLOOKUP($A699+ROUND((COLUMN()-2)/24,5),АТС!$A$41:$F$712,5)+VLOOKUP($A699+ROUND((COLUMN()-2)/24,5),'Расчет сбытовых надбавок'!$B$2281:'Расчет сбытовых надбавок'!$G$3024,3)</f>
        <v>206.3</v>
      </c>
      <c r="Y699" s="108">
        <f>VLOOKUP($A699+ROUND((COLUMN()-2)/24,5),АТС!$A$41:$F$712,5)+VLOOKUP($A699+ROUND((COLUMN()-2)/24,5),'Расчет сбытовых надбавок'!$B$2281:'Расчет сбытовых надбавок'!$G$3024,3)</f>
        <v>1221.83</v>
      </c>
    </row>
    <row r="700" spans="1:27" x14ac:dyDescent="0.2">
      <c r="A700" s="88">
        <f t="shared" ref="A700:A725" si="20">A699+1</f>
        <v>42038</v>
      </c>
      <c r="B700" s="108">
        <f>VLOOKUP($A700+ROUND((COLUMN()-2)/24,5),АТС!$A$41:$F$712,5)+VLOOKUP($A700+ROUND((COLUMN()-2)/24,5),'Расчет сбытовых надбавок'!$B$2281:'Расчет сбытовых надбавок'!$G$3024,3)</f>
        <v>558.84</v>
      </c>
      <c r="C700" s="108">
        <f>VLOOKUP($A700+ROUND((COLUMN()-2)/24,5),АТС!$A$41:$F$712,5)+VLOOKUP($A700+ROUND((COLUMN()-2)/24,5),'Расчет сбытовых надбавок'!$B$2281:'Расчет сбытовых надбавок'!$G$3024,3)</f>
        <v>482.64</v>
      </c>
      <c r="D700" s="108">
        <f>VLOOKUP($A700+ROUND((COLUMN()-2)/24,5),АТС!$A$41:$F$712,5)+VLOOKUP($A700+ROUND((COLUMN()-2)/24,5),'Расчет сбытовых надбавок'!$B$2281:'Расчет сбытовых надбавок'!$G$3024,3)</f>
        <v>354.34</v>
      </c>
      <c r="E700" s="108">
        <f>VLOOKUP($A700+ROUND((COLUMN()-2)/24,5),АТС!$A$41:$F$712,5)+VLOOKUP($A700+ROUND((COLUMN()-2)/24,5),'Расчет сбытовых надбавок'!$B$2281:'Расчет сбытовых надбавок'!$G$3024,3)</f>
        <v>254.12</v>
      </c>
      <c r="F700" s="108">
        <f>VLOOKUP($A700+ROUND((COLUMN()-2)/24,5),АТС!$A$41:$F$712,5)+VLOOKUP($A700+ROUND((COLUMN()-2)/24,5),'Расчет сбытовых надбавок'!$B$2281:'Расчет сбытовых надбавок'!$G$3024,3)</f>
        <v>154.16999999999999</v>
      </c>
      <c r="G700" s="108">
        <f>VLOOKUP($A700+ROUND((COLUMN()-2)/24,5),АТС!$A$41:$F$712,5)+VLOOKUP($A700+ROUND((COLUMN()-2)/24,5),'Расчет сбытовых надбавок'!$B$2281:'Расчет сбытовых надбавок'!$G$3024,3)</f>
        <v>116.31</v>
      </c>
      <c r="H700" s="108">
        <f>VLOOKUP($A700+ROUND((COLUMN()-2)/24,5),АТС!$A$41:$F$712,5)+VLOOKUP($A700+ROUND((COLUMN()-2)/24,5),'Расчет сбытовых надбавок'!$B$2281:'Расчет сбытовых надбавок'!$G$3024,3)</f>
        <v>0</v>
      </c>
      <c r="I700" s="108">
        <f>VLOOKUP($A700+ROUND((COLUMN()-2)/24,5),АТС!$A$41:$F$712,5)+VLOOKUP($A700+ROUND((COLUMN()-2)/24,5),'Расчет сбытовых надбавок'!$B$2281:'Расчет сбытовых надбавок'!$G$3024,3)</f>
        <v>390.8</v>
      </c>
      <c r="J700" s="108">
        <f>VLOOKUP($A700+ROUND((COLUMN()-2)/24,5),АТС!$A$41:$F$712,5)+VLOOKUP($A700+ROUND((COLUMN()-2)/24,5),'Расчет сбытовых надбавок'!$B$2281:'Расчет сбытовых надбавок'!$G$3024,3)</f>
        <v>185.17000000000002</v>
      </c>
      <c r="K700" s="108">
        <f>VLOOKUP($A700+ROUND((COLUMN()-2)/24,5),АТС!$A$41:$F$712,5)+VLOOKUP($A700+ROUND((COLUMN()-2)/24,5),'Расчет сбытовых надбавок'!$B$2281:'Расчет сбытовых надбавок'!$G$3024,3)</f>
        <v>132.88</v>
      </c>
      <c r="L700" s="108">
        <f>VLOOKUP($A700+ROUND((COLUMN()-2)/24,5),АТС!$A$41:$F$712,5)+VLOOKUP($A700+ROUND((COLUMN()-2)/24,5),'Расчет сбытовых надбавок'!$B$2281:'Расчет сбытовых надбавок'!$G$3024,3)</f>
        <v>297.52999999999997</v>
      </c>
      <c r="M700" s="108">
        <f>VLOOKUP($A700+ROUND((COLUMN()-2)/24,5),АТС!$A$41:$F$712,5)+VLOOKUP($A700+ROUND((COLUMN()-2)/24,5),'Расчет сбытовых надбавок'!$B$2281:'Расчет сбытовых надбавок'!$G$3024,3)</f>
        <v>492.59000000000003</v>
      </c>
      <c r="N700" s="108">
        <f>VLOOKUP($A700+ROUND((COLUMN()-2)/24,5),АТС!$A$41:$F$712,5)+VLOOKUP($A700+ROUND((COLUMN()-2)/24,5),'Расчет сбытовых надбавок'!$B$2281:'Расчет сбытовых надбавок'!$G$3024,3)</f>
        <v>958.51</v>
      </c>
      <c r="O700" s="108">
        <f>VLOOKUP($A700+ROUND((COLUMN()-2)/24,5),АТС!$A$41:$F$712,5)+VLOOKUP($A700+ROUND((COLUMN()-2)/24,5),'Расчет сбытовых надбавок'!$B$2281:'Расчет сбытовых надбавок'!$G$3024,3)</f>
        <v>542.96</v>
      </c>
      <c r="P700" s="108">
        <f>VLOOKUP($A700+ROUND((COLUMN()-2)/24,5),АТС!$A$41:$F$712,5)+VLOOKUP($A700+ROUND((COLUMN()-2)/24,5),'Расчет сбытовых надбавок'!$B$2281:'Расчет сбытовых надбавок'!$G$3024,3)</f>
        <v>785.21</v>
      </c>
      <c r="Q700" s="108">
        <f>VLOOKUP($A700+ROUND((COLUMN()-2)/24,5),АТС!$A$41:$F$712,5)+VLOOKUP($A700+ROUND((COLUMN()-2)/24,5),'Расчет сбытовых надбавок'!$B$2281:'Расчет сбытовых надбавок'!$G$3024,3)</f>
        <v>381.2</v>
      </c>
      <c r="R700" s="108">
        <f>VLOOKUP($A700+ROUND((COLUMN()-2)/24,5),АТС!$A$41:$F$712,5)+VLOOKUP($A700+ROUND((COLUMN()-2)/24,5),'Расчет сбытовых надбавок'!$B$2281:'Расчет сбытовых надбавок'!$G$3024,3)</f>
        <v>350.8</v>
      </c>
      <c r="S700" s="108">
        <f>VLOOKUP($A700+ROUND((COLUMN()-2)/24,5),АТС!$A$41:$F$712,5)+VLOOKUP($A700+ROUND((COLUMN()-2)/24,5),'Расчет сбытовых надбавок'!$B$2281:'Расчет сбытовых надбавок'!$G$3024,3)</f>
        <v>262.46999999999997</v>
      </c>
      <c r="T700" s="108">
        <f>VLOOKUP($A700+ROUND((COLUMN()-2)/24,5),АТС!$A$41:$F$712,5)+VLOOKUP($A700+ROUND((COLUMN()-2)/24,5),'Расчет сбытовых надбавок'!$B$2281:'Расчет сбытовых надбавок'!$G$3024,3)</f>
        <v>183.95</v>
      </c>
      <c r="U700" s="108">
        <f>VLOOKUP($A700+ROUND((COLUMN()-2)/24,5),АТС!$A$41:$F$712,5)+VLOOKUP($A700+ROUND((COLUMN()-2)/24,5),'Расчет сбытовых надбавок'!$B$2281:'Расчет сбытовых надбавок'!$G$3024,3)</f>
        <v>11.16</v>
      </c>
      <c r="V700" s="108">
        <f>VLOOKUP($A700+ROUND((COLUMN()-2)/24,5),АТС!$A$41:$F$712,5)+VLOOKUP($A700+ROUND((COLUMN()-2)/24,5),'Расчет сбытовых надбавок'!$B$2281:'Расчет сбытовых надбавок'!$G$3024,3)</f>
        <v>133.78</v>
      </c>
      <c r="W700" s="108">
        <f>VLOOKUP($A700+ROUND((COLUMN()-2)/24,5),АТС!$A$41:$F$712,5)+VLOOKUP($A700+ROUND((COLUMN()-2)/24,5),'Расчет сбытовых надбавок'!$B$2281:'Расчет сбытовых надбавок'!$G$3024,3)</f>
        <v>401.34000000000003</v>
      </c>
      <c r="X700" s="108">
        <f>VLOOKUP($A700+ROUND((COLUMN()-2)/24,5),АТС!$A$41:$F$712,5)+VLOOKUP($A700+ROUND((COLUMN()-2)/24,5),'Расчет сбытовых надбавок'!$B$2281:'Расчет сбытовых надбавок'!$G$3024,3)</f>
        <v>208.45</v>
      </c>
      <c r="Y700" s="108">
        <f>VLOOKUP($A700+ROUND((COLUMN()-2)/24,5),АТС!$A$41:$F$712,5)+VLOOKUP($A700+ROUND((COLUMN()-2)/24,5),'Расчет сбытовых надбавок'!$B$2281:'Расчет сбытовых надбавок'!$G$3024,3)</f>
        <v>60.36</v>
      </c>
    </row>
    <row r="701" spans="1:27" x14ac:dyDescent="0.2">
      <c r="A701" s="88">
        <f t="shared" si="20"/>
        <v>42039</v>
      </c>
      <c r="B701" s="108">
        <f>VLOOKUP($A701+ROUND((COLUMN()-2)/24,5),АТС!$A$41:$F$712,5)+VLOOKUP($A701+ROUND((COLUMN()-2)/24,5),'Расчет сбытовых надбавок'!$B$2281:'Расчет сбытовых надбавок'!$G$3024,3)</f>
        <v>251.32</v>
      </c>
      <c r="C701" s="108">
        <f>VLOOKUP($A701+ROUND((COLUMN()-2)/24,5),АТС!$A$41:$F$712,5)+VLOOKUP($A701+ROUND((COLUMN()-2)/24,5),'Расчет сбытовых надбавок'!$B$2281:'Расчет сбытовых надбавок'!$G$3024,3)</f>
        <v>650.4</v>
      </c>
      <c r="D701" s="108">
        <f>VLOOKUP($A701+ROUND((COLUMN()-2)/24,5),АТС!$A$41:$F$712,5)+VLOOKUP($A701+ROUND((COLUMN()-2)/24,5),'Расчет сбытовых надбавок'!$B$2281:'Расчет сбытовых надбавок'!$G$3024,3)</f>
        <v>624.79999999999995</v>
      </c>
      <c r="E701" s="108">
        <f>VLOOKUP($A701+ROUND((COLUMN()-2)/24,5),АТС!$A$41:$F$712,5)+VLOOKUP($A701+ROUND((COLUMN()-2)/24,5),'Расчет сбытовых надбавок'!$B$2281:'Расчет сбытовых надбавок'!$G$3024,3)</f>
        <v>520.27</v>
      </c>
      <c r="F701" s="108">
        <f>VLOOKUP($A701+ROUND((COLUMN()-2)/24,5),АТС!$A$41:$F$712,5)+VLOOKUP($A701+ROUND((COLUMN()-2)/24,5),'Расчет сбытовых надбавок'!$B$2281:'Расчет сбытовых надбавок'!$G$3024,3)</f>
        <v>95.009999999999991</v>
      </c>
      <c r="G701" s="108">
        <f>VLOOKUP($A701+ROUND((COLUMN()-2)/24,5),АТС!$A$41:$F$712,5)+VLOOKUP($A701+ROUND((COLUMN()-2)/24,5),'Расчет сбытовых надбавок'!$B$2281:'Расчет сбытовых надбавок'!$G$3024,3)</f>
        <v>116.84</v>
      </c>
      <c r="H701" s="108">
        <f>VLOOKUP($A701+ROUND((COLUMN()-2)/24,5),АТС!$A$41:$F$712,5)+VLOOKUP($A701+ROUND((COLUMN()-2)/24,5),'Расчет сбытовых надбавок'!$B$2281:'Расчет сбытовых надбавок'!$G$3024,3)</f>
        <v>300.88</v>
      </c>
      <c r="I701" s="108">
        <f>VLOOKUP($A701+ROUND((COLUMN()-2)/24,5),АТС!$A$41:$F$712,5)+VLOOKUP($A701+ROUND((COLUMN()-2)/24,5),'Расчет сбытовых надбавок'!$B$2281:'Расчет сбытовых надбавок'!$G$3024,3)</f>
        <v>267.02</v>
      </c>
      <c r="J701" s="108">
        <f>VLOOKUP($A701+ROUND((COLUMN()-2)/24,5),АТС!$A$41:$F$712,5)+VLOOKUP($A701+ROUND((COLUMN()-2)/24,5),'Расчет сбытовых надбавок'!$B$2281:'Расчет сбытовых надбавок'!$G$3024,3)</f>
        <v>102.38</v>
      </c>
      <c r="K701" s="108">
        <f>VLOOKUP($A701+ROUND((COLUMN()-2)/24,5),АТС!$A$41:$F$712,5)+VLOOKUP($A701+ROUND((COLUMN()-2)/24,5),'Расчет сбытовых надбавок'!$B$2281:'Расчет сбытовых надбавок'!$G$3024,3)</f>
        <v>244.68</v>
      </c>
      <c r="L701" s="108">
        <f>VLOOKUP($A701+ROUND((COLUMN()-2)/24,5),АТС!$A$41:$F$712,5)+VLOOKUP($A701+ROUND((COLUMN()-2)/24,5),'Расчет сбытовых надбавок'!$B$2281:'Расчет сбытовых надбавок'!$G$3024,3)</f>
        <v>267.88</v>
      </c>
      <c r="M701" s="108">
        <f>VLOOKUP($A701+ROUND((COLUMN()-2)/24,5),АТС!$A$41:$F$712,5)+VLOOKUP($A701+ROUND((COLUMN()-2)/24,5),'Расчет сбытовых надбавок'!$B$2281:'Расчет сбытовых надбавок'!$G$3024,3)</f>
        <v>315.21999999999997</v>
      </c>
      <c r="N701" s="108">
        <f>VLOOKUP($A701+ROUND((COLUMN()-2)/24,5),АТС!$A$41:$F$712,5)+VLOOKUP($A701+ROUND((COLUMN()-2)/24,5),'Расчет сбытовых надбавок'!$B$2281:'Расчет сбытовых надбавок'!$G$3024,3)</f>
        <v>345.9</v>
      </c>
      <c r="O701" s="108">
        <f>VLOOKUP($A701+ROUND((COLUMN()-2)/24,5),АТС!$A$41:$F$712,5)+VLOOKUP($A701+ROUND((COLUMN()-2)/24,5),'Расчет сбытовых надбавок'!$B$2281:'Расчет сбытовых надбавок'!$G$3024,3)</f>
        <v>236.35</v>
      </c>
      <c r="P701" s="108">
        <f>VLOOKUP($A701+ROUND((COLUMN()-2)/24,5),АТС!$A$41:$F$712,5)+VLOOKUP($A701+ROUND((COLUMN()-2)/24,5),'Расчет сбытовых надбавок'!$B$2281:'Расчет сбытовых надбавок'!$G$3024,3)</f>
        <v>169.5</v>
      </c>
      <c r="Q701" s="108">
        <f>VLOOKUP($A701+ROUND((COLUMN()-2)/24,5),АТС!$A$41:$F$712,5)+VLOOKUP($A701+ROUND((COLUMN()-2)/24,5),'Расчет сбытовых надбавок'!$B$2281:'Расчет сбытовых надбавок'!$G$3024,3)</f>
        <v>112.44</v>
      </c>
      <c r="R701" s="108">
        <f>VLOOKUP($A701+ROUND((COLUMN()-2)/24,5),АТС!$A$41:$F$712,5)+VLOOKUP($A701+ROUND((COLUMN()-2)/24,5),'Расчет сбытовых надбавок'!$B$2281:'Расчет сбытовых надбавок'!$G$3024,3)</f>
        <v>292.72000000000003</v>
      </c>
      <c r="S701" s="108">
        <f>VLOOKUP($A701+ROUND((COLUMN()-2)/24,5),АТС!$A$41:$F$712,5)+VLOOKUP($A701+ROUND((COLUMN()-2)/24,5),'Расчет сбытовых надбавок'!$B$2281:'Расчет сбытовых надбавок'!$G$3024,3)</f>
        <v>185.32</v>
      </c>
      <c r="T701" s="108">
        <f>VLOOKUP($A701+ROUND((COLUMN()-2)/24,5),АТС!$A$41:$F$712,5)+VLOOKUP($A701+ROUND((COLUMN()-2)/24,5),'Расчет сбытовых надбавок'!$B$2281:'Расчет сбытовых надбавок'!$G$3024,3)</f>
        <v>237.6</v>
      </c>
      <c r="U701" s="108">
        <f>VLOOKUP($A701+ROUND((COLUMN()-2)/24,5),АТС!$A$41:$F$712,5)+VLOOKUP($A701+ROUND((COLUMN()-2)/24,5),'Расчет сбытовых надбавок'!$B$2281:'Расчет сбытовых надбавок'!$G$3024,3)</f>
        <v>456.56</v>
      </c>
      <c r="V701" s="108">
        <f>VLOOKUP($A701+ROUND((COLUMN()-2)/24,5),АТС!$A$41:$F$712,5)+VLOOKUP($A701+ROUND((COLUMN()-2)/24,5),'Расчет сбытовых надбавок'!$B$2281:'Расчет сбытовых надбавок'!$G$3024,3)</f>
        <v>114.42</v>
      </c>
      <c r="W701" s="108">
        <f>VLOOKUP($A701+ROUND((COLUMN()-2)/24,5),АТС!$A$41:$F$712,5)+VLOOKUP($A701+ROUND((COLUMN()-2)/24,5),'Расчет сбытовых надбавок'!$B$2281:'Расчет сбытовых надбавок'!$G$3024,3)</f>
        <v>458.66999999999996</v>
      </c>
      <c r="X701" s="108">
        <f>VLOOKUP($A701+ROUND((COLUMN()-2)/24,5),АТС!$A$41:$F$712,5)+VLOOKUP($A701+ROUND((COLUMN()-2)/24,5),'Расчет сбытовых надбавок'!$B$2281:'Расчет сбытовых надбавок'!$G$3024,3)</f>
        <v>229.48999999999998</v>
      </c>
      <c r="Y701" s="108">
        <f>VLOOKUP($A701+ROUND((COLUMN()-2)/24,5),АТС!$A$41:$F$712,5)+VLOOKUP($A701+ROUND((COLUMN()-2)/24,5),'Расчет сбытовых надбавок'!$B$2281:'Расчет сбытовых надбавок'!$G$3024,3)</f>
        <v>548.9</v>
      </c>
    </row>
    <row r="702" spans="1:27" x14ac:dyDescent="0.2">
      <c r="A702" s="88">
        <f t="shared" si="20"/>
        <v>42040</v>
      </c>
      <c r="B702" s="108">
        <f>VLOOKUP($A702+ROUND((COLUMN()-2)/24,5),АТС!$A$41:$F$712,5)+VLOOKUP($A702+ROUND((COLUMN()-2)/24,5),'Расчет сбытовых надбавок'!$B$2281:'Расчет сбытовых надбавок'!$G$3024,3)</f>
        <v>584.53</v>
      </c>
      <c r="C702" s="108">
        <f>VLOOKUP($A702+ROUND((COLUMN()-2)/24,5),АТС!$A$41:$F$712,5)+VLOOKUP($A702+ROUND((COLUMN()-2)/24,5),'Расчет сбытовых надбавок'!$B$2281:'Расчет сбытовых надбавок'!$G$3024,3)</f>
        <v>484.85</v>
      </c>
      <c r="D702" s="108">
        <f>VLOOKUP($A702+ROUND((COLUMN()-2)/24,5),АТС!$A$41:$F$712,5)+VLOOKUP($A702+ROUND((COLUMN()-2)/24,5),'Расчет сбытовых надбавок'!$B$2281:'Расчет сбытовых надбавок'!$G$3024,3)</f>
        <v>481.46</v>
      </c>
      <c r="E702" s="108">
        <f>VLOOKUP($A702+ROUND((COLUMN()-2)/24,5),АТС!$A$41:$F$712,5)+VLOOKUP($A702+ROUND((COLUMN()-2)/24,5),'Расчет сбытовых надбавок'!$B$2281:'Расчет сбытовых надбавок'!$G$3024,3)</f>
        <v>241.14</v>
      </c>
      <c r="F702" s="108">
        <f>VLOOKUP($A702+ROUND((COLUMN()-2)/24,5),АТС!$A$41:$F$712,5)+VLOOKUP($A702+ROUND((COLUMN()-2)/24,5),'Расчет сбытовых надбавок'!$B$2281:'Расчет сбытовых надбавок'!$G$3024,3)</f>
        <v>158.41</v>
      </c>
      <c r="G702" s="108">
        <f>VLOOKUP($A702+ROUND((COLUMN()-2)/24,5),АТС!$A$41:$F$712,5)+VLOOKUP($A702+ROUND((COLUMN()-2)/24,5),'Расчет сбытовых надбавок'!$B$2281:'Расчет сбытовых надбавок'!$G$3024,3)</f>
        <v>46.65</v>
      </c>
      <c r="H702" s="108">
        <f>VLOOKUP($A702+ROUND((COLUMN()-2)/24,5),АТС!$A$41:$F$712,5)+VLOOKUP($A702+ROUND((COLUMN()-2)/24,5),'Расчет сбытовых надбавок'!$B$2281:'Расчет сбытовых надбавок'!$G$3024,3)</f>
        <v>0</v>
      </c>
      <c r="I702" s="108">
        <f>VLOOKUP($A702+ROUND((COLUMN()-2)/24,5),АТС!$A$41:$F$712,5)+VLOOKUP($A702+ROUND((COLUMN()-2)/24,5),'Расчет сбытовых надбавок'!$B$2281:'Расчет сбытовых надбавок'!$G$3024,3)</f>
        <v>273.86</v>
      </c>
      <c r="J702" s="108">
        <f>VLOOKUP($A702+ROUND((COLUMN()-2)/24,5),АТС!$A$41:$F$712,5)+VLOOKUP($A702+ROUND((COLUMN()-2)/24,5),'Расчет сбытовых надбавок'!$B$2281:'Расчет сбытовых надбавок'!$G$3024,3)</f>
        <v>126.53999999999999</v>
      </c>
      <c r="K702" s="108">
        <f>VLOOKUP($A702+ROUND((COLUMN()-2)/24,5),АТС!$A$41:$F$712,5)+VLOOKUP($A702+ROUND((COLUMN()-2)/24,5),'Расчет сбытовых надбавок'!$B$2281:'Расчет сбытовых надбавок'!$G$3024,3)</f>
        <v>240.19</v>
      </c>
      <c r="L702" s="108">
        <f>VLOOKUP($A702+ROUND((COLUMN()-2)/24,5),АТС!$A$41:$F$712,5)+VLOOKUP($A702+ROUND((COLUMN()-2)/24,5),'Расчет сбытовых надбавок'!$B$2281:'Расчет сбытовых надбавок'!$G$3024,3)</f>
        <v>336.87</v>
      </c>
      <c r="M702" s="108">
        <f>VLOOKUP($A702+ROUND((COLUMN()-2)/24,5),АТС!$A$41:$F$712,5)+VLOOKUP($A702+ROUND((COLUMN()-2)/24,5),'Расчет сбытовых надбавок'!$B$2281:'Расчет сбытовых надбавок'!$G$3024,3)</f>
        <v>363.35</v>
      </c>
      <c r="N702" s="108">
        <f>VLOOKUP($A702+ROUND((COLUMN()-2)/24,5),АТС!$A$41:$F$712,5)+VLOOKUP($A702+ROUND((COLUMN()-2)/24,5),'Расчет сбытовых надбавок'!$B$2281:'Расчет сбытовых надбавок'!$G$3024,3)</f>
        <v>325.26</v>
      </c>
      <c r="O702" s="108">
        <f>VLOOKUP($A702+ROUND((COLUMN()-2)/24,5),АТС!$A$41:$F$712,5)+VLOOKUP($A702+ROUND((COLUMN()-2)/24,5),'Расчет сбытовых надбавок'!$B$2281:'Расчет сбытовых надбавок'!$G$3024,3)</f>
        <v>294.21000000000004</v>
      </c>
      <c r="P702" s="108">
        <f>VLOOKUP($A702+ROUND((COLUMN()-2)/24,5),АТС!$A$41:$F$712,5)+VLOOKUP($A702+ROUND((COLUMN()-2)/24,5),'Расчет сбытовых надбавок'!$B$2281:'Расчет сбытовых надбавок'!$G$3024,3)</f>
        <v>305.34000000000003</v>
      </c>
      <c r="Q702" s="108">
        <f>VLOOKUP($A702+ROUND((COLUMN()-2)/24,5),АТС!$A$41:$F$712,5)+VLOOKUP($A702+ROUND((COLUMN()-2)/24,5),'Расчет сбытовых надбавок'!$B$2281:'Расчет сбытовых надбавок'!$G$3024,3)</f>
        <v>380.71999999999997</v>
      </c>
      <c r="R702" s="108">
        <f>VLOOKUP($A702+ROUND((COLUMN()-2)/24,5),АТС!$A$41:$F$712,5)+VLOOKUP($A702+ROUND((COLUMN()-2)/24,5),'Расчет сбытовых надбавок'!$B$2281:'Расчет сбытовых надбавок'!$G$3024,3)</f>
        <v>141.52000000000001</v>
      </c>
      <c r="S702" s="108">
        <f>VLOOKUP($A702+ROUND((COLUMN()-2)/24,5),АТС!$A$41:$F$712,5)+VLOOKUP($A702+ROUND((COLUMN()-2)/24,5),'Расчет сбытовых надбавок'!$B$2281:'Расчет сбытовых надбавок'!$G$3024,3)</f>
        <v>282.7</v>
      </c>
      <c r="T702" s="108">
        <f>VLOOKUP($A702+ROUND((COLUMN()-2)/24,5),АТС!$A$41:$F$712,5)+VLOOKUP($A702+ROUND((COLUMN()-2)/24,5),'Расчет сбытовых надбавок'!$B$2281:'Расчет сбытовых надбавок'!$G$3024,3)</f>
        <v>212.03</v>
      </c>
      <c r="U702" s="108">
        <f>VLOOKUP($A702+ROUND((COLUMN()-2)/24,5),АТС!$A$41:$F$712,5)+VLOOKUP($A702+ROUND((COLUMN()-2)/24,5),'Расчет сбытовых надбавок'!$B$2281:'Расчет сбытовых надбавок'!$G$3024,3)</f>
        <v>143.49</v>
      </c>
      <c r="V702" s="108">
        <f>VLOOKUP($A702+ROUND((COLUMN()-2)/24,5),АТС!$A$41:$F$712,5)+VLOOKUP($A702+ROUND((COLUMN()-2)/24,5),'Расчет сбытовых надбавок'!$B$2281:'Расчет сбытовых надбавок'!$G$3024,3)</f>
        <v>208.93</v>
      </c>
      <c r="W702" s="108">
        <f>VLOOKUP($A702+ROUND((COLUMN()-2)/24,5),АТС!$A$41:$F$712,5)+VLOOKUP($A702+ROUND((COLUMN()-2)/24,5),'Расчет сбытовых надбавок'!$B$2281:'Расчет сбытовых надбавок'!$G$3024,3)</f>
        <v>232.62</v>
      </c>
      <c r="X702" s="108">
        <f>VLOOKUP($A702+ROUND((COLUMN()-2)/24,5),АТС!$A$41:$F$712,5)+VLOOKUP($A702+ROUND((COLUMN()-2)/24,5),'Расчет сбытовых надбавок'!$B$2281:'Расчет сбытовых надбавок'!$G$3024,3)</f>
        <v>291.84000000000003</v>
      </c>
      <c r="Y702" s="108">
        <f>VLOOKUP($A702+ROUND((COLUMN()-2)/24,5),АТС!$A$41:$F$712,5)+VLOOKUP($A702+ROUND((COLUMN()-2)/24,5),'Расчет сбытовых надбавок'!$B$2281:'Расчет сбытовых надбавок'!$G$3024,3)</f>
        <v>177.37</v>
      </c>
    </row>
    <row r="703" spans="1:27" x14ac:dyDescent="0.2">
      <c r="A703" s="88">
        <f t="shared" si="20"/>
        <v>42041</v>
      </c>
      <c r="B703" s="108">
        <f>VLOOKUP($A703+ROUND((COLUMN()-2)/24,5),АТС!$A$41:$F$712,5)+VLOOKUP($A703+ROUND((COLUMN()-2)/24,5),'Расчет сбытовых надбавок'!$B$2281:'Расчет сбытовых надбавок'!$G$3024,3)</f>
        <v>616.43000000000006</v>
      </c>
      <c r="C703" s="108">
        <f>VLOOKUP($A703+ROUND((COLUMN()-2)/24,5),АТС!$A$41:$F$712,5)+VLOOKUP($A703+ROUND((COLUMN()-2)/24,5),'Расчет сбытовых надбавок'!$B$2281:'Расчет сбытовых надбавок'!$G$3024,3)</f>
        <v>352.75</v>
      </c>
      <c r="D703" s="108">
        <f>VLOOKUP($A703+ROUND((COLUMN()-2)/24,5),АТС!$A$41:$F$712,5)+VLOOKUP($A703+ROUND((COLUMN()-2)/24,5),'Расчет сбытовых надбавок'!$B$2281:'Расчет сбытовых надбавок'!$G$3024,3)</f>
        <v>329.29</v>
      </c>
      <c r="E703" s="108">
        <f>VLOOKUP($A703+ROUND((COLUMN()-2)/24,5),АТС!$A$41:$F$712,5)+VLOOKUP($A703+ROUND((COLUMN()-2)/24,5),'Расчет сбытовых надбавок'!$B$2281:'Расчет сбытовых надбавок'!$G$3024,3)</f>
        <v>320.32</v>
      </c>
      <c r="F703" s="108">
        <f>VLOOKUP($A703+ROUND((COLUMN()-2)/24,5),АТС!$A$41:$F$712,5)+VLOOKUP($A703+ROUND((COLUMN()-2)/24,5),'Расчет сбытовых надбавок'!$B$2281:'Расчет сбытовых надбавок'!$G$3024,3)</f>
        <v>274.56</v>
      </c>
      <c r="G703" s="108">
        <f>VLOOKUP($A703+ROUND((COLUMN()-2)/24,5),АТС!$A$41:$F$712,5)+VLOOKUP($A703+ROUND((COLUMN()-2)/24,5),'Расчет сбытовых надбавок'!$B$2281:'Расчет сбытовых надбавок'!$G$3024,3)</f>
        <v>83.05</v>
      </c>
      <c r="H703" s="108">
        <f>VLOOKUP($A703+ROUND((COLUMN()-2)/24,5),АТС!$A$41:$F$712,5)+VLOOKUP($A703+ROUND((COLUMN()-2)/24,5),'Расчет сбытовых надбавок'!$B$2281:'Расчет сбытовых надбавок'!$G$3024,3)</f>
        <v>326.89</v>
      </c>
      <c r="I703" s="108">
        <f>VLOOKUP($A703+ROUND((COLUMN()-2)/24,5),АТС!$A$41:$F$712,5)+VLOOKUP($A703+ROUND((COLUMN()-2)/24,5),'Расчет сбытовых надбавок'!$B$2281:'Расчет сбытовых надбавок'!$G$3024,3)</f>
        <v>360.94</v>
      </c>
      <c r="J703" s="108">
        <f>VLOOKUP($A703+ROUND((COLUMN()-2)/24,5),АТС!$A$41:$F$712,5)+VLOOKUP($A703+ROUND((COLUMN()-2)/24,5),'Расчет сбытовых надбавок'!$B$2281:'Расчет сбытовых надбавок'!$G$3024,3)</f>
        <v>263.71000000000004</v>
      </c>
      <c r="K703" s="108">
        <f>VLOOKUP($A703+ROUND((COLUMN()-2)/24,5),АТС!$A$41:$F$712,5)+VLOOKUP($A703+ROUND((COLUMN()-2)/24,5),'Расчет сбытовых надбавок'!$B$2281:'Расчет сбытовых надбавок'!$G$3024,3)</f>
        <v>427.43</v>
      </c>
      <c r="L703" s="108">
        <f>VLOOKUP($A703+ROUND((COLUMN()-2)/24,5),АТС!$A$41:$F$712,5)+VLOOKUP($A703+ROUND((COLUMN()-2)/24,5),'Расчет сбытовых надбавок'!$B$2281:'Расчет сбытовых надбавок'!$G$3024,3)</f>
        <v>514.05999999999995</v>
      </c>
      <c r="M703" s="108">
        <f>VLOOKUP($A703+ROUND((COLUMN()-2)/24,5),АТС!$A$41:$F$712,5)+VLOOKUP($A703+ROUND((COLUMN()-2)/24,5),'Расчет сбытовых надбавок'!$B$2281:'Расчет сбытовых надбавок'!$G$3024,3)</f>
        <v>524.39</v>
      </c>
      <c r="N703" s="108">
        <f>VLOOKUP($A703+ROUND((COLUMN()-2)/24,5),АТС!$A$41:$F$712,5)+VLOOKUP($A703+ROUND((COLUMN()-2)/24,5),'Расчет сбытовых надбавок'!$B$2281:'Расчет сбытовых надбавок'!$G$3024,3)</f>
        <v>478.7</v>
      </c>
      <c r="O703" s="108">
        <f>VLOOKUP($A703+ROUND((COLUMN()-2)/24,5),АТС!$A$41:$F$712,5)+VLOOKUP($A703+ROUND((COLUMN()-2)/24,5),'Расчет сбытовых надбавок'!$B$2281:'Расчет сбытовых надбавок'!$G$3024,3)</f>
        <v>536.73</v>
      </c>
      <c r="P703" s="108">
        <f>VLOOKUP($A703+ROUND((COLUMN()-2)/24,5),АТС!$A$41:$F$712,5)+VLOOKUP($A703+ROUND((COLUMN()-2)/24,5),'Расчет сбытовых надбавок'!$B$2281:'Расчет сбытовых надбавок'!$G$3024,3)</f>
        <v>634.64</v>
      </c>
      <c r="Q703" s="108">
        <f>VLOOKUP($A703+ROUND((COLUMN()-2)/24,5),АТС!$A$41:$F$712,5)+VLOOKUP($A703+ROUND((COLUMN()-2)/24,5),'Расчет сбытовых надбавок'!$B$2281:'Расчет сбытовых надбавок'!$G$3024,3)</f>
        <v>517.51</v>
      </c>
      <c r="R703" s="108">
        <f>VLOOKUP($A703+ROUND((COLUMN()-2)/24,5),АТС!$A$41:$F$712,5)+VLOOKUP($A703+ROUND((COLUMN()-2)/24,5),'Расчет сбытовых надбавок'!$B$2281:'Расчет сбытовых надбавок'!$G$3024,3)</f>
        <v>231.57</v>
      </c>
      <c r="S703" s="108">
        <f>VLOOKUP($A703+ROUND((COLUMN()-2)/24,5),АТС!$A$41:$F$712,5)+VLOOKUP($A703+ROUND((COLUMN()-2)/24,5),'Расчет сбытовых надбавок'!$B$2281:'Расчет сбытовых надбавок'!$G$3024,3)</f>
        <v>15.15</v>
      </c>
      <c r="T703" s="108">
        <f>VLOOKUP($A703+ROUND((COLUMN()-2)/24,5),АТС!$A$41:$F$712,5)+VLOOKUP($A703+ROUND((COLUMN()-2)/24,5),'Расчет сбытовых надбавок'!$B$2281:'Расчет сбытовых надбавок'!$G$3024,3)</f>
        <v>533.55000000000007</v>
      </c>
      <c r="U703" s="108">
        <f>VLOOKUP($A703+ROUND((COLUMN()-2)/24,5),АТС!$A$41:$F$712,5)+VLOOKUP($A703+ROUND((COLUMN()-2)/24,5),'Расчет сбытовых надбавок'!$B$2281:'Расчет сбытовых надбавок'!$G$3024,3)</f>
        <v>241.10999999999999</v>
      </c>
      <c r="V703" s="108">
        <f>VLOOKUP($A703+ROUND((COLUMN()-2)/24,5),АТС!$A$41:$F$712,5)+VLOOKUP($A703+ROUND((COLUMN()-2)/24,5),'Расчет сбытовых надбавок'!$B$2281:'Расчет сбытовых надбавок'!$G$3024,3)</f>
        <v>374.58</v>
      </c>
      <c r="W703" s="108">
        <f>VLOOKUP($A703+ROUND((COLUMN()-2)/24,5),АТС!$A$41:$F$712,5)+VLOOKUP($A703+ROUND((COLUMN()-2)/24,5),'Расчет сбытовых надбавок'!$B$2281:'Расчет сбытовых надбавок'!$G$3024,3)</f>
        <v>473.9</v>
      </c>
      <c r="X703" s="108">
        <f>VLOOKUP($A703+ROUND((COLUMN()-2)/24,5),АТС!$A$41:$F$712,5)+VLOOKUP($A703+ROUND((COLUMN()-2)/24,5),'Расчет сбытовых надбавок'!$B$2281:'Расчет сбытовых надбавок'!$G$3024,3)</f>
        <v>605.93999999999994</v>
      </c>
      <c r="Y703" s="108">
        <f>VLOOKUP($A703+ROUND((COLUMN()-2)/24,5),АТС!$A$41:$F$712,5)+VLOOKUP($A703+ROUND((COLUMN()-2)/24,5),'Расчет сбытовых надбавок'!$B$2281:'Расчет сбытовых надбавок'!$G$3024,3)</f>
        <v>419.09</v>
      </c>
    </row>
    <row r="704" spans="1:27" x14ac:dyDescent="0.2">
      <c r="A704" s="88">
        <f t="shared" si="20"/>
        <v>42042</v>
      </c>
      <c r="B704" s="108">
        <f>VLOOKUP($A704+ROUND((COLUMN()-2)/24,5),АТС!$A$41:$F$712,5)+VLOOKUP($A704+ROUND((COLUMN()-2)/24,5),'Расчет сбытовых надбавок'!$B$2281:'Расчет сбытовых надбавок'!$G$3024,3)</f>
        <v>684.74</v>
      </c>
      <c r="C704" s="108">
        <f>VLOOKUP($A704+ROUND((COLUMN()-2)/24,5),АТС!$A$41:$F$712,5)+VLOOKUP($A704+ROUND((COLUMN()-2)/24,5),'Расчет сбытовых надбавок'!$B$2281:'Расчет сбытовых надбавок'!$G$3024,3)</f>
        <v>560.35</v>
      </c>
      <c r="D704" s="108">
        <f>VLOOKUP($A704+ROUND((COLUMN()-2)/24,5),АТС!$A$41:$F$712,5)+VLOOKUP($A704+ROUND((COLUMN()-2)/24,5),'Расчет сбытовых надбавок'!$B$2281:'Расчет сбытовых надбавок'!$G$3024,3)</f>
        <v>385.64</v>
      </c>
      <c r="E704" s="108">
        <f>VLOOKUP($A704+ROUND((COLUMN()-2)/24,5),АТС!$A$41:$F$712,5)+VLOOKUP($A704+ROUND((COLUMN()-2)/24,5),'Расчет сбытовых надбавок'!$B$2281:'Расчет сбытовых надбавок'!$G$3024,3)</f>
        <v>432.33</v>
      </c>
      <c r="F704" s="108">
        <f>VLOOKUP($A704+ROUND((COLUMN()-2)/24,5),АТС!$A$41:$F$712,5)+VLOOKUP($A704+ROUND((COLUMN()-2)/24,5),'Расчет сбытовых надбавок'!$B$2281:'Расчет сбытовых надбавок'!$G$3024,3)</f>
        <v>524.30999999999995</v>
      </c>
      <c r="G704" s="108">
        <f>VLOOKUP($A704+ROUND((COLUMN()-2)/24,5),АТС!$A$41:$F$712,5)+VLOOKUP($A704+ROUND((COLUMN()-2)/24,5),'Расчет сбытовых надбавок'!$B$2281:'Расчет сбытовых надбавок'!$G$3024,3)</f>
        <v>517.97</v>
      </c>
      <c r="H704" s="108">
        <f>VLOOKUP($A704+ROUND((COLUMN()-2)/24,5),АТС!$A$41:$F$712,5)+VLOOKUP($A704+ROUND((COLUMN()-2)/24,5),'Расчет сбытовых надбавок'!$B$2281:'Расчет сбытовых надбавок'!$G$3024,3)</f>
        <v>504.15</v>
      </c>
      <c r="I704" s="108">
        <f>VLOOKUP($A704+ROUND((COLUMN()-2)/24,5),АТС!$A$41:$F$712,5)+VLOOKUP($A704+ROUND((COLUMN()-2)/24,5),'Расчет сбытовых надбавок'!$B$2281:'Расчет сбытовых надбавок'!$G$3024,3)</f>
        <v>554.6</v>
      </c>
      <c r="J704" s="108">
        <f>VLOOKUP($A704+ROUND((COLUMN()-2)/24,5),АТС!$A$41:$F$712,5)+VLOOKUP($A704+ROUND((COLUMN()-2)/24,5),'Расчет сбытовых надбавок'!$B$2281:'Расчет сбытовых надбавок'!$G$3024,3)</f>
        <v>205.78</v>
      </c>
      <c r="K704" s="108">
        <f>VLOOKUP($A704+ROUND((COLUMN()-2)/24,5),АТС!$A$41:$F$712,5)+VLOOKUP($A704+ROUND((COLUMN()-2)/24,5),'Расчет сбытовых надбавок'!$B$2281:'Расчет сбытовых надбавок'!$G$3024,3)</f>
        <v>206.29000000000002</v>
      </c>
      <c r="L704" s="108">
        <f>VLOOKUP($A704+ROUND((COLUMN()-2)/24,5),АТС!$A$41:$F$712,5)+VLOOKUP($A704+ROUND((COLUMN()-2)/24,5),'Расчет сбытовых надбавок'!$B$2281:'Расчет сбытовых надбавок'!$G$3024,3)</f>
        <v>313.31</v>
      </c>
      <c r="M704" s="108">
        <f>VLOOKUP($A704+ROUND((COLUMN()-2)/24,5),АТС!$A$41:$F$712,5)+VLOOKUP($A704+ROUND((COLUMN()-2)/24,5),'Расчет сбытовых надбавок'!$B$2281:'Расчет сбытовых надбавок'!$G$3024,3)</f>
        <v>315.13</v>
      </c>
      <c r="N704" s="108">
        <f>VLOOKUP($A704+ROUND((COLUMN()-2)/24,5),АТС!$A$41:$F$712,5)+VLOOKUP($A704+ROUND((COLUMN()-2)/24,5),'Расчет сбытовых надбавок'!$B$2281:'Расчет сбытовых надбавок'!$G$3024,3)</f>
        <v>319.49</v>
      </c>
      <c r="O704" s="108">
        <f>VLOOKUP($A704+ROUND((COLUMN()-2)/24,5),АТС!$A$41:$F$712,5)+VLOOKUP($A704+ROUND((COLUMN()-2)/24,5),'Расчет сбытовых надбавок'!$B$2281:'Расчет сбытовых надбавок'!$G$3024,3)</f>
        <v>306.27</v>
      </c>
      <c r="P704" s="108">
        <f>VLOOKUP($A704+ROUND((COLUMN()-2)/24,5),АТС!$A$41:$F$712,5)+VLOOKUP($A704+ROUND((COLUMN()-2)/24,5),'Расчет сбытовых надбавок'!$B$2281:'Расчет сбытовых надбавок'!$G$3024,3)</f>
        <v>246.24</v>
      </c>
      <c r="Q704" s="108">
        <f>VLOOKUP($A704+ROUND((COLUMN()-2)/24,5),АТС!$A$41:$F$712,5)+VLOOKUP($A704+ROUND((COLUMN()-2)/24,5),'Расчет сбытовых надбавок'!$B$2281:'Расчет сбытовых надбавок'!$G$3024,3)</f>
        <v>181.43</v>
      </c>
      <c r="R704" s="108">
        <f>VLOOKUP($A704+ROUND((COLUMN()-2)/24,5),АТС!$A$41:$F$712,5)+VLOOKUP($A704+ROUND((COLUMN()-2)/24,5),'Расчет сбытовых надбавок'!$B$2281:'Расчет сбытовых надбавок'!$G$3024,3)</f>
        <v>120.22999999999999</v>
      </c>
      <c r="S704" s="108">
        <f>VLOOKUP($A704+ROUND((COLUMN()-2)/24,5),АТС!$A$41:$F$712,5)+VLOOKUP($A704+ROUND((COLUMN()-2)/24,5),'Расчет сбытовых надбавок'!$B$2281:'Расчет сбытовых надбавок'!$G$3024,3)</f>
        <v>320.45</v>
      </c>
      <c r="T704" s="108">
        <f>VLOOKUP($A704+ROUND((COLUMN()-2)/24,5),АТС!$A$41:$F$712,5)+VLOOKUP($A704+ROUND((COLUMN()-2)/24,5),'Расчет сбытовых надбавок'!$B$2281:'Расчет сбытовых надбавок'!$G$3024,3)</f>
        <v>456.96</v>
      </c>
      <c r="U704" s="108">
        <f>VLOOKUP($A704+ROUND((COLUMN()-2)/24,5),АТС!$A$41:$F$712,5)+VLOOKUP($A704+ROUND((COLUMN()-2)/24,5),'Расчет сбытовых надбавок'!$B$2281:'Расчет сбытовых надбавок'!$G$3024,3)</f>
        <v>883.54</v>
      </c>
      <c r="V704" s="108">
        <f>VLOOKUP($A704+ROUND((COLUMN()-2)/24,5),АТС!$A$41:$F$712,5)+VLOOKUP($A704+ROUND((COLUMN()-2)/24,5),'Расчет сбытовых надбавок'!$B$2281:'Расчет сбытовых надбавок'!$G$3024,3)</f>
        <v>375.75</v>
      </c>
      <c r="W704" s="108">
        <f>VLOOKUP($A704+ROUND((COLUMN()-2)/24,5),АТС!$A$41:$F$712,5)+VLOOKUP($A704+ROUND((COLUMN()-2)/24,5),'Расчет сбытовых надбавок'!$B$2281:'Расчет сбытовых надбавок'!$G$3024,3)</f>
        <v>468.83000000000004</v>
      </c>
      <c r="X704" s="108">
        <f>VLOOKUP($A704+ROUND((COLUMN()-2)/24,5),АТС!$A$41:$F$712,5)+VLOOKUP($A704+ROUND((COLUMN()-2)/24,5),'Расчет сбытовых надбавок'!$B$2281:'Расчет сбытовых надбавок'!$G$3024,3)</f>
        <v>351.02</v>
      </c>
      <c r="Y704" s="108">
        <f>VLOOKUP($A704+ROUND((COLUMN()-2)/24,5),АТС!$A$41:$F$712,5)+VLOOKUP($A704+ROUND((COLUMN()-2)/24,5),'Расчет сбытовых надбавок'!$B$2281:'Расчет сбытовых надбавок'!$G$3024,3)</f>
        <v>344.39000000000004</v>
      </c>
    </row>
    <row r="705" spans="1:25" x14ac:dyDescent="0.2">
      <c r="A705" s="88">
        <f t="shared" si="20"/>
        <v>42043</v>
      </c>
      <c r="B705" s="108">
        <f>VLOOKUP($A705+ROUND((COLUMN()-2)/24,5),АТС!$A$41:$F$712,5)+VLOOKUP($A705+ROUND((COLUMN()-2)/24,5),'Расчет сбытовых надбавок'!$B$2281:'Расчет сбытовых надбавок'!$G$3024,3)</f>
        <v>503.18</v>
      </c>
      <c r="C705" s="108">
        <f>VLOOKUP($A705+ROUND((COLUMN()-2)/24,5),АТС!$A$41:$F$712,5)+VLOOKUP($A705+ROUND((COLUMN()-2)/24,5),'Расчет сбытовых надбавок'!$B$2281:'Расчет сбытовых надбавок'!$G$3024,3)</f>
        <v>230.51</v>
      </c>
      <c r="D705" s="108">
        <f>VLOOKUP($A705+ROUND((COLUMN()-2)/24,5),АТС!$A$41:$F$712,5)+VLOOKUP($A705+ROUND((COLUMN()-2)/24,5),'Расчет сбытовых надбавок'!$B$2281:'Расчет сбытовых надбавок'!$G$3024,3)</f>
        <v>164.35</v>
      </c>
      <c r="E705" s="108">
        <f>VLOOKUP($A705+ROUND((COLUMN()-2)/24,5),АТС!$A$41:$F$712,5)+VLOOKUP($A705+ROUND((COLUMN()-2)/24,5),'Расчет сбытовых надбавок'!$B$2281:'Расчет сбытовых надбавок'!$G$3024,3)</f>
        <v>352.55</v>
      </c>
      <c r="F705" s="108">
        <f>VLOOKUP($A705+ROUND((COLUMN()-2)/24,5),АТС!$A$41:$F$712,5)+VLOOKUP($A705+ROUND((COLUMN()-2)/24,5),'Расчет сбытовых надбавок'!$B$2281:'Расчет сбытовых надбавок'!$G$3024,3)</f>
        <v>64.53</v>
      </c>
      <c r="G705" s="108">
        <f>VLOOKUP($A705+ROUND((COLUMN()-2)/24,5),АТС!$A$41:$F$712,5)+VLOOKUP($A705+ROUND((COLUMN()-2)/24,5),'Расчет сбытовых надбавок'!$B$2281:'Расчет сбытовых надбавок'!$G$3024,3)</f>
        <v>176.85</v>
      </c>
      <c r="H705" s="108">
        <f>VLOOKUP($A705+ROUND((COLUMN()-2)/24,5),АТС!$A$41:$F$712,5)+VLOOKUP($A705+ROUND((COLUMN()-2)/24,5),'Расчет сбытовых надбавок'!$B$2281:'Расчет сбытовых надбавок'!$G$3024,3)</f>
        <v>133.4</v>
      </c>
      <c r="I705" s="108">
        <f>VLOOKUP($A705+ROUND((COLUMN()-2)/24,5),АТС!$A$41:$F$712,5)+VLOOKUP($A705+ROUND((COLUMN()-2)/24,5),'Расчет сбытовых надбавок'!$B$2281:'Расчет сбытовых надбавок'!$G$3024,3)</f>
        <v>41.230000000000004</v>
      </c>
      <c r="J705" s="108">
        <f>VLOOKUP($A705+ROUND((COLUMN()-2)/24,5),АТС!$A$41:$F$712,5)+VLOOKUP($A705+ROUND((COLUMN()-2)/24,5),'Расчет сбытовых надбавок'!$B$2281:'Расчет сбытовых надбавок'!$G$3024,3)</f>
        <v>15.610000000000001</v>
      </c>
      <c r="K705" s="108">
        <f>VLOOKUP($A705+ROUND((COLUMN()-2)/24,5),АТС!$A$41:$F$712,5)+VLOOKUP($A705+ROUND((COLUMN()-2)/24,5),'Расчет сбытовых надбавок'!$B$2281:'Расчет сбытовых надбавок'!$G$3024,3)</f>
        <v>136.66</v>
      </c>
      <c r="L705" s="108">
        <f>VLOOKUP($A705+ROUND((COLUMN()-2)/24,5),АТС!$A$41:$F$712,5)+VLOOKUP($A705+ROUND((COLUMN()-2)/24,5),'Расчет сбытовых надбавок'!$B$2281:'Расчет сбытовых надбавок'!$G$3024,3)</f>
        <v>333.59000000000003</v>
      </c>
      <c r="M705" s="108">
        <f>VLOOKUP($A705+ROUND((COLUMN()-2)/24,5),АТС!$A$41:$F$712,5)+VLOOKUP($A705+ROUND((COLUMN()-2)/24,5),'Расчет сбытовых надбавок'!$B$2281:'Расчет сбытовых надбавок'!$G$3024,3)</f>
        <v>294.78000000000003</v>
      </c>
      <c r="N705" s="108">
        <f>VLOOKUP($A705+ROUND((COLUMN()-2)/24,5),АТС!$A$41:$F$712,5)+VLOOKUP($A705+ROUND((COLUMN()-2)/24,5),'Расчет сбытовых надбавок'!$B$2281:'Расчет сбытовых надбавок'!$G$3024,3)</f>
        <v>367.06</v>
      </c>
      <c r="O705" s="108">
        <f>VLOOKUP($A705+ROUND((COLUMN()-2)/24,5),АТС!$A$41:$F$712,5)+VLOOKUP($A705+ROUND((COLUMN()-2)/24,5),'Расчет сбытовых надбавок'!$B$2281:'Расчет сбытовых надбавок'!$G$3024,3)</f>
        <v>533.51</v>
      </c>
      <c r="P705" s="108">
        <f>VLOOKUP($A705+ROUND((COLUMN()-2)/24,5),АТС!$A$41:$F$712,5)+VLOOKUP($A705+ROUND((COLUMN()-2)/24,5),'Расчет сбытовых надбавок'!$B$2281:'Расчет сбытовых надбавок'!$G$3024,3)</f>
        <v>241.48999999999998</v>
      </c>
      <c r="Q705" s="108">
        <f>VLOOKUP($A705+ROUND((COLUMN()-2)/24,5),АТС!$A$41:$F$712,5)+VLOOKUP($A705+ROUND((COLUMN()-2)/24,5),'Расчет сбытовых надбавок'!$B$2281:'Расчет сбытовых надбавок'!$G$3024,3)</f>
        <v>268.8</v>
      </c>
      <c r="R705" s="108">
        <f>VLOOKUP($A705+ROUND((COLUMN()-2)/24,5),АТС!$A$41:$F$712,5)+VLOOKUP($A705+ROUND((COLUMN()-2)/24,5),'Расчет сбытовых надбавок'!$B$2281:'Расчет сбытовых надбавок'!$G$3024,3)</f>
        <v>202.85</v>
      </c>
      <c r="S705" s="108">
        <f>VLOOKUP($A705+ROUND((COLUMN()-2)/24,5),АТС!$A$41:$F$712,5)+VLOOKUP($A705+ROUND((COLUMN()-2)/24,5),'Расчет сбытовых надбавок'!$B$2281:'Расчет сбытовых надбавок'!$G$3024,3)</f>
        <v>233.65</v>
      </c>
      <c r="T705" s="108">
        <f>VLOOKUP($A705+ROUND((COLUMN()-2)/24,5),АТС!$A$41:$F$712,5)+VLOOKUP($A705+ROUND((COLUMN()-2)/24,5),'Расчет сбытовых надбавок'!$B$2281:'Расчет сбытовых надбавок'!$G$3024,3)</f>
        <v>473.38</v>
      </c>
      <c r="U705" s="108">
        <f>VLOOKUP($A705+ROUND((COLUMN()-2)/24,5),АТС!$A$41:$F$712,5)+VLOOKUP($A705+ROUND((COLUMN()-2)/24,5),'Расчет сбытовых надбавок'!$B$2281:'Расчет сбытовых надбавок'!$G$3024,3)</f>
        <v>425.48</v>
      </c>
      <c r="V705" s="108">
        <f>VLOOKUP($A705+ROUND((COLUMN()-2)/24,5),АТС!$A$41:$F$712,5)+VLOOKUP($A705+ROUND((COLUMN()-2)/24,5),'Расчет сбытовых надбавок'!$B$2281:'Расчет сбытовых надбавок'!$G$3024,3)</f>
        <v>392.81</v>
      </c>
      <c r="W705" s="108">
        <f>VLOOKUP($A705+ROUND((COLUMN()-2)/24,5),АТС!$A$41:$F$712,5)+VLOOKUP($A705+ROUND((COLUMN()-2)/24,5),'Расчет сбытовых надбавок'!$B$2281:'Расчет сбытовых надбавок'!$G$3024,3)</f>
        <v>404.92</v>
      </c>
      <c r="X705" s="108">
        <f>VLOOKUP($A705+ROUND((COLUMN()-2)/24,5),АТС!$A$41:$F$712,5)+VLOOKUP($A705+ROUND((COLUMN()-2)/24,5),'Расчет сбытовых надбавок'!$B$2281:'Расчет сбытовых надбавок'!$G$3024,3)</f>
        <v>741.09</v>
      </c>
      <c r="Y705" s="108">
        <f>VLOOKUP($A705+ROUND((COLUMN()-2)/24,5),АТС!$A$41:$F$712,5)+VLOOKUP($A705+ROUND((COLUMN()-2)/24,5),'Расчет сбытовых надбавок'!$B$2281:'Расчет сбытовых надбавок'!$G$3024,3)</f>
        <v>789.6</v>
      </c>
    </row>
    <row r="706" spans="1:25" x14ac:dyDescent="0.2">
      <c r="A706" s="88">
        <f t="shared" si="20"/>
        <v>42044</v>
      </c>
      <c r="B706" s="108">
        <f>VLOOKUP($A706+ROUND((COLUMN()-2)/24,5),АТС!$A$41:$F$712,5)+VLOOKUP($A706+ROUND((COLUMN()-2)/24,5),'Расчет сбытовых надбавок'!$B$2281:'Расчет сбытовых надбавок'!$G$3024,3)</f>
        <v>105.55</v>
      </c>
      <c r="C706" s="108">
        <f>VLOOKUP($A706+ROUND((COLUMN()-2)/24,5),АТС!$A$41:$F$712,5)+VLOOKUP($A706+ROUND((COLUMN()-2)/24,5),'Расчет сбытовых надбавок'!$B$2281:'Расчет сбытовых надбавок'!$G$3024,3)</f>
        <v>192.35</v>
      </c>
      <c r="D706" s="108">
        <f>VLOOKUP($A706+ROUND((COLUMN()-2)/24,5),АТС!$A$41:$F$712,5)+VLOOKUP($A706+ROUND((COLUMN()-2)/24,5),'Расчет сбытовых надбавок'!$B$2281:'Расчет сбытовых надбавок'!$G$3024,3)</f>
        <v>278.94</v>
      </c>
      <c r="E706" s="108">
        <f>VLOOKUP($A706+ROUND((COLUMN()-2)/24,5),АТС!$A$41:$F$712,5)+VLOOKUP($A706+ROUND((COLUMN()-2)/24,5),'Расчет сбытовых надбавок'!$B$2281:'Расчет сбытовых надбавок'!$G$3024,3)</f>
        <v>479.43</v>
      </c>
      <c r="F706" s="108">
        <f>VLOOKUP($A706+ROUND((COLUMN()-2)/24,5),АТС!$A$41:$F$712,5)+VLOOKUP($A706+ROUND((COLUMN()-2)/24,5),'Расчет сбытовых надбавок'!$B$2281:'Расчет сбытовых надбавок'!$G$3024,3)</f>
        <v>505.2</v>
      </c>
      <c r="G706" s="108">
        <f>VLOOKUP($A706+ROUND((COLUMN()-2)/24,5),АТС!$A$41:$F$712,5)+VLOOKUP($A706+ROUND((COLUMN()-2)/24,5),'Расчет сбытовых надбавок'!$B$2281:'Расчет сбытовых надбавок'!$G$3024,3)</f>
        <v>48.5</v>
      </c>
      <c r="H706" s="108">
        <f>VLOOKUP($A706+ROUND((COLUMN()-2)/24,5),АТС!$A$41:$F$712,5)+VLOOKUP($A706+ROUND((COLUMN()-2)/24,5),'Расчет сбытовых надбавок'!$B$2281:'Расчет сбытовых надбавок'!$G$3024,3)</f>
        <v>199.03</v>
      </c>
      <c r="I706" s="108">
        <f>VLOOKUP($A706+ROUND((COLUMN()-2)/24,5),АТС!$A$41:$F$712,5)+VLOOKUP($A706+ROUND((COLUMN()-2)/24,5),'Расчет сбытовых надбавок'!$B$2281:'Расчет сбытовых надбавок'!$G$3024,3)</f>
        <v>184.32999999999998</v>
      </c>
      <c r="J706" s="108">
        <f>VLOOKUP($A706+ROUND((COLUMN()-2)/24,5),АТС!$A$41:$F$712,5)+VLOOKUP($A706+ROUND((COLUMN()-2)/24,5),'Расчет сбытовых надбавок'!$B$2281:'Расчет сбытовых надбавок'!$G$3024,3)</f>
        <v>98.8</v>
      </c>
      <c r="K706" s="108">
        <f>VLOOKUP($A706+ROUND((COLUMN()-2)/24,5),АТС!$A$41:$F$712,5)+VLOOKUP($A706+ROUND((COLUMN()-2)/24,5),'Расчет сбытовых надбавок'!$B$2281:'Расчет сбытовых надбавок'!$G$3024,3)</f>
        <v>156.53</v>
      </c>
      <c r="L706" s="108">
        <f>VLOOKUP($A706+ROUND((COLUMN()-2)/24,5),АТС!$A$41:$F$712,5)+VLOOKUP($A706+ROUND((COLUMN()-2)/24,5),'Расчет сбытовых надбавок'!$B$2281:'Расчет сбытовых надбавок'!$G$3024,3)</f>
        <v>143.92000000000002</v>
      </c>
      <c r="M706" s="108">
        <f>VLOOKUP($A706+ROUND((COLUMN()-2)/24,5),АТС!$A$41:$F$712,5)+VLOOKUP($A706+ROUND((COLUMN()-2)/24,5),'Расчет сбытовых надбавок'!$B$2281:'Расчет сбытовых надбавок'!$G$3024,3)</f>
        <v>98.54</v>
      </c>
      <c r="N706" s="108">
        <f>VLOOKUP($A706+ROUND((COLUMN()-2)/24,5),АТС!$A$41:$F$712,5)+VLOOKUP($A706+ROUND((COLUMN()-2)/24,5),'Расчет сбытовых надбавок'!$B$2281:'Расчет сбытовых надбавок'!$G$3024,3)</f>
        <v>49.599999999999994</v>
      </c>
      <c r="O706" s="108">
        <f>VLOOKUP($A706+ROUND((COLUMN()-2)/24,5),АТС!$A$41:$F$712,5)+VLOOKUP($A706+ROUND((COLUMN()-2)/24,5),'Расчет сбытовых надбавок'!$B$2281:'Расчет сбытовых надбавок'!$G$3024,3)</f>
        <v>0</v>
      </c>
      <c r="P706" s="108">
        <f>VLOOKUP($A706+ROUND((COLUMN()-2)/24,5),АТС!$A$41:$F$712,5)+VLOOKUP($A706+ROUND((COLUMN()-2)/24,5),'Расчет сбытовых надбавок'!$B$2281:'Расчет сбытовых надбавок'!$G$3024,3)</f>
        <v>0</v>
      </c>
      <c r="Q706" s="108">
        <f>VLOOKUP($A706+ROUND((COLUMN()-2)/24,5),АТС!$A$41:$F$712,5)+VLOOKUP($A706+ROUND((COLUMN()-2)/24,5),'Расчет сбытовых надбавок'!$B$2281:'Расчет сбытовых надбавок'!$G$3024,3)</f>
        <v>102.65</v>
      </c>
      <c r="R706" s="108">
        <f>VLOOKUP($A706+ROUND((COLUMN()-2)/24,5),АТС!$A$41:$F$712,5)+VLOOKUP($A706+ROUND((COLUMN()-2)/24,5),'Расчет сбытовых надбавок'!$B$2281:'Расчет сбытовых надбавок'!$G$3024,3)</f>
        <v>42.69</v>
      </c>
      <c r="S706" s="108">
        <f>VLOOKUP($A706+ROUND((COLUMN()-2)/24,5),АТС!$A$41:$F$712,5)+VLOOKUP($A706+ROUND((COLUMN()-2)/24,5),'Расчет сбытовых надбавок'!$B$2281:'Расчет сбытовых надбавок'!$G$3024,3)</f>
        <v>0</v>
      </c>
      <c r="T706" s="108">
        <f>VLOOKUP($A706+ROUND((COLUMN()-2)/24,5),АТС!$A$41:$F$712,5)+VLOOKUP($A706+ROUND((COLUMN()-2)/24,5),'Расчет сбытовых надбавок'!$B$2281:'Расчет сбытовых надбавок'!$G$3024,3)</f>
        <v>1.24</v>
      </c>
      <c r="U706" s="108">
        <f>VLOOKUP($A706+ROUND((COLUMN()-2)/24,5),АТС!$A$41:$F$712,5)+VLOOKUP($A706+ROUND((COLUMN()-2)/24,5),'Расчет сбытовых надбавок'!$B$2281:'Расчет сбытовых надбавок'!$G$3024,3)</f>
        <v>196.62</v>
      </c>
      <c r="V706" s="108">
        <f>VLOOKUP($A706+ROUND((COLUMN()-2)/24,5),АТС!$A$41:$F$712,5)+VLOOKUP($A706+ROUND((COLUMN()-2)/24,5),'Расчет сбытовых надбавок'!$B$2281:'Расчет сбытовых надбавок'!$G$3024,3)</f>
        <v>334.65000000000003</v>
      </c>
      <c r="W706" s="108">
        <f>VLOOKUP($A706+ROUND((COLUMN()-2)/24,5),АТС!$A$41:$F$712,5)+VLOOKUP($A706+ROUND((COLUMN()-2)/24,5),'Расчет сбытовых надбавок'!$B$2281:'Расчет сбытовых надбавок'!$G$3024,3)</f>
        <v>652.46</v>
      </c>
      <c r="X706" s="108">
        <f>VLOOKUP($A706+ROUND((COLUMN()-2)/24,5),АТС!$A$41:$F$712,5)+VLOOKUP($A706+ROUND((COLUMN()-2)/24,5),'Расчет сбытовых надбавок'!$B$2281:'Расчет сбытовых надбавок'!$G$3024,3)</f>
        <v>188.6</v>
      </c>
      <c r="Y706" s="108">
        <f>VLOOKUP($A706+ROUND((COLUMN()-2)/24,5),АТС!$A$41:$F$712,5)+VLOOKUP($A706+ROUND((COLUMN()-2)/24,5),'Расчет сбытовых надбавок'!$B$2281:'Расчет сбытовых надбавок'!$G$3024,3)</f>
        <v>485.09000000000003</v>
      </c>
    </row>
    <row r="707" spans="1:25" x14ac:dyDescent="0.2">
      <c r="A707" s="88">
        <f t="shared" si="20"/>
        <v>42045</v>
      </c>
      <c r="B707" s="108">
        <f>VLOOKUP($A707+ROUND((COLUMN()-2)/24,5),АТС!$A$41:$F$712,5)+VLOOKUP($A707+ROUND((COLUMN()-2)/24,5),'Расчет сбытовых надбавок'!$B$2281:'Расчет сбытовых надбавок'!$G$3024,3)</f>
        <v>31.68</v>
      </c>
      <c r="C707" s="108">
        <f>VLOOKUP($A707+ROUND((COLUMN()-2)/24,5),АТС!$A$41:$F$712,5)+VLOOKUP($A707+ROUND((COLUMN()-2)/24,5),'Расчет сбытовых надбавок'!$B$2281:'Расчет сбытовых надбавок'!$G$3024,3)</f>
        <v>174.54000000000002</v>
      </c>
      <c r="D707" s="108">
        <f>VLOOKUP($A707+ROUND((COLUMN()-2)/24,5),АТС!$A$41:$F$712,5)+VLOOKUP($A707+ROUND((COLUMN()-2)/24,5),'Расчет сбытовых надбавок'!$B$2281:'Расчет сбытовых надбавок'!$G$3024,3)</f>
        <v>243.43</v>
      </c>
      <c r="E707" s="108">
        <f>VLOOKUP($A707+ROUND((COLUMN()-2)/24,5),АТС!$A$41:$F$712,5)+VLOOKUP($A707+ROUND((COLUMN()-2)/24,5),'Расчет сбытовых надбавок'!$B$2281:'Расчет сбытовых надбавок'!$G$3024,3)</f>
        <v>235.93</v>
      </c>
      <c r="F707" s="108">
        <f>VLOOKUP($A707+ROUND((COLUMN()-2)/24,5),АТС!$A$41:$F$712,5)+VLOOKUP($A707+ROUND((COLUMN()-2)/24,5),'Расчет сбытовых надбавок'!$B$2281:'Расчет сбытовых надбавок'!$G$3024,3)</f>
        <v>165.26</v>
      </c>
      <c r="G707" s="108">
        <f>VLOOKUP($A707+ROUND((COLUMN()-2)/24,5),АТС!$A$41:$F$712,5)+VLOOKUP($A707+ROUND((COLUMN()-2)/24,5),'Расчет сбытовых надбавок'!$B$2281:'Расчет сбытовых надбавок'!$G$3024,3)</f>
        <v>0</v>
      </c>
      <c r="H707" s="108">
        <f>VLOOKUP($A707+ROUND((COLUMN()-2)/24,5),АТС!$A$41:$F$712,5)+VLOOKUP($A707+ROUND((COLUMN()-2)/24,5),'Расчет сбытовых надбавок'!$B$2281:'Расчет сбытовых надбавок'!$G$3024,3)</f>
        <v>358.15</v>
      </c>
      <c r="I707" s="108">
        <f>VLOOKUP($A707+ROUND((COLUMN()-2)/24,5),АТС!$A$41:$F$712,5)+VLOOKUP($A707+ROUND((COLUMN()-2)/24,5),'Расчет сбытовых надбавок'!$B$2281:'Расчет сбытовых надбавок'!$G$3024,3)</f>
        <v>204.51999999999998</v>
      </c>
      <c r="J707" s="108">
        <f>VLOOKUP($A707+ROUND((COLUMN()-2)/24,5),АТС!$A$41:$F$712,5)+VLOOKUP($A707+ROUND((COLUMN()-2)/24,5),'Расчет сбытовых надбавок'!$B$2281:'Расчет сбытовых надбавок'!$G$3024,3)</f>
        <v>169.47000000000003</v>
      </c>
      <c r="K707" s="108">
        <f>VLOOKUP($A707+ROUND((COLUMN()-2)/24,5),АТС!$A$41:$F$712,5)+VLOOKUP($A707+ROUND((COLUMN()-2)/24,5),'Расчет сбытовых надбавок'!$B$2281:'Расчет сбытовых надбавок'!$G$3024,3)</f>
        <v>0</v>
      </c>
      <c r="L707" s="108">
        <f>VLOOKUP($A707+ROUND((COLUMN()-2)/24,5),АТС!$A$41:$F$712,5)+VLOOKUP($A707+ROUND((COLUMN()-2)/24,5),'Расчет сбытовых надбавок'!$B$2281:'Расчет сбытовых надбавок'!$G$3024,3)</f>
        <v>364.67</v>
      </c>
      <c r="M707" s="108">
        <f>VLOOKUP($A707+ROUND((COLUMN()-2)/24,5),АТС!$A$41:$F$712,5)+VLOOKUP($A707+ROUND((COLUMN()-2)/24,5),'Расчет сбытовых надбавок'!$B$2281:'Расчет сбытовых надбавок'!$G$3024,3)</f>
        <v>415.96000000000004</v>
      </c>
      <c r="N707" s="108">
        <f>VLOOKUP($A707+ROUND((COLUMN()-2)/24,5),АТС!$A$41:$F$712,5)+VLOOKUP($A707+ROUND((COLUMN()-2)/24,5),'Расчет сбытовых надбавок'!$B$2281:'Расчет сбытовых надбавок'!$G$3024,3)</f>
        <v>0</v>
      </c>
      <c r="O707" s="108">
        <f>VLOOKUP($A707+ROUND((COLUMN()-2)/24,5),АТС!$A$41:$F$712,5)+VLOOKUP($A707+ROUND((COLUMN()-2)/24,5),'Расчет сбытовых надбавок'!$B$2281:'Расчет сбытовых надбавок'!$G$3024,3)</f>
        <v>0</v>
      </c>
      <c r="P707" s="108">
        <f>VLOOKUP($A707+ROUND((COLUMN()-2)/24,5),АТС!$A$41:$F$712,5)+VLOOKUP($A707+ROUND((COLUMN()-2)/24,5),'Расчет сбытовых надбавок'!$B$2281:'Расчет сбытовых надбавок'!$G$3024,3)</f>
        <v>536.68999999999994</v>
      </c>
      <c r="Q707" s="108">
        <f>VLOOKUP($A707+ROUND((COLUMN()-2)/24,5),АТС!$A$41:$F$712,5)+VLOOKUP($A707+ROUND((COLUMN()-2)/24,5),'Расчет сбытовых надбавок'!$B$2281:'Расчет сбытовых надбавок'!$G$3024,3)</f>
        <v>464.83000000000004</v>
      </c>
      <c r="R707" s="108">
        <f>VLOOKUP($A707+ROUND((COLUMN()-2)/24,5),АТС!$A$41:$F$712,5)+VLOOKUP($A707+ROUND((COLUMN()-2)/24,5),'Расчет сбытовых надбавок'!$B$2281:'Расчет сбытовых надбавок'!$G$3024,3)</f>
        <v>335.03000000000003</v>
      </c>
      <c r="S707" s="108">
        <f>VLOOKUP($A707+ROUND((COLUMN()-2)/24,5),АТС!$A$41:$F$712,5)+VLOOKUP($A707+ROUND((COLUMN()-2)/24,5),'Расчет сбытовых надбавок'!$B$2281:'Расчет сбытовых надбавок'!$G$3024,3)</f>
        <v>0.25</v>
      </c>
      <c r="T707" s="108">
        <f>VLOOKUP($A707+ROUND((COLUMN()-2)/24,5),АТС!$A$41:$F$712,5)+VLOOKUP($A707+ROUND((COLUMN()-2)/24,5),'Расчет сбытовых надбавок'!$B$2281:'Расчет сбытовых надбавок'!$G$3024,3)</f>
        <v>482.68999999999994</v>
      </c>
      <c r="U707" s="108">
        <f>VLOOKUP($A707+ROUND((COLUMN()-2)/24,5),АТС!$A$41:$F$712,5)+VLOOKUP($A707+ROUND((COLUMN()-2)/24,5),'Расчет сбытовых надбавок'!$B$2281:'Расчет сбытовых надбавок'!$G$3024,3)</f>
        <v>508.41</v>
      </c>
      <c r="V707" s="108">
        <f>VLOOKUP($A707+ROUND((COLUMN()-2)/24,5),АТС!$A$41:$F$712,5)+VLOOKUP($A707+ROUND((COLUMN()-2)/24,5),'Расчет сбытовых надбавок'!$B$2281:'Расчет сбытовых надбавок'!$G$3024,3)</f>
        <v>291.65999999999997</v>
      </c>
      <c r="W707" s="108">
        <f>VLOOKUP($A707+ROUND((COLUMN()-2)/24,5),АТС!$A$41:$F$712,5)+VLOOKUP($A707+ROUND((COLUMN()-2)/24,5),'Расчет сбытовых надбавок'!$B$2281:'Расчет сбытовых надбавок'!$G$3024,3)</f>
        <v>250.83</v>
      </c>
      <c r="X707" s="108">
        <f>VLOOKUP($A707+ROUND((COLUMN()-2)/24,5),АТС!$A$41:$F$712,5)+VLOOKUP($A707+ROUND((COLUMN()-2)/24,5),'Расчет сбытовых надбавок'!$B$2281:'Расчет сбытовых надбавок'!$G$3024,3)</f>
        <v>688.28</v>
      </c>
      <c r="Y707" s="108">
        <f>VLOOKUP($A707+ROUND((COLUMN()-2)/24,5),АТС!$A$41:$F$712,5)+VLOOKUP($A707+ROUND((COLUMN()-2)/24,5),'Расчет сбытовых надбавок'!$B$2281:'Расчет сбытовых надбавок'!$G$3024,3)</f>
        <v>552.08000000000004</v>
      </c>
    </row>
    <row r="708" spans="1:25" x14ac:dyDescent="0.2">
      <c r="A708" s="88">
        <f t="shared" si="20"/>
        <v>42046</v>
      </c>
      <c r="B708" s="108">
        <f>VLOOKUP($A708+ROUND((COLUMN()-2)/24,5),АТС!$A$41:$F$712,5)+VLOOKUP($A708+ROUND((COLUMN()-2)/24,5),'Расчет сбытовых надбавок'!$B$2281:'Расчет сбытовых надбавок'!$G$3024,3)</f>
        <v>4.5200000000000005</v>
      </c>
      <c r="C708" s="108">
        <f>VLOOKUP($A708+ROUND((COLUMN()-2)/24,5),АТС!$A$41:$F$712,5)+VLOOKUP($A708+ROUND((COLUMN()-2)/24,5),'Расчет сбытовых надбавок'!$B$2281:'Расчет сбытовых надбавок'!$G$3024,3)</f>
        <v>91.31</v>
      </c>
      <c r="D708" s="108">
        <f>VLOOKUP($A708+ROUND((COLUMN()-2)/24,5),АТС!$A$41:$F$712,5)+VLOOKUP($A708+ROUND((COLUMN()-2)/24,5),'Расчет сбытовых надбавок'!$B$2281:'Расчет сбытовых надбавок'!$G$3024,3)</f>
        <v>171.25</v>
      </c>
      <c r="E708" s="108">
        <f>VLOOKUP($A708+ROUND((COLUMN()-2)/24,5),АТС!$A$41:$F$712,5)+VLOOKUP($A708+ROUND((COLUMN()-2)/24,5),'Расчет сбытовых надбавок'!$B$2281:'Расчет сбытовых надбавок'!$G$3024,3)</f>
        <v>206.25</v>
      </c>
      <c r="F708" s="108">
        <f>VLOOKUP($A708+ROUND((COLUMN()-2)/24,5),АТС!$A$41:$F$712,5)+VLOOKUP($A708+ROUND((COLUMN()-2)/24,5),'Расчет сбытовых надбавок'!$B$2281:'Расчет сбытовых надбавок'!$G$3024,3)</f>
        <v>99.330000000000013</v>
      </c>
      <c r="G708" s="108">
        <f>VLOOKUP($A708+ROUND((COLUMN()-2)/24,5),АТС!$A$41:$F$712,5)+VLOOKUP($A708+ROUND((COLUMN()-2)/24,5),'Расчет сбытовых надбавок'!$B$2281:'Расчет сбытовых надбавок'!$G$3024,3)</f>
        <v>0</v>
      </c>
      <c r="H708" s="108">
        <f>VLOOKUP($A708+ROUND((COLUMN()-2)/24,5),АТС!$A$41:$F$712,5)+VLOOKUP($A708+ROUND((COLUMN()-2)/24,5),'Расчет сбытовых надбавок'!$B$2281:'Расчет сбытовых надбавок'!$G$3024,3)</f>
        <v>390.16999999999996</v>
      </c>
      <c r="I708" s="108">
        <f>VLOOKUP($A708+ROUND((COLUMN()-2)/24,5),АТС!$A$41:$F$712,5)+VLOOKUP($A708+ROUND((COLUMN()-2)/24,5),'Расчет сбытовых надбавок'!$B$2281:'Расчет сбытовых надбавок'!$G$3024,3)</f>
        <v>256.83</v>
      </c>
      <c r="J708" s="108">
        <f>VLOOKUP($A708+ROUND((COLUMN()-2)/24,5),АТС!$A$41:$F$712,5)+VLOOKUP($A708+ROUND((COLUMN()-2)/24,5),'Расчет сбытовых надбавок'!$B$2281:'Расчет сбытовых надбавок'!$G$3024,3)</f>
        <v>0.01</v>
      </c>
      <c r="K708" s="108">
        <f>VLOOKUP($A708+ROUND((COLUMN()-2)/24,5),АТС!$A$41:$F$712,5)+VLOOKUP($A708+ROUND((COLUMN()-2)/24,5),'Расчет сбытовых надбавок'!$B$2281:'Расчет сбытовых надбавок'!$G$3024,3)</f>
        <v>0.01</v>
      </c>
      <c r="L708" s="108">
        <f>VLOOKUP($A708+ROUND((COLUMN()-2)/24,5),АТС!$A$41:$F$712,5)+VLOOKUP($A708+ROUND((COLUMN()-2)/24,5),'Расчет сбытовых надбавок'!$B$2281:'Расчет сбытовых надбавок'!$G$3024,3)</f>
        <v>36.72</v>
      </c>
      <c r="M708" s="108">
        <f>VLOOKUP($A708+ROUND((COLUMN()-2)/24,5),АТС!$A$41:$F$712,5)+VLOOKUP($A708+ROUND((COLUMN()-2)/24,5),'Расчет сбытовых надбавок'!$B$2281:'Расчет сбытовых надбавок'!$G$3024,3)</f>
        <v>33.15</v>
      </c>
      <c r="N708" s="108">
        <f>VLOOKUP($A708+ROUND((COLUMN()-2)/24,5),АТС!$A$41:$F$712,5)+VLOOKUP($A708+ROUND((COLUMN()-2)/24,5),'Расчет сбытовых надбавок'!$B$2281:'Расчет сбытовых надбавок'!$G$3024,3)</f>
        <v>24.259999999999998</v>
      </c>
      <c r="O708" s="108">
        <f>VLOOKUP($A708+ROUND((COLUMN()-2)/24,5),АТС!$A$41:$F$712,5)+VLOOKUP($A708+ROUND((COLUMN()-2)/24,5),'Расчет сбытовых надбавок'!$B$2281:'Расчет сбытовых надбавок'!$G$3024,3)</f>
        <v>390.7</v>
      </c>
      <c r="P708" s="108">
        <f>VLOOKUP($A708+ROUND((COLUMN()-2)/24,5),АТС!$A$41:$F$712,5)+VLOOKUP($A708+ROUND((COLUMN()-2)/24,5),'Расчет сбытовых надбавок'!$B$2281:'Расчет сбытовых надбавок'!$G$3024,3)</f>
        <v>0</v>
      </c>
      <c r="Q708" s="108">
        <f>VLOOKUP($A708+ROUND((COLUMN()-2)/24,5),АТС!$A$41:$F$712,5)+VLOOKUP($A708+ROUND((COLUMN()-2)/24,5),'Расчет сбытовых надбавок'!$B$2281:'Расчет сбытовых надбавок'!$G$3024,3)</f>
        <v>546.34</v>
      </c>
      <c r="R708" s="108">
        <f>VLOOKUP($A708+ROUND((COLUMN()-2)/24,5),АТС!$A$41:$F$712,5)+VLOOKUP($A708+ROUND((COLUMN()-2)/24,5),'Расчет сбытовых надбавок'!$B$2281:'Расчет сбытовых надбавок'!$G$3024,3)</f>
        <v>265.49</v>
      </c>
      <c r="S708" s="108">
        <f>VLOOKUP($A708+ROUND((COLUMN()-2)/24,5),АТС!$A$41:$F$712,5)+VLOOKUP($A708+ROUND((COLUMN()-2)/24,5),'Расчет сбытовых надбавок'!$B$2281:'Расчет сбытовых надбавок'!$G$3024,3)</f>
        <v>0.18</v>
      </c>
      <c r="T708" s="108">
        <f>VLOOKUP($A708+ROUND((COLUMN()-2)/24,5),АТС!$A$41:$F$712,5)+VLOOKUP($A708+ROUND((COLUMN()-2)/24,5),'Расчет сбытовых надбавок'!$B$2281:'Расчет сбытовых надбавок'!$G$3024,3)</f>
        <v>467.15</v>
      </c>
      <c r="U708" s="108">
        <f>VLOOKUP($A708+ROUND((COLUMN()-2)/24,5),АТС!$A$41:$F$712,5)+VLOOKUP($A708+ROUND((COLUMN()-2)/24,5),'Расчет сбытовых надбавок'!$B$2281:'Расчет сбытовых надбавок'!$G$3024,3)</f>
        <v>228.48999999999998</v>
      </c>
      <c r="V708" s="108">
        <f>VLOOKUP($A708+ROUND((COLUMN()-2)/24,5),АТС!$A$41:$F$712,5)+VLOOKUP($A708+ROUND((COLUMN()-2)/24,5),'Расчет сбытовых надбавок'!$B$2281:'Расчет сбытовых надбавок'!$G$3024,3)</f>
        <v>338.62</v>
      </c>
      <c r="W708" s="108">
        <f>VLOOKUP($A708+ROUND((COLUMN()-2)/24,5),АТС!$A$41:$F$712,5)+VLOOKUP($A708+ROUND((COLUMN()-2)/24,5),'Расчет сбытовых надбавок'!$B$2281:'Расчет сбытовых надбавок'!$G$3024,3)</f>
        <v>203.04000000000002</v>
      </c>
      <c r="X708" s="108">
        <f>VLOOKUP($A708+ROUND((COLUMN()-2)/24,5),АТС!$A$41:$F$712,5)+VLOOKUP($A708+ROUND((COLUMN()-2)/24,5),'Расчет сбытовых надбавок'!$B$2281:'Расчет сбытовых надбавок'!$G$3024,3)</f>
        <v>293.22000000000003</v>
      </c>
      <c r="Y708" s="108">
        <f>VLOOKUP($A708+ROUND((COLUMN()-2)/24,5),АТС!$A$41:$F$712,5)+VLOOKUP($A708+ROUND((COLUMN()-2)/24,5),'Расчет сбытовых надбавок'!$B$2281:'Расчет сбытовых надбавок'!$G$3024,3)</f>
        <v>105.92</v>
      </c>
    </row>
    <row r="709" spans="1:25" x14ac:dyDescent="0.2">
      <c r="A709" s="88">
        <f t="shared" si="20"/>
        <v>42047</v>
      </c>
      <c r="B709" s="108">
        <f>VLOOKUP($A709+ROUND((COLUMN()-2)/24,5),АТС!$A$41:$F$712,5)+VLOOKUP($A709+ROUND((COLUMN()-2)/24,5),'Расчет сбытовых надбавок'!$B$2281:'Расчет сбытовых надбавок'!$G$3024,3)</f>
        <v>45.93</v>
      </c>
      <c r="C709" s="108">
        <f>VLOOKUP($A709+ROUND((COLUMN()-2)/24,5),АТС!$A$41:$F$712,5)+VLOOKUP($A709+ROUND((COLUMN()-2)/24,5),'Расчет сбытовых надбавок'!$B$2281:'Расчет сбытовых надбавок'!$G$3024,3)</f>
        <v>443.99</v>
      </c>
      <c r="D709" s="108">
        <f>VLOOKUP($A709+ROUND((COLUMN()-2)/24,5),АТС!$A$41:$F$712,5)+VLOOKUP($A709+ROUND((COLUMN()-2)/24,5),'Расчет сбытовых надбавок'!$B$2281:'Расчет сбытовых надбавок'!$G$3024,3)</f>
        <v>346.45</v>
      </c>
      <c r="E709" s="108">
        <f>VLOOKUP($A709+ROUND((COLUMN()-2)/24,5),АТС!$A$41:$F$712,5)+VLOOKUP($A709+ROUND((COLUMN()-2)/24,5),'Расчет сбытовых надбавок'!$B$2281:'Расчет сбытовых надбавок'!$G$3024,3)</f>
        <v>183.23</v>
      </c>
      <c r="F709" s="108">
        <f>VLOOKUP($A709+ROUND((COLUMN()-2)/24,5),АТС!$A$41:$F$712,5)+VLOOKUP($A709+ROUND((COLUMN()-2)/24,5),'Расчет сбытовых надбавок'!$B$2281:'Расчет сбытовых надбавок'!$G$3024,3)</f>
        <v>196.9</v>
      </c>
      <c r="G709" s="108">
        <f>VLOOKUP($A709+ROUND((COLUMN()-2)/24,5),АТС!$A$41:$F$712,5)+VLOOKUP($A709+ROUND((COLUMN()-2)/24,5),'Расчет сбытовых надбавок'!$B$2281:'Расчет сбытовых надбавок'!$G$3024,3)</f>
        <v>0</v>
      </c>
      <c r="H709" s="108">
        <f>VLOOKUP($A709+ROUND((COLUMN()-2)/24,5),АТС!$A$41:$F$712,5)+VLOOKUP($A709+ROUND((COLUMN()-2)/24,5),'Расчет сбытовых надбавок'!$B$2281:'Расчет сбытовых надбавок'!$G$3024,3)</f>
        <v>308.89999999999998</v>
      </c>
      <c r="I709" s="108">
        <f>VLOOKUP($A709+ROUND((COLUMN()-2)/24,5),АТС!$A$41:$F$712,5)+VLOOKUP($A709+ROUND((COLUMN()-2)/24,5),'Расчет сбытовых надбавок'!$B$2281:'Расчет сбытовых надбавок'!$G$3024,3)</f>
        <v>255.45</v>
      </c>
      <c r="J709" s="108">
        <f>VLOOKUP($A709+ROUND((COLUMN()-2)/24,5),АТС!$A$41:$F$712,5)+VLOOKUP($A709+ROUND((COLUMN()-2)/24,5),'Расчет сбытовых надбавок'!$B$2281:'Расчет сбытовых надбавок'!$G$3024,3)</f>
        <v>186.02</v>
      </c>
      <c r="K709" s="108">
        <f>VLOOKUP($A709+ROUND((COLUMN()-2)/24,5),АТС!$A$41:$F$712,5)+VLOOKUP($A709+ROUND((COLUMN()-2)/24,5),'Расчет сбытовых надбавок'!$B$2281:'Расчет сбытовых надбавок'!$G$3024,3)</f>
        <v>300.42</v>
      </c>
      <c r="L709" s="108">
        <f>VLOOKUP($A709+ROUND((COLUMN()-2)/24,5),АТС!$A$41:$F$712,5)+VLOOKUP($A709+ROUND((COLUMN()-2)/24,5),'Расчет сбытовых надбавок'!$B$2281:'Расчет сбытовых надбавок'!$G$3024,3)</f>
        <v>350.65999999999997</v>
      </c>
      <c r="M709" s="108">
        <f>VLOOKUP($A709+ROUND((COLUMN()-2)/24,5),АТС!$A$41:$F$712,5)+VLOOKUP($A709+ROUND((COLUMN()-2)/24,5),'Расчет сбытовых надбавок'!$B$2281:'Расчет сбытовых надбавок'!$G$3024,3)</f>
        <v>460.17</v>
      </c>
      <c r="N709" s="108">
        <f>VLOOKUP($A709+ROUND((COLUMN()-2)/24,5),АТС!$A$41:$F$712,5)+VLOOKUP($A709+ROUND((COLUMN()-2)/24,5),'Расчет сбытовых надбавок'!$B$2281:'Расчет сбытовых надбавок'!$G$3024,3)</f>
        <v>517.90000000000009</v>
      </c>
      <c r="O709" s="108">
        <f>VLOOKUP($A709+ROUND((COLUMN()-2)/24,5),АТС!$A$41:$F$712,5)+VLOOKUP($A709+ROUND((COLUMN()-2)/24,5),'Расчет сбытовых надбавок'!$B$2281:'Расчет сбытовых надбавок'!$G$3024,3)</f>
        <v>540.41999999999996</v>
      </c>
      <c r="P709" s="108">
        <f>VLOOKUP($A709+ROUND((COLUMN()-2)/24,5),АТС!$A$41:$F$712,5)+VLOOKUP($A709+ROUND((COLUMN()-2)/24,5),'Расчет сбытовых надбавок'!$B$2281:'Расчет сбытовых надбавок'!$G$3024,3)</f>
        <v>485.71000000000004</v>
      </c>
      <c r="Q709" s="108">
        <f>VLOOKUP($A709+ROUND((COLUMN()-2)/24,5),АТС!$A$41:$F$712,5)+VLOOKUP($A709+ROUND((COLUMN()-2)/24,5),'Расчет сбытовых надбавок'!$B$2281:'Расчет сбытовых надбавок'!$G$3024,3)</f>
        <v>92.16</v>
      </c>
      <c r="R709" s="108">
        <f>VLOOKUP($A709+ROUND((COLUMN()-2)/24,5),АТС!$A$41:$F$712,5)+VLOOKUP($A709+ROUND((COLUMN()-2)/24,5),'Расчет сбытовых надбавок'!$B$2281:'Расчет сбытовых надбавок'!$G$3024,3)</f>
        <v>370.71000000000004</v>
      </c>
      <c r="S709" s="108">
        <f>VLOOKUP($A709+ROUND((COLUMN()-2)/24,5),АТС!$A$41:$F$712,5)+VLOOKUP($A709+ROUND((COLUMN()-2)/24,5),'Расчет сбытовых надбавок'!$B$2281:'Расчет сбытовых надбавок'!$G$3024,3)</f>
        <v>312.08000000000004</v>
      </c>
      <c r="T709" s="108">
        <f>VLOOKUP($A709+ROUND((COLUMN()-2)/24,5),АТС!$A$41:$F$712,5)+VLOOKUP($A709+ROUND((COLUMN()-2)/24,5),'Расчет сбытовых надбавок'!$B$2281:'Расчет сбытовых надбавок'!$G$3024,3)</f>
        <v>232.37</v>
      </c>
      <c r="U709" s="108">
        <f>VLOOKUP($A709+ROUND((COLUMN()-2)/24,5),АТС!$A$41:$F$712,5)+VLOOKUP($A709+ROUND((COLUMN()-2)/24,5),'Расчет сбытовых надбавок'!$B$2281:'Расчет сбытовых надбавок'!$G$3024,3)</f>
        <v>336.92999999999995</v>
      </c>
      <c r="V709" s="108">
        <f>VLOOKUP($A709+ROUND((COLUMN()-2)/24,5),АТС!$A$41:$F$712,5)+VLOOKUP($A709+ROUND((COLUMN()-2)/24,5),'Расчет сбытовых надбавок'!$B$2281:'Расчет сбытовых надбавок'!$G$3024,3)</f>
        <v>613.34</v>
      </c>
      <c r="W709" s="108">
        <f>VLOOKUP($A709+ROUND((COLUMN()-2)/24,5),АТС!$A$41:$F$712,5)+VLOOKUP($A709+ROUND((COLUMN()-2)/24,5),'Расчет сбытовых надбавок'!$B$2281:'Расчет сбытовых надбавок'!$G$3024,3)</f>
        <v>614.44000000000005</v>
      </c>
      <c r="X709" s="108">
        <f>VLOOKUP($A709+ROUND((COLUMN()-2)/24,5),АТС!$A$41:$F$712,5)+VLOOKUP($A709+ROUND((COLUMN()-2)/24,5),'Расчет сбытовых надбавок'!$B$2281:'Расчет сбытовых надбавок'!$G$3024,3)</f>
        <v>603.81000000000006</v>
      </c>
      <c r="Y709" s="108">
        <f>VLOOKUP($A709+ROUND((COLUMN()-2)/24,5),АТС!$A$41:$F$712,5)+VLOOKUP($A709+ROUND((COLUMN()-2)/24,5),'Расчет сбытовых надбавок'!$B$2281:'Расчет сбытовых надбавок'!$G$3024,3)</f>
        <v>519.83000000000004</v>
      </c>
    </row>
    <row r="710" spans="1:25" x14ac:dyDescent="0.2">
      <c r="A710" s="88">
        <f t="shared" si="20"/>
        <v>42048</v>
      </c>
      <c r="B710" s="108">
        <f>VLOOKUP($A710+ROUND((COLUMN()-2)/24,5),АТС!$A$41:$F$712,5)+VLOOKUP($A710+ROUND((COLUMN()-2)/24,5),'Расчет сбытовых надбавок'!$B$2281:'Расчет сбытовых надбавок'!$G$3024,3)</f>
        <v>661.29</v>
      </c>
      <c r="C710" s="108">
        <f>VLOOKUP($A710+ROUND((COLUMN()-2)/24,5),АТС!$A$41:$F$712,5)+VLOOKUP($A710+ROUND((COLUMN()-2)/24,5),'Расчет сбытовых надбавок'!$B$2281:'Расчет сбытовых надбавок'!$G$3024,3)</f>
        <v>243.05</v>
      </c>
      <c r="D710" s="108">
        <f>VLOOKUP($A710+ROUND((COLUMN()-2)/24,5),АТС!$A$41:$F$712,5)+VLOOKUP($A710+ROUND((COLUMN()-2)/24,5),'Расчет сбытовых надбавок'!$B$2281:'Расчет сбытовых надбавок'!$G$3024,3)</f>
        <v>99.65</v>
      </c>
      <c r="E710" s="108">
        <f>VLOOKUP($A710+ROUND((COLUMN()-2)/24,5),АТС!$A$41:$F$712,5)+VLOOKUP($A710+ROUND((COLUMN()-2)/24,5),'Расчет сбытовых надбавок'!$B$2281:'Расчет сбытовых надбавок'!$G$3024,3)</f>
        <v>120.79</v>
      </c>
      <c r="F710" s="108">
        <f>VLOOKUP($A710+ROUND((COLUMN()-2)/24,5),АТС!$A$41:$F$712,5)+VLOOKUP($A710+ROUND((COLUMN()-2)/24,5),'Расчет сбытовых надбавок'!$B$2281:'Расчет сбытовых надбавок'!$G$3024,3)</f>
        <v>113.55</v>
      </c>
      <c r="G710" s="108">
        <f>VLOOKUP($A710+ROUND((COLUMN()-2)/24,5),АТС!$A$41:$F$712,5)+VLOOKUP($A710+ROUND((COLUMN()-2)/24,5),'Расчет сбытовых надбавок'!$B$2281:'Расчет сбытовых надбавок'!$G$3024,3)</f>
        <v>0</v>
      </c>
      <c r="H710" s="108">
        <f>VLOOKUP($A710+ROUND((COLUMN()-2)/24,5),АТС!$A$41:$F$712,5)+VLOOKUP($A710+ROUND((COLUMN()-2)/24,5),'Расчет сбытовых надбавок'!$B$2281:'Расчет сбытовых надбавок'!$G$3024,3)</f>
        <v>294.21000000000004</v>
      </c>
      <c r="I710" s="108">
        <f>VLOOKUP($A710+ROUND((COLUMN()-2)/24,5),АТС!$A$41:$F$712,5)+VLOOKUP($A710+ROUND((COLUMN()-2)/24,5),'Расчет сбытовых надбавок'!$B$2281:'Расчет сбытовых надбавок'!$G$3024,3)</f>
        <v>412.67</v>
      </c>
      <c r="J710" s="108">
        <f>VLOOKUP($A710+ROUND((COLUMN()-2)/24,5),АТС!$A$41:$F$712,5)+VLOOKUP($A710+ROUND((COLUMN()-2)/24,5),'Расчет сбытовых надбавок'!$B$2281:'Расчет сбытовых надбавок'!$G$3024,3)</f>
        <v>352.76</v>
      </c>
      <c r="K710" s="108">
        <f>VLOOKUP($A710+ROUND((COLUMN()-2)/24,5),АТС!$A$41:$F$712,5)+VLOOKUP($A710+ROUND((COLUMN()-2)/24,5),'Расчет сбытовых надбавок'!$B$2281:'Расчет сбытовых надбавок'!$G$3024,3)</f>
        <v>441.26</v>
      </c>
      <c r="L710" s="108">
        <f>VLOOKUP($A710+ROUND((COLUMN()-2)/24,5),АТС!$A$41:$F$712,5)+VLOOKUP($A710+ROUND((COLUMN()-2)/24,5),'Расчет сбытовых надбавок'!$B$2281:'Расчет сбытовых надбавок'!$G$3024,3)</f>
        <v>490.35999999999996</v>
      </c>
      <c r="M710" s="108">
        <f>VLOOKUP($A710+ROUND((COLUMN()-2)/24,5),АТС!$A$41:$F$712,5)+VLOOKUP($A710+ROUND((COLUMN()-2)/24,5),'Расчет сбытовых надбавок'!$B$2281:'Расчет сбытовых надбавок'!$G$3024,3)</f>
        <v>517.24</v>
      </c>
      <c r="N710" s="108">
        <f>VLOOKUP($A710+ROUND((COLUMN()-2)/24,5),АТС!$A$41:$F$712,5)+VLOOKUP($A710+ROUND((COLUMN()-2)/24,5),'Расчет сбытовых надбавок'!$B$2281:'Расчет сбытовых надбавок'!$G$3024,3)</f>
        <v>428.94</v>
      </c>
      <c r="O710" s="108">
        <f>VLOOKUP($A710+ROUND((COLUMN()-2)/24,5),АТС!$A$41:$F$712,5)+VLOOKUP($A710+ROUND((COLUMN()-2)/24,5),'Расчет сбытовых надбавок'!$B$2281:'Расчет сбытовых надбавок'!$G$3024,3)</f>
        <v>492.85</v>
      </c>
      <c r="P710" s="108">
        <f>VLOOKUP($A710+ROUND((COLUMN()-2)/24,5),АТС!$A$41:$F$712,5)+VLOOKUP($A710+ROUND((COLUMN()-2)/24,5),'Расчет сбытовых надбавок'!$B$2281:'Расчет сбытовых надбавок'!$G$3024,3)</f>
        <v>523.46</v>
      </c>
      <c r="Q710" s="108">
        <f>VLOOKUP($A710+ROUND((COLUMN()-2)/24,5),АТС!$A$41:$F$712,5)+VLOOKUP($A710+ROUND((COLUMN()-2)/24,5),'Расчет сбытовых надбавок'!$B$2281:'Расчет сбытовых надбавок'!$G$3024,3)</f>
        <v>404.76</v>
      </c>
      <c r="R710" s="108">
        <f>VLOOKUP($A710+ROUND((COLUMN()-2)/24,5),АТС!$A$41:$F$712,5)+VLOOKUP($A710+ROUND((COLUMN()-2)/24,5),'Расчет сбытовых надбавок'!$B$2281:'Расчет сбытовых надбавок'!$G$3024,3)</f>
        <v>523.08000000000004</v>
      </c>
      <c r="S710" s="108">
        <f>VLOOKUP($A710+ROUND((COLUMN()-2)/24,5),АТС!$A$41:$F$712,5)+VLOOKUP($A710+ROUND((COLUMN()-2)/24,5),'Расчет сбытовых надбавок'!$B$2281:'Расчет сбытовых надбавок'!$G$3024,3)</f>
        <v>410.52000000000004</v>
      </c>
      <c r="T710" s="108">
        <f>VLOOKUP($A710+ROUND((COLUMN()-2)/24,5),АТС!$A$41:$F$712,5)+VLOOKUP($A710+ROUND((COLUMN()-2)/24,5),'Расчет сбытовых надбавок'!$B$2281:'Расчет сбытовых надбавок'!$G$3024,3)</f>
        <v>604.80999999999995</v>
      </c>
      <c r="U710" s="108">
        <f>VLOOKUP($A710+ROUND((COLUMN()-2)/24,5),АТС!$A$41:$F$712,5)+VLOOKUP($A710+ROUND((COLUMN()-2)/24,5),'Расчет сбытовых надбавок'!$B$2281:'Расчет сбытовых надбавок'!$G$3024,3)</f>
        <v>441.46</v>
      </c>
      <c r="V710" s="108">
        <f>VLOOKUP($A710+ROUND((COLUMN()-2)/24,5),АТС!$A$41:$F$712,5)+VLOOKUP($A710+ROUND((COLUMN()-2)/24,5),'Расчет сбытовых надбавок'!$B$2281:'Расчет сбытовых надбавок'!$G$3024,3)</f>
        <v>956.13</v>
      </c>
      <c r="W710" s="108">
        <f>VLOOKUP($A710+ROUND((COLUMN()-2)/24,5),АТС!$A$41:$F$712,5)+VLOOKUP($A710+ROUND((COLUMN()-2)/24,5),'Расчет сбытовых надбавок'!$B$2281:'Расчет сбытовых надбавок'!$G$3024,3)</f>
        <v>915.31999999999994</v>
      </c>
      <c r="X710" s="108">
        <f>VLOOKUP($A710+ROUND((COLUMN()-2)/24,5),АТС!$A$41:$F$712,5)+VLOOKUP($A710+ROUND((COLUMN()-2)/24,5),'Расчет сбытовых надбавок'!$B$2281:'Расчет сбытовых надбавок'!$G$3024,3)</f>
        <v>837.31000000000006</v>
      </c>
      <c r="Y710" s="108">
        <f>VLOOKUP($A710+ROUND((COLUMN()-2)/24,5),АТС!$A$41:$F$712,5)+VLOOKUP($A710+ROUND((COLUMN()-2)/24,5),'Расчет сбытовых надбавок'!$B$2281:'Расчет сбытовых надбавок'!$G$3024,3)</f>
        <v>658.45</v>
      </c>
    </row>
    <row r="711" spans="1:25" x14ac:dyDescent="0.2">
      <c r="A711" s="88">
        <f t="shared" si="20"/>
        <v>42049</v>
      </c>
      <c r="B711" s="108">
        <f>VLOOKUP($A711+ROUND((COLUMN()-2)/24,5),АТС!$A$41:$F$712,5)+VLOOKUP($A711+ROUND((COLUMN()-2)/24,5),'Расчет сбытовых надбавок'!$B$2281:'Расчет сбытовых надбавок'!$G$3024,3)</f>
        <v>276.42</v>
      </c>
      <c r="C711" s="108">
        <f>VLOOKUP($A711+ROUND((COLUMN()-2)/24,5),АТС!$A$41:$F$712,5)+VLOOKUP($A711+ROUND((COLUMN()-2)/24,5),'Расчет сбытовых надбавок'!$B$2281:'Расчет сбытовых надбавок'!$G$3024,3)</f>
        <v>193.76</v>
      </c>
      <c r="D711" s="108">
        <f>VLOOKUP($A711+ROUND((COLUMN()-2)/24,5),АТС!$A$41:$F$712,5)+VLOOKUP($A711+ROUND((COLUMN()-2)/24,5),'Расчет сбытовых надбавок'!$B$2281:'Расчет сбытовых надбавок'!$G$3024,3)</f>
        <v>229.21</v>
      </c>
      <c r="E711" s="108">
        <f>VLOOKUP($A711+ROUND((COLUMN()-2)/24,5),АТС!$A$41:$F$712,5)+VLOOKUP($A711+ROUND((COLUMN()-2)/24,5),'Расчет сбытовых надбавок'!$B$2281:'Расчет сбытовых надбавок'!$G$3024,3)</f>
        <v>476.05</v>
      </c>
      <c r="F711" s="108">
        <f>VLOOKUP($A711+ROUND((COLUMN()-2)/24,5),АТС!$A$41:$F$712,5)+VLOOKUP($A711+ROUND((COLUMN()-2)/24,5),'Расчет сбытовых надбавок'!$B$2281:'Расчет сбытовых надбавок'!$G$3024,3)</f>
        <v>291.71000000000004</v>
      </c>
      <c r="G711" s="108">
        <f>VLOOKUP($A711+ROUND((COLUMN()-2)/24,5),АТС!$A$41:$F$712,5)+VLOOKUP($A711+ROUND((COLUMN()-2)/24,5),'Расчет сбытовых надбавок'!$B$2281:'Расчет сбытовых надбавок'!$G$3024,3)</f>
        <v>44.83</v>
      </c>
      <c r="H711" s="108">
        <f>VLOOKUP($A711+ROUND((COLUMN()-2)/24,5),АТС!$A$41:$F$712,5)+VLOOKUP($A711+ROUND((COLUMN()-2)/24,5),'Расчет сбытовых надбавок'!$B$2281:'Расчет сбытовых надбавок'!$G$3024,3)</f>
        <v>30.43</v>
      </c>
      <c r="I711" s="108">
        <f>VLOOKUP($A711+ROUND((COLUMN()-2)/24,5),АТС!$A$41:$F$712,5)+VLOOKUP($A711+ROUND((COLUMN()-2)/24,5),'Расчет сбытовых надбавок'!$B$2281:'Расчет сбытовых надбавок'!$G$3024,3)</f>
        <v>8.98</v>
      </c>
      <c r="J711" s="108">
        <f>VLOOKUP($A711+ROUND((COLUMN()-2)/24,5),АТС!$A$41:$F$712,5)+VLOOKUP($A711+ROUND((COLUMN()-2)/24,5),'Расчет сбытовых надбавок'!$B$2281:'Расчет сбытовых надбавок'!$G$3024,3)</f>
        <v>87.91</v>
      </c>
      <c r="K711" s="108">
        <f>VLOOKUP($A711+ROUND((COLUMN()-2)/24,5),АТС!$A$41:$F$712,5)+VLOOKUP($A711+ROUND((COLUMN()-2)/24,5),'Расчет сбытовых надбавок'!$B$2281:'Расчет сбытовых надбавок'!$G$3024,3)</f>
        <v>111.25</v>
      </c>
      <c r="L711" s="108">
        <f>VLOOKUP($A711+ROUND((COLUMN()-2)/24,5),АТС!$A$41:$F$712,5)+VLOOKUP($A711+ROUND((COLUMN()-2)/24,5),'Расчет сбытовых надбавок'!$B$2281:'Расчет сбытовых надбавок'!$G$3024,3)</f>
        <v>340.07</v>
      </c>
      <c r="M711" s="108">
        <f>VLOOKUP($A711+ROUND((COLUMN()-2)/24,5),АТС!$A$41:$F$712,5)+VLOOKUP($A711+ROUND((COLUMN()-2)/24,5),'Расчет сбытовых надбавок'!$B$2281:'Расчет сбытовых надбавок'!$G$3024,3)</f>
        <v>530.34</v>
      </c>
      <c r="N711" s="108">
        <f>VLOOKUP($A711+ROUND((COLUMN()-2)/24,5),АТС!$A$41:$F$712,5)+VLOOKUP($A711+ROUND((COLUMN()-2)/24,5),'Расчет сбытовых надбавок'!$B$2281:'Расчет сбытовых надбавок'!$G$3024,3)</f>
        <v>353.52000000000004</v>
      </c>
      <c r="O711" s="108">
        <f>VLOOKUP($A711+ROUND((COLUMN()-2)/24,5),АТС!$A$41:$F$712,5)+VLOOKUP($A711+ROUND((COLUMN()-2)/24,5),'Расчет сбытовых надбавок'!$B$2281:'Расчет сбытовых надбавок'!$G$3024,3)</f>
        <v>261.02</v>
      </c>
      <c r="P711" s="108">
        <f>VLOOKUP($A711+ROUND((COLUMN()-2)/24,5),АТС!$A$41:$F$712,5)+VLOOKUP($A711+ROUND((COLUMN()-2)/24,5),'Расчет сбытовых надбавок'!$B$2281:'Расчет сбытовых надбавок'!$G$3024,3)</f>
        <v>585.76</v>
      </c>
      <c r="Q711" s="108">
        <f>VLOOKUP($A711+ROUND((COLUMN()-2)/24,5),АТС!$A$41:$F$712,5)+VLOOKUP($A711+ROUND((COLUMN()-2)/24,5),'Расчет сбытовых надбавок'!$B$2281:'Расчет сбытовых надбавок'!$G$3024,3)</f>
        <v>526.09</v>
      </c>
      <c r="R711" s="108">
        <f>VLOOKUP($A711+ROUND((COLUMN()-2)/24,5),АТС!$A$41:$F$712,5)+VLOOKUP($A711+ROUND((COLUMN()-2)/24,5),'Расчет сбытовых надбавок'!$B$2281:'Расчет сбытовых надбавок'!$G$3024,3)</f>
        <v>335.78999999999996</v>
      </c>
      <c r="S711" s="108">
        <f>VLOOKUP($A711+ROUND((COLUMN()-2)/24,5),АТС!$A$41:$F$712,5)+VLOOKUP($A711+ROUND((COLUMN()-2)/24,5),'Расчет сбытовых надбавок'!$B$2281:'Расчет сбытовых надбавок'!$G$3024,3)</f>
        <v>0</v>
      </c>
      <c r="T711" s="108">
        <f>VLOOKUP($A711+ROUND((COLUMN()-2)/24,5),АТС!$A$41:$F$712,5)+VLOOKUP($A711+ROUND((COLUMN()-2)/24,5),'Расчет сбытовых надбавок'!$B$2281:'Расчет сбытовых надбавок'!$G$3024,3)</f>
        <v>19.2</v>
      </c>
      <c r="U711" s="108">
        <f>VLOOKUP($A711+ROUND((COLUMN()-2)/24,5),АТС!$A$41:$F$712,5)+VLOOKUP($A711+ROUND((COLUMN()-2)/24,5),'Расчет сбытовых надбавок'!$B$2281:'Расчет сбытовых надбавок'!$G$3024,3)</f>
        <v>167.19</v>
      </c>
      <c r="V711" s="108">
        <f>VLOOKUP($A711+ROUND((COLUMN()-2)/24,5),АТС!$A$41:$F$712,5)+VLOOKUP($A711+ROUND((COLUMN()-2)/24,5),'Расчет сбытовых надбавок'!$B$2281:'Расчет сбытовых надбавок'!$G$3024,3)</f>
        <v>331.46999999999997</v>
      </c>
      <c r="W711" s="108">
        <f>VLOOKUP($A711+ROUND((COLUMN()-2)/24,5),АТС!$A$41:$F$712,5)+VLOOKUP($A711+ROUND((COLUMN()-2)/24,5),'Расчет сбытовых надбавок'!$B$2281:'Расчет сбытовых надбавок'!$G$3024,3)</f>
        <v>344.62</v>
      </c>
      <c r="X711" s="108">
        <f>VLOOKUP($A711+ROUND((COLUMN()-2)/24,5),АТС!$A$41:$F$712,5)+VLOOKUP($A711+ROUND((COLUMN()-2)/24,5),'Расчет сбытовых надбавок'!$B$2281:'Расчет сбытовых надбавок'!$G$3024,3)</f>
        <v>211.52</v>
      </c>
      <c r="Y711" s="108">
        <f>VLOOKUP($A711+ROUND((COLUMN()-2)/24,5),АТС!$A$41:$F$712,5)+VLOOKUP($A711+ROUND((COLUMN()-2)/24,5),'Расчет сбытовых надбавок'!$B$2281:'Расчет сбытовых надбавок'!$G$3024,3)</f>
        <v>94.699999999999989</v>
      </c>
    </row>
    <row r="712" spans="1:25" x14ac:dyDescent="0.2">
      <c r="A712" s="88">
        <f t="shared" si="20"/>
        <v>42050</v>
      </c>
      <c r="B712" s="108">
        <f>VLOOKUP($A712+ROUND((COLUMN()-2)/24,5),АТС!$A$41:$F$712,5)+VLOOKUP($A712+ROUND((COLUMN()-2)/24,5),'Расчет сбытовых надбавок'!$B$2281:'Расчет сбытовых надбавок'!$G$3024,3)</f>
        <v>462.56</v>
      </c>
      <c r="C712" s="108">
        <f>VLOOKUP($A712+ROUND((COLUMN()-2)/24,5),АТС!$A$41:$F$712,5)+VLOOKUP($A712+ROUND((COLUMN()-2)/24,5),'Расчет сбытовых надбавок'!$B$2281:'Расчет сбытовых надбавок'!$G$3024,3)</f>
        <v>108.52000000000001</v>
      </c>
      <c r="D712" s="108">
        <f>VLOOKUP($A712+ROUND((COLUMN()-2)/24,5),АТС!$A$41:$F$712,5)+VLOOKUP($A712+ROUND((COLUMN()-2)/24,5),'Расчет сбытовых надбавок'!$B$2281:'Расчет сбытовых надбавок'!$G$3024,3)</f>
        <v>233.23000000000002</v>
      </c>
      <c r="E712" s="108">
        <f>VLOOKUP($A712+ROUND((COLUMN()-2)/24,5),АТС!$A$41:$F$712,5)+VLOOKUP($A712+ROUND((COLUMN()-2)/24,5),'Расчет сбытовых надбавок'!$B$2281:'Расчет сбытовых надбавок'!$G$3024,3)</f>
        <v>243.14</v>
      </c>
      <c r="F712" s="108">
        <f>VLOOKUP($A712+ROUND((COLUMN()-2)/24,5),АТС!$A$41:$F$712,5)+VLOOKUP($A712+ROUND((COLUMN()-2)/24,5),'Расчет сбытовых надбавок'!$B$2281:'Расчет сбытовых надбавок'!$G$3024,3)</f>
        <v>185.93</v>
      </c>
      <c r="G712" s="108">
        <f>VLOOKUP($A712+ROUND((COLUMN()-2)/24,5),АТС!$A$41:$F$712,5)+VLOOKUP($A712+ROUND((COLUMN()-2)/24,5),'Расчет сбытовых надбавок'!$B$2281:'Расчет сбытовых надбавок'!$G$3024,3)</f>
        <v>0</v>
      </c>
      <c r="H712" s="108">
        <f>VLOOKUP($A712+ROUND((COLUMN()-2)/24,5),АТС!$A$41:$F$712,5)+VLOOKUP($A712+ROUND((COLUMN()-2)/24,5),'Расчет сбытовых надбавок'!$B$2281:'Расчет сбытовых надбавок'!$G$3024,3)</f>
        <v>106.95</v>
      </c>
      <c r="I712" s="108">
        <f>VLOOKUP($A712+ROUND((COLUMN()-2)/24,5),АТС!$A$41:$F$712,5)+VLOOKUP($A712+ROUND((COLUMN()-2)/24,5),'Расчет сбытовых надбавок'!$B$2281:'Расчет сбытовых надбавок'!$G$3024,3)</f>
        <v>132.57999999999998</v>
      </c>
      <c r="J712" s="108">
        <f>VLOOKUP($A712+ROUND((COLUMN()-2)/24,5),АТС!$A$41:$F$712,5)+VLOOKUP($A712+ROUND((COLUMN()-2)/24,5),'Расчет сбытовых надбавок'!$B$2281:'Расчет сбытовых надбавок'!$G$3024,3)</f>
        <v>0</v>
      </c>
      <c r="K712" s="108">
        <f>VLOOKUP($A712+ROUND((COLUMN()-2)/24,5),АТС!$A$41:$F$712,5)+VLOOKUP($A712+ROUND((COLUMN()-2)/24,5),'Расчет сбытовых надбавок'!$B$2281:'Расчет сбытовых надбавок'!$G$3024,3)</f>
        <v>132.12</v>
      </c>
      <c r="L712" s="108">
        <f>VLOOKUP($A712+ROUND((COLUMN()-2)/24,5),АТС!$A$41:$F$712,5)+VLOOKUP($A712+ROUND((COLUMN()-2)/24,5),'Расчет сбытовых надбавок'!$B$2281:'Расчет сбытовых надбавок'!$G$3024,3)</f>
        <v>241.10999999999999</v>
      </c>
      <c r="M712" s="108">
        <f>VLOOKUP($A712+ROUND((COLUMN()-2)/24,5),АТС!$A$41:$F$712,5)+VLOOKUP($A712+ROUND((COLUMN()-2)/24,5),'Расчет сбытовых надбавок'!$B$2281:'Расчет сбытовых надбавок'!$G$3024,3)</f>
        <v>281.77</v>
      </c>
      <c r="N712" s="108">
        <f>VLOOKUP($A712+ROUND((COLUMN()-2)/24,5),АТС!$A$41:$F$712,5)+VLOOKUP($A712+ROUND((COLUMN()-2)/24,5),'Расчет сбытовых надбавок'!$B$2281:'Расчет сбытовых надбавок'!$G$3024,3)</f>
        <v>128.29</v>
      </c>
      <c r="O712" s="108">
        <f>VLOOKUP($A712+ROUND((COLUMN()-2)/24,5),АТС!$A$41:$F$712,5)+VLOOKUP($A712+ROUND((COLUMN()-2)/24,5),'Расчет сбытовых надбавок'!$B$2281:'Расчет сбытовых надбавок'!$G$3024,3)</f>
        <v>258.42</v>
      </c>
      <c r="P712" s="108">
        <f>VLOOKUP($A712+ROUND((COLUMN()-2)/24,5),АТС!$A$41:$F$712,5)+VLOOKUP($A712+ROUND((COLUMN()-2)/24,5),'Расчет сбытовых надбавок'!$B$2281:'Расчет сбытовых надбавок'!$G$3024,3)</f>
        <v>631.44000000000005</v>
      </c>
      <c r="Q712" s="108">
        <f>VLOOKUP($A712+ROUND((COLUMN()-2)/24,5),АТС!$A$41:$F$712,5)+VLOOKUP($A712+ROUND((COLUMN()-2)/24,5),'Расчет сбытовых надбавок'!$B$2281:'Расчет сбытовых надбавок'!$G$3024,3)</f>
        <v>562.75</v>
      </c>
      <c r="R712" s="108">
        <f>VLOOKUP($A712+ROUND((COLUMN()-2)/24,5),АТС!$A$41:$F$712,5)+VLOOKUP($A712+ROUND((COLUMN()-2)/24,5),'Расчет сбытовых надбавок'!$B$2281:'Расчет сбытовых надбавок'!$G$3024,3)</f>
        <v>712.49</v>
      </c>
      <c r="S712" s="108">
        <f>VLOOKUP($A712+ROUND((COLUMN()-2)/24,5),АТС!$A$41:$F$712,5)+VLOOKUP($A712+ROUND((COLUMN()-2)/24,5),'Расчет сбытовых надбавок'!$B$2281:'Расчет сбытовых надбавок'!$G$3024,3)</f>
        <v>405.61</v>
      </c>
      <c r="T712" s="108">
        <f>VLOOKUP($A712+ROUND((COLUMN()-2)/24,5),АТС!$A$41:$F$712,5)+VLOOKUP($A712+ROUND((COLUMN()-2)/24,5),'Расчет сбытовых надбавок'!$B$2281:'Расчет сбытовых надбавок'!$G$3024,3)</f>
        <v>195.26999999999998</v>
      </c>
      <c r="U712" s="108">
        <f>VLOOKUP($A712+ROUND((COLUMN()-2)/24,5),АТС!$A$41:$F$712,5)+VLOOKUP($A712+ROUND((COLUMN()-2)/24,5),'Расчет сбытовых надбавок'!$B$2281:'Расчет сбытовых надбавок'!$G$3024,3)</f>
        <v>297.29000000000002</v>
      </c>
      <c r="V712" s="108">
        <f>VLOOKUP($A712+ROUND((COLUMN()-2)/24,5),АТС!$A$41:$F$712,5)+VLOOKUP($A712+ROUND((COLUMN()-2)/24,5),'Расчет сбытовых надбавок'!$B$2281:'Расчет сбытовых надбавок'!$G$3024,3)</f>
        <v>924.01</v>
      </c>
      <c r="W712" s="108">
        <f>VLOOKUP($A712+ROUND((COLUMN()-2)/24,5),АТС!$A$41:$F$712,5)+VLOOKUP($A712+ROUND((COLUMN()-2)/24,5),'Расчет сбытовых надбавок'!$B$2281:'Расчет сбытовых надбавок'!$G$3024,3)</f>
        <v>685.20999999999992</v>
      </c>
      <c r="X712" s="108">
        <f>VLOOKUP($A712+ROUND((COLUMN()-2)/24,5),АТС!$A$41:$F$712,5)+VLOOKUP($A712+ROUND((COLUMN()-2)/24,5),'Расчет сбытовых надбавок'!$B$2281:'Расчет сбытовых надбавок'!$G$3024,3)</f>
        <v>600.35</v>
      </c>
      <c r="Y712" s="108">
        <f>VLOOKUP($A712+ROUND((COLUMN()-2)/24,5),АТС!$A$41:$F$712,5)+VLOOKUP($A712+ROUND((COLUMN()-2)/24,5),'Расчет сбытовых надбавок'!$B$2281:'Расчет сбытовых надбавок'!$G$3024,3)</f>
        <v>669.7299999999999</v>
      </c>
    </row>
    <row r="713" spans="1:25" x14ac:dyDescent="0.2">
      <c r="A713" s="88">
        <f t="shared" si="20"/>
        <v>42051</v>
      </c>
      <c r="B713" s="108">
        <f>VLOOKUP($A713+ROUND((COLUMN()-2)/24,5),АТС!$A$41:$F$712,5)+VLOOKUP($A713+ROUND((COLUMN()-2)/24,5),'Расчет сбытовых надбавок'!$B$2281:'Расчет сбытовых надбавок'!$G$3024,3)</f>
        <v>383.49</v>
      </c>
      <c r="C713" s="108">
        <f>VLOOKUP($A713+ROUND((COLUMN()-2)/24,5),АТС!$A$41:$F$712,5)+VLOOKUP($A713+ROUND((COLUMN()-2)/24,5),'Расчет сбытовых надбавок'!$B$2281:'Расчет сбытовых надбавок'!$G$3024,3)</f>
        <v>289.7</v>
      </c>
      <c r="D713" s="108">
        <f>VLOOKUP($A713+ROUND((COLUMN()-2)/24,5),АТС!$A$41:$F$712,5)+VLOOKUP($A713+ROUND((COLUMN()-2)/24,5),'Расчет сбытовых надбавок'!$B$2281:'Расчет сбытовых надбавок'!$G$3024,3)</f>
        <v>317.84000000000003</v>
      </c>
      <c r="E713" s="108">
        <f>VLOOKUP($A713+ROUND((COLUMN()-2)/24,5),АТС!$A$41:$F$712,5)+VLOOKUP($A713+ROUND((COLUMN()-2)/24,5),'Расчет сбытовых надбавок'!$B$2281:'Расчет сбытовых надбавок'!$G$3024,3)</f>
        <v>266.45</v>
      </c>
      <c r="F713" s="108">
        <f>VLOOKUP($A713+ROUND((COLUMN()-2)/24,5),АТС!$A$41:$F$712,5)+VLOOKUP($A713+ROUND((COLUMN()-2)/24,5),'Расчет сбытовых надбавок'!$B$2281:'Расчет сбытовых надбавок'!$G$3024,3)</f>
        <v>160.22</v>
      </c>
      <c r="G713" s="108">
        <f>VLOOKUP($A713+ROUND((COLUMN()-2)/24,5),АТС!$A$41:$F$712,5)+VLOOKUP($A713+ROUND((COLUMN()-2)/24,5),'Расчет сбытовых надбавок'!$B$2281:'Расчет сбытовых надбавок'!$G$3024,3)</f>
        <v>396.5</v>
      </c>
      <c r="H713" s="108">
        <f>VLOOKUP($A713+ROUND((COLUMN()-2)/24,5),АТС!$A$41:$F$712,5)+VLOOKUP($A713+ROUND((COLUMN()-2)/24,5),'Расчет сбытовых надбавок'!$B$2281:'Расчет сбытовых надбавок'!$G$3024,3)</f>
        <v>155.5</v>
      </c>
      <c r="I713" s="108">
        <f>VLOOKUP($A713+ROUND((COLUMN()-2)/24,5),АТС!$A$41:$F$712,5)+VLOOKUP($A713+ROUND((COLUMN()-2)/24,5),'Расчет сбытовых надбавок'!$B$2281:'Расчет сбытовых надбавок'!$G$3024,3)</f>
        <v>220.7</v>
      </c>
      <c r="J713" s="108">
        <f>VLOOKUP($A713+ROUND((COLUMN()-2)/24,5),АТС!$A$41:$F$712,5)+VLOOKUP($A713+ROUND((COLUMN()-2)/24,5),'Расчет сбытовых надбавок'!$B$2281:'Расчет сбытовых надбавок'!$G$3024,3)</f>
        <v>1132.9099999999999</v>
      </c>
      <c r="K713" s="108">
        <f>VLOOKUP($A713+ROUND((COLUMN()-2)/24,5),АТС!$A$41:$F$712,5)+VLOOKUP($A713+ROUND((COLUMN()-2)/24,5),'Расчет сбытовых надбавок'!$B$2281:'Расчет сбытовых надбавок'!$G$3024,3)</f>
        <v>1967.15</v>
      </c>
      <c r="L713" s="108">
        <f>VLOOKUP($A713+ROUND((COLUMN()-2)/24,5),АТС!$A$41:$F$712,5)+VLOOKUP($A713+ROUND((COLUMN()-2)/24,5),'Расчет сбытовых надбавок'!$B$2281:'Расчет сбытовых надбавок'!$G$3024,3)</f>
        <v>27.89</v>
      </c>
      <c r="M713" s="108">
        <f>VLOOKUP($A713+ROUND((COLUMN()-2)/24,5),АТС!$A$41:$F$712,5)+VLOOKUP($A713+ROUND((COLUMN()-2)/24,5),'Расчет сбытовых надбавок'!$B$2281:'Расчет сбытовых надбавок'!$G$3024,3)</f>
        <v>31.85</v>
      </c>
      <c r="N713" s="108">
        <f>VLOOKUP($A713+ROUND((COLUMN()-2)/24,5),АТС!$A$41:$F$712,5)+VLOOKUP($A713+ROUND((COLUMN()-2)/24,5),'Расчет сбытовых надбавок'!$B$2281:'Расчет сбытовых надбавок'!$G$3024,3)</f>
        <v>13.99</v>
      </c>
      <c r="O713" s="108">
        <f>VLOOKUP($A713+ROUND((COLUMN()-2)/24,5),АТС!$A$41:$F$712,5)+VLOOKUP($A713+ROUND((COLUMN()-2)/24,5),'Расчет сбытовых надбавок'!$B$2281:'Расчет сбытовых надбавок'!$G$3024,3)</f>
        <v>19</v>
      </c>
      <c r="P713" s="108">
        <f>VLOOKUP($A713+ROUND((COLUMN()-2)/24,5),АТС!$A$41:$F$712,5)+VLOOKUP($A713+ROUND((COLUMN()-2)/24,5),'Расчет сбытовых надбавок'!$B$2281:'Расчет сбытовых надбавок'!$G$3024,3)</f>
        <v>34.880000000000003</v>
      </c>
      <c r="Q713" s="108">
        <f>VLOOKUP($A713+ROUND((COLUMN()-2)/24,5),АТС!$A$41:$F$712,5)+VLOOKUP($A713+ROUND((COLUMN()-2)/24,5),'Расчет сбытовых надбавок'!$B$2281:'Расчет сбытовых надбавок'!$G$3024,3)</f>
        <v>1209.25</v>
      </c>
      <c r="R713" s="108">
        <f>VLOOKUP($A713+ROUND((COLUMN()-2)/24,5),АТС!$A$41:$F$712,5)+VLOOKUP($A713+ROUND((COLUMN()-2)/24,5),'Расчет сбытовых надбавок'!$B$2281:'Расчет сбытовых надбавок'!$G$3024,3)</f>
        <v>690.68000000000006</v>
      </c>
      <c r="S713" s="108">
        <f>VLOOKUP($A713+ROUND((COLUMN()-2)/24,5),АТС!$A$41:$F$712,5)+VLOOKUP($A713+ROUND((COLUMN()-2)/24,5),'Расчет сбытовых надбавок'!$B$2281:'Расчет сбытовых надбавок'!$G$3024,3)</f>
        <v>0</v>
      </c>
      <c r="T713" s="108">
        <f>VLOOKUP($A713+ROUND((COLUMN()-2)/24,5),АТС!$A$41:$F$712,5)+VLOOKUP($A713+ROUND((COLUMN()-2)/24,5),'Расчет сбытовых надбавок'!$B$2281:'Расчет сбытовых надбавок'!$G$3024,3)</f>
        <v>0</v>
      </c>
      <c r="U713" s="108">
        <f>VLOOKUP($A713+ROUND((COLUMN()-2)/24,5),АТС!$A$41:$F$712,5)+VLOOKUP($A713+ROUND((COLUMN()-2)/24,5),'Расчет сбытовых надбавок'!$B$2281:'Расчет сбытовых надбавок'!$G$3024,3)</f>
        <v>0</v>
      </c>
      <c r="V713" s="108">
        <f>VLOOKUP($A713+ROUND((COLUMN()-2)/24,5),АТС!$A$41:$F$712,5)+VLOOKUP($A713+ROUND((COLUMN()-2)/24,5),'Расчет сбытовых надбавок'!$B$2281:'Расчет сбытовых надбавок'!$G$3024,3)</f>
        <v>0</v>
      </c>
      <c r="W713" s="108">
        <f>VLOOKUP($A713+ROUND((COLUMN()-2)/24,5),АТС!$A$41:$F$712,5)+VLOOKUP($A713+ROUND((COLUMN()-2)/24,5),'Расчет сбытовых надбавок'!$B$2281:'Расчет сбытовых надбавок'!$G$3024,3)</f>
        <v>0</v>
      </c>
      <c r="X713" s="108">
        <f>VLOOKUP($A713+ROUND((COLUMN()-2)/24,5),АТС!$A$41:$F$712,5)+VLOOKUP($A713+ROUND((COLUMN()-2)/24,5),'Расчет сбытовых надбавок'!$B$2281:'Расчет сбытовых надбавок'!$G$3024,3)</f>
        <v>359.88</v>
      </c>
      <c r="Y713" s="108">
        <f>VLOOKUP($A713+ROUND((COLUMN()-2)/24,5),АТС!$A$41:$F$712,5)+VLOOKUP($A713+ROUND((COLUMN()-2)/24,5),'Расчет сбытовых надбавок'!$B$2281:'Расчет сбытовых надбавок'!$G$3024,3)</f>
        <v>0</v>
      </c>
    </row>
    <row r="714" spans="1:25" x14ac:dyDescent="0.2">
      <c r="A714" s="88">
        <f t="shared" si="20"/>
        <v>42052</v>
      </c>
      <c r="B714" s="108">
        <f>VLOOKUP($A714+ROUND((COLUMN()-2)/24,5),АТС!$A$41:$F$712,5)+VLOOKUP($A714+ROUND((COLUMN()-2)/24,5),'Расчет сбытовых надбавок'!$B$2281:'Расчет сбытовых надбавок'!$G$3024,3)</f>
        <v>0</v>
      </c>
      <c r="C714" s="108">
        <f>VLOOKUP($A714+ROUND((COLUMN()-2)/24,5),АТС!$A$41:$F$712,5)+VLOOKUP($A714+ROUND((COLUMN()-2)/24,5),'Расчет сбытовых надбавок'!$B$2281:'Расчет сбытовых надбавок'!$G$3024,3)</f>
        <v>0</v>
      </c>
      <c r="D714" s="108">
        <f>VLOOKUP($A714+ROUND((COLUMN()-2)/24,5),АТС!$A$41:$F$712,5)+VLOOKUP($A714+ROUND((COLUMN()-2)/24,5),'Расчет сбытовых надбавок'!$B$2281:'Расчет сбытовых надбавок'!$G$3024,3)</f>
        <v>0.25</v>
      </c>
      <c r="E714" s="108">
        <f>VLOOKUP($A714+ROUND((COLUMN()-2)/24,5),АТС!$A$41:$F$712,5)+VLOOKUP($A714+ROUND((COLUMN()-2)/24,5),'Расчет сбытовых надбавок'!$B$2281:'Расчет сбытовых надбавок'!$G$3024,3)</f>
        <v>228.55</v>
      </c>
      <c r="F714" s="108">
        <f>VLOOKUP($A714+ROUND((COLUMN()-2)/24,5),АТС!$A$41:$F$712,5)+VLOOKUP($A714+ROUND((COLUMN()-2)/24,5),'Расчет сбытовых надбавок'!$B$2281:'Расчет сбытовых надбавок'!$G$3024,3)</f>
        <v>0</v>
      </c>
      <c r="G714" s="108">
        <f>VLOOKUP($A714+ROUND((COLUMN()-2)/24,5),АТС!$A$41:$F$712,5)+VLOOKUP($A714+ROUND((COLUMN()-2)/24,5),'Расчет сбытовых надбавок'!$B$2281:'Расчет сбытовых надбавок'!$G$3024,3)</f>
        <v>0</v>
      </c>
      <c r="H714" s="108">
        <f>VLOOKUP($A714+ROUND((COLUMN()-2)/24,5),АТС!$A$41:$F$712,5)+VLOOKUP($A714+ROUND((COLUMN()-2)/24,5),'Расчет сбытовых надбавок'!$B$2281:'Расчет сбытовых надбавок'!$G$3024,3)</f>
        <v>172.17000000000002</v>
      </c>
      <c r="I714" s="108">
        <f>VLOOKUP($A714+ROUND((COLUMN()-2)/24,5),АТС!$A$41:$F$712,5)+VLOOKUP($A714+ROUND((COLUMN()-2)/24,5),'Расчет сбытовых надбавок'!$B$2281:'Расчет сбытовых надбавок'!$G$3024,3)</f>
        <v>331.82</v>
      </c>
      <c r="J714" s="108">
        <f>VLOOKUP($A714+ROUND((COLUMN()-2)/24,5),АТС!$A$41:$F$712,5)+VLOOKUP($A714+ROUND((COLUMN()-2)/24,5),'Расчет сбытовых надбавок'!$B$2281:'Расчет сбытовых надбавок'!$G$3024,3)</f>
        <v>0</v>
      </c>
      <c r="K714" s="108">
        <f>VLOOKUP($A714+ROUND((COLUMN()-2)/24,5),АТС!$A$41:$F$712,5)+VLOOKUP($A714+ROUND((COLUMN()-2)/24,5),'Расчет сбытовых надбавок'!$B$2281:'Расчет сбытовых надбавок'!$G$3024,3)</f>
        <v>0.99</v>
      </c>
      <c r="L714" s="108">
        <f>VLOOKUP($A714+ROUND((COLUMN()-2)/24,5),АТС!$A$41:$F$712,5)+VLOOKUP($A714+ROUND((COLUMN()-2)/24,5),'Расчет сбытовых надбавок'!$B$2281:'Расчет сбытовых надбавок'!$G$3024,3)</f>
        <v>9.4</v>
      </c>
      <c r="M714" s="108">
        <f>VLOOKUP($A714+ROUND((COLUMN()-2)/24,5),АТС!$A$41:$F$712,5)+VLOOKUP($A714+ROUND((COLUMN()-2)/24,5),'Расчет сбытовых надбавок'!$B$2281:'Расчет сбытовых надбавок'!$G$3024,3)</f>
        <v>19.36</v>
      </c>
      <c r="N714" s="108">
        <f>VLOOKUP($A714+ROUND((COLUMN()-2)/24,5),АТС!$A$41:$F$712,5)+VLOOKUP($A714+ROUND((COLUMN()-2)/24,5),'Расчет сбытовых надбавок'!$B$2281:'Расчет сбытовых надбавок'!$G$3024,3)</f>
        <v>0</v>
      </c>
      <c r="O714" s="108">
        <f>VLOOKUP($A714+ROUND((COLUMN()-2)/24,5),АТС!$A$41:$F$712,5)+VLOOKUP($A714+ROUND((COLUMN()-2)/24,5),'Расчет сбытовых надбавок'!$B$2281:'Расчет сбытовых надбавок'!$G$3024,3)</f>
        <v>0</v>
      </c>
      <c r="P714" s="108">
        <f>VLOOKUP($A714+ROUND((COLUMN()-2)/24,5),АТС!$A$41:$F$712,5)+VLOOKUP($A714+ROUND((COLUMN()-2)/24,5),'Расчет сбытовых надбавок'!$B$2281:'Расчет сбытовых надбавок'!$G$3024,3)</f>
        <v>37.839999999999996</v>
      </c>
      <c r="Q714" s="108">
        <f>VLOOKUP($A714+ROUND((COLUMN()-2)/24,5),АТС!$A$41:$F$712,5)+VLOOKUP($A714+ROUND((COLUMN()-2)/24,5),'Расчет сбытовых надбавок'!$B$2281:'Расчет сбытовых надбавок'!$G$3024,3)</f>
        <v>573.41</v>
      </c>
      <c r="R714" s="108">
        <f>VLOOKUP($A714+ROUND((COLUMN()-2)/24,5),АТС!$A$41:$F$712,5)+VLOOKUP($A714+ROUND((COLUMN()-2)/24,5),'Расчет сбытовых надбавок'!$B$2281:'Расчет сбытовых надбавок'!$G$3024,3)</f>
        <v>376.39</v>
      </c>
      <c r="S714" s="108">
        <f>VLOOKUP($A714+ROUND((COLUMN()-2)/24,5),АТС!$A$41:$F$712,5)+VLOOKUP($A714+ROUND((COLUMN()-2)/24,5),'Расчет сбытовых надбавок'!$B$2281:'Расчет сбытовых надбавок'!$G$3024,3)</f>
        <v>0</v>
      </c>
      <c r="T714" s="108">
        <f>VLOOKUP($A714+ROUND((COLUMN()-2)/24,5),АТС!$A$41:$F$712,5)+VLOOKUP($A714+ROUND((COLUMN()-2)/24,5),'Расчет сбытовых надбавок'!$B$2281:'Расчет сбытовых надбавок'!$G$3024,3)</f>
        <v>1953.97</v>
      </c>
      <c r="U714" s="108">
        <f>VLOOKUP($A714+ROUND((COLUMN()-2)/24,5),АТС!$A$41:$F$712,5)+VLOOKUP($A714+ROUND((COLUMN()-2)/24,5),'Расчет сбытовых надбавок'!$B$2281:'Расчет сбытовых надбавок'!$G$3024,3)</f>
        <v>1266.1499999999999</v>
      </c>
      <c r="V714" s="108">
        <f>VLOOKUP($A714+ROUND((COLUMN()-2)/24,5),АТС!$A$41:$F$712,5)+VLOOKUP($A714+ROUND((COLUMN()-2)/24,5),'Расчет сбытовых надбавок'!$B$2281:'Расчет сбытовых надбавок'!$G$3024,3)</f>
        <v>443.55999999999995</v>
      </c>
      <c r="W714" s="108">
        <f>VLOOKUP($A714+ROUND((COLUMN()-2)/24,5),АТС!$A$41:$F$712,5)+VLOOKUP($A714+ROUND((COLUMN()-2)/24,5),'Расчет сбытовых надбавок'!$B$2281:'Расчет сбытовых надбавок'!$G$3024,3)</f>
        <v>416.77</v>
      </c>
      <c r="X714" s="108">
        <f>VLOOKUP($A714+ROUND((COLUMN()-2)/24,5),АТС!$A$41:$F$712,5)+VLOOKUP($A714+ROUND((COLUMN()-2)/24,5),'Расчет сбытовых надбавок'!$B$2281:'Расчет сбытовых надбавок'!$G$3024,3)</f>
        <v>497.65000000000003</v>
      </c>
      <c r="Y714" s="108">
        <f>VLOOKUP($A714+ROUND((COLUMN()-2)/24,5),АТС!$A$41:$F$712,5)+VLOOKUP($A714+ROUND((COLUMN()-2)/24,5),'Расчет сбытовых надбавок'!$B$2281:'Расчет сбытовых надбавок'!$G$3024,3)</f>
        <v>86.97</v>
      </c>
    </row>
    <row r="715" spans="1:25" x14ac:dyDescent="0.2">
      <c r="A715" s="88">
        <f t="shared" si="20"/>
        <v>42053</v>
      </c>
      <c r="B715" s="108">
        <f>VLOOKUP($A715+ROUND((COLUMN()-2)/24,5),АТС!$A$41:$F$712,5)+VLOOKUP($A715+ROUND((COLUMN()-2)/24,5),'Расчет сбытовых надбавок'!$B$2281:'Расчет сбытовых надбавок'!$G$3024,3)</f>
        <v>623.56999999999994</v>
      </c>
      <c r="C715" s="108">
        <f>VLOOKUP($A715+ROUND((COLUMN()-2)/24,5),АТС!$A$41:$F$712,5)+VLOOKUP($A715+ROUND((COLUMN()-2)/24,5),'Расчет сбытовых надбавок'!$B$2281:'Расчет сбытовых надбавок'!$G$3024,3)</f>
        <v>695.15</v>
      </c>
      <c r="D715" s="108">
        <f>VLOOKUP($A715+ROUND((COLUMN()-2)/24,5),АТС!$A$41:$F$712,5)+VLOOKUP($A715+ROUND((COLUMN()-2)/24,5),'Расчет сбытовых надбавок'!$B$2281:'Расчет сбытовых надбавок'!$G$3024,3)</f>
        <v>291.27</v>
      </c>
      <c r="E715" s="108">
        <f>VLOOKUP($A715+ROUND((COLUMN()-2)/24,5),АТС!$A$41:$F$712,5)+VLOOKUP($A715+ROUND((COLUMN()-2)/24,5),'Расчет сбытовых надбавок'!$B$2281:'Расчет сбытовых надбавок'!$G$3024,3)</f>
        <v>273.07</v>
      </c>
      <c r="F715" s="108">
        <f>VLOOKUP($A715+ROUND((COLUMN()-2)/24,5),АТС!$A$41:$F$712,5)+VLOOKUP($A715+ROUND((COLUMN()-2)/24,5),'Расчет сбытовых надбавок'!$B$2281:'Расчет сбытовых надбавок'!$G$3024,3)</f>
        <v>250.85999999999999</v>
      </c>
      <c r="G715" s="108">
        <f>VLOOKUP($A715+ROUND((COLUMN()-2)/24,5),АТС!$A$41:$F$712,5)+VLOOKUP($A715+ROUND((COLUMN()-2)/24,5),'Расчет сбытовых надбавок'!$B$2281:'Расчет сбытовых надбавок'!$G$3024,3)</f>
        <v>0</v>
      </c>
      <c r="H715" s="108">
        <f>VLOOKUP($A715+ROUND((COLUMN()-2)/24,5),АТС!$A$41:$F$712,5)+VLOOKUP($A715+ROUND((COLUMN()-2)/24,5),'Расчет сбытовых надбавок'!$B$2281:'Расчет сбытовых надбавок'!$G$3024,3)</f>
        <v>262.8</v>
      </c>
      <c r="I715" s="108">
        <f>VLOOKUP($A715+ROUND((COLUMN()-2)/24,5),АТС!$A$41:$F$712,5)+VLOOKUP($A715+ROUND((COLUMN()-2)/24,5),'Расчет сбытовых надбавок'!$B$2281:'Расчет сбытовых надбавок'!$G$3024,3)</f>
        <v>480.93</v>
      </c>
      <c r="J715" s="108">
        <f>VLOOKUP($A715+ROUND((COLUMN()-2)/24,5),АТС!$A$41:$F$712,5)+VLOOKUP($A715+ROUND((COLUMN()-2)/24,5),'Расчет сбытовых надбавок'!$B$2281:'Расчет сбытовых надбавок'!$G$3024,3)</f>
        <v>46.980000000000004</v>
      </c>
      <c r="K715" s="108">
        <f>VLOOKUP($A715+ROUND((COLUMN()-2)/24,5),АТС!$A$41:$F$712,5)+VLOOKUP($A715+ROUND((COLUMN()-2)/24,5),'Расчет сбытовых надбавок'!$B$2281:'Расчет сбытовых надбавок'!$G$3024,3)</f>
        <v>82.1</v>
      </c>
      <c r="L715" s="108">
        <f>VLOOKUP($A715+ROUND((COLUMN()-2)/24,5),АТС!$A$41:$F$712,5)+VLOOKUP($A715+ROUND((COLUMN()-2)/24,5),'Расчет сбытовых надбавок'!$B$2281:'Расчет сбытовых надбавок'!$G$3024,3)</f>
        <v>172.6</v>
      </c>
      <c r="M715" s="108">
        <f>VLOOKUP($A715+ROUND((COLUMN()-2)/24,5),АТС!$A$41:$F$712,5)+VLOOKUP($A715+ROUND((COLUMN()-2)/24,5),'Расчет сбытовых надбавок'!$B$2281:'Расчет сбытовых надбавок'!$G$3024,3)</f>
        <v>220</v>
      </c>
      <c r="N715" s="108">
        <f>VLOOKUP($A715+ROUND((COLUMN()-2)/24,5),АТС!$A$41:$F$712,5)+VLOOKUP($A715+ROUND((COLUMN()-2)/24,5),'Расчет сбытовых надбавок'!$B$2281:'Расчет сбытовых надбавок'!$G$3024,3)</f>
        <v>263.33000000000004</v>
      </c>
      <c r="O715" s="108">
        <f>VLOOKUP($A715+ROUND((COLUMN()-2)/24,5),АТС!$A$41:$F$712,5)+VLOOKUP($A715+ROUND((COLUMN()-2)/24,5),'Расчет сбытовых надбавок'!$B$2281:'Расчет сбытовых надбавок'!$G$3024,3)</f>
        <v>317.07</v>
      </c>
      <c r="P715" s="108">
        <f>VLOOKUP($A715+ROUND((COLUMN()-2)/24,5),АТС!$A$41:$F$712,5)+VLOOKUP($A715+ROUND((COLUMN()-2)/24,5),'Расчет сбытовых надбавок'!$B$2281:'Расчет сбытовых надбавок'!$G$3024,3)</f>
        <v>1094.92</v>
      </c>
      <c r="Q715" s="108">
        <f>VLOOKUP($A715+ROUND((COLUMN()-2)/24,5),АТС!$A$41:$F$712,5)+VLOOKUP($A715+ROUND((COLUMN()-2)/24,5),'Расчет сбытовых надбавок'!$B$2281:'Расчет сбытовых надбавок'!$G$3024,3)</f>
        <v>0</v>
      </c>
      <c r="R715" s="108">
        <f>VLOOKUP($A715+ROUND((COLUMN()-2)/24,5),АТС!$A$41:$F$712,5)+VLOOKUP($A715+ROUND((COLUMN()-2)/24,5),'Расчет сбытовых надбавок'!$B$2281:'Расчет сбытовых надбавок'!$G$3024,3)</f>
        <v>0</v>
      </c>
      <c r="S715" s="108">
        <f>VLOOKUP($A715+ROUND((COLUMN()-2)/24,5),АТС!$A$41:$F$712,5)+VLOOKUP($A715+ROUND((COLUMN()-2)/24,5),'Расчет сбытовых надбавок'!$B$2281:'Расчет сбытовых надбавок'!$G$3024,3)</f>
        <v>283.39</v>
      </c>
      <c r="T715" s="108">
        <f>VLOOKUP($A715+ROUND((COLUMN()-2)/24,5),АТС!$A$41:$F$712,5)+VLOOKUP($A715+ROUND((COLUMN()-2)/24,5),'Расчет сбытовых надбавок'!$B$2281:'Расчет сбытовых надбавок'!$G$3024,3)</f>
        <v>0</v>
      </c>
      <c r="U715" s="108">
        <f>VLOOKUP($A715+ROUND((COLUMN()-2)/24,5),АТС!$A$41:$F$712,5)+VLOOKUP($A715+ROUND((COLUMN()-2)/24,5),'Расчет сбытовых надбавок'!$B$2281:'Расчет сбытовых надбавок'!$G$3024,3)</f>
        <v>1279.54</v>
      </c>
      <c r="V715" s="108">
        <f>VLOOKUP($A715+ROUND((COLUMN()-2)/24,5),АТС!$A$41:$F$712,5)+VLOOKUP($A715+ROUND((COLUMN()-2)/24,5),'Расчет сбытовых надбавок'!$B$2281:'Расчет сбытовых надбавок'!$G$3024,3)</f>
        <v>655.6099999999999</v>
      </c>
      <c r="W715" s="108">
        <f>VLOOKUP($A715+ROUND((COLUMN()-2)/24,5),АТС!$A$41:$F$712,5)+VLOOKUP($A715+ROUND((COLUMN()-2)/24,5),'Расчет сбытовых надбавок'!$B$2281:'Расчет сбытовых надбавок'!$G$3024,3)</f>
        <v>1009.46</v>
      </c>
      <c r="X715" s="108">
        <f>VLOOKUP($A715+ROUND((COLUMN()-2)/24,5),АТС!$A$41:$F$712,5)+VLOOKUP($A715+ROUND((COLUMN()-2)/24,5),'Расчет сбытовых надбавок'!$B$2281:'Расчет сбытовых надбавок'!$G$3024,3)</f>
        <v>1479.3799999999999</v>
      </c>
      <c r="Y715" s="108">
        <f>VLOOKUP($A715+ROUND((COLUMN()-2)/24,5),АТС!$A$41:$F$712,5)+VLOOKUP($A715+ROUND((COLUMN()-2)/24,5),'Расчет сбытовых надбавок'!$B$2281:'Расчет сбытовых надбавок'!$G$3024,3)</f>
        <v>1128.81</v>
      </c>
    </row>
    <row r="716" spans="1:25" x14ac:dyDescent="0.2">
      <c r="A716" s="88">
        <f t="shared" si="20"/>
        <v>42054</v>
      </c>
      <c r="B716" s="108">
        <f>VLOOKUP($A716+ROUND((COLUMN()-2)/24,5),АТС!$A$41:$F$712,5)+VLOOKUP($A716+ROUND((COLUMN()-2)/24,5),'Расчет сбытовых надбавок'!$B$2281:'Расчет сбытовых надбавок'!$G$3024,3)</f>
        <v>40.440000000000005</v>
      </c>
      <c r="C716" s="108">
        <f>VLOOKUP($A716+ROUND((COLUMN()-2)/24,5),АТС!$A$41:$F$712,5)+VLOOKUP($A716+ROUND((COLUMN()-2)/24,5),'Расчет сбытовых надбавок'!$B$2281:'Расчет сбытовых надбавок'!$G$3024,3)</f>
        <v>4.76</v>
      </c>
      <c r="D716" s="108">
        <f>VLOOKUP($A716+ROUND((COLUMN()-2)/24,5),АТС!$A$41:$F$712,5)+VLOOKUP($A716+ROUND((COLUMN()-2)/24,5),'Расчет сбытовых надбавок'!$B$2281:'Расчет сбытовых надбавок'!$G$3024,3)</f>
        <v>5.9399999999999995</v>
      </c>
      <c r="E716" s="108">
        <f>VLOOKUP($A716+ROUND((COLUMN()-2)/24,5),АТС!$A$41:$F$712,5)+VLOOKUP($A716+ROUND((COLUMN()-2)/24,5),'Расчет сбытовых надбавок'!$B$2281:'Расчет сбытовых надбавок'!$G$3024,3)</f>
        <v>0</v>
      </c>
      <c r="F716" s="108">
        <f>VLOOKUP($A716+ROUND((COLUMN()-2)/24,5),АТС!$A$41:$F$712,5)+VLOOKUP($A716+ROUND((COLUMN()-2)/24,5),'Расчет сбытовых надбавок'!$B$2281:'Расчет сбытовых надбавок'!$G$3024,3)</f>
        <v>0</v>
      </c>
      <c r="G716" s="108">
        <f>VLOOKUP($A716+ROUND((COLUMN()-2)/24,5),АТС!$A$41:$F$712,5)+VLOOKUP($A716+ROUND((COLUMN()-2)/24,5),'Расчет сбытовых надбавок'!$B$2281:'Расчет сбытовых надбавок'!$G$3024,3)</f>
        <v>0</v>
      </c>
      <c r="H716" s="108">
        <f>VLOOKUP($A716+ROUND((COLUMN()-2)/24,5),АТС!$A$41:$F$712,5)+VLOOKUP($A716+ROUND((COLUMN()-2)/24,5),'Расчет сбытовых надбавок'!$B$2281:'Расчет сбытовых надбавок'!$G$3024,3)</f>
        <v>0</v>
      </c>
      <c r="I716" s="108">
        <f>VLOOKUP($A716+ROUND((COLUMN()-2)/24,5),АТС!$A$41:$F$712,5)+VLOOKUP($A716+ROUND((COLUMN()-2)/24,5),'Расчет сбытовых надбавок'!$B$2281:'Расчет сбытовых надбавок'!$G$3024,3)</f>
        <v>0</v>
      </c>
      <c r="J716" s="108">
        <f>VLOOKUP($A716+ROUND((COLUMN()-2)/24,5),АТС!$A$41:$F$712,5)+VLOOKUP($A716+ROUND((COLUMN()-2)/24,5),'Расчет сбытовых надбавок'!$B$2281:'Расчет сбытовых надбавок'!$G$3024,3)</f>
        <v>101.13000000000001</v>
      </c>
      <c r="K716" s="108">
        <f>VLOOKUP($A716+ROUND((COLUMN()-2)/24,5),АТС!$A$41:$F$712,5)+VLOOKUP($A716+ROUND((COLUMN()-2)/24,5),'Расчет сбытовых надбавок'!$B$2281:'Расчет сбытовых надбавок'!$G$3024,3)</f>
        <v>205.54</v>
      </c>
      <c r="L716" s="108">
        <f>VLOOKUP($A716+ROUND((COLUMN()-2)/24,5),АТС!$A$41:$F$712,5)+VLOOKUP($A716+ROUND((COLUMN()-2)/24,5),'Расчет сбытовых надбавок'!$B$2281:'Расчет сбытовых надбавок'!$G$3024,3)</f>
        <v>221.52</v>
      </c>
      <c r="M716" s="108">
        <f>VLOOKUP($A716+ROUND((COLUMN()-2)/24,5),АТС!$A$41:$F$712,5)+VLOOKUP($A716+ROUND((COLUMN()-2)/24,5),'Расчет сбытовых надбавок'!$B$2281:'Расчет сбытовых надбавок'!$G$3024,3)</f>
        <v>283.47000000000003</v>
      </c>
      <c r="N716" s="108">
        <f>VLOOKUP($A716+ROUND((COLUMN()-2)/24,5),АТС!$A$41:$F$712,5)+VLOOKUP($A716+ROUND((COLUMN()-2)/24,5),'Расчет сбытовых надбавок'!$B$2281:'Расчет сбытовых надбавок'!$G$3024,3)</f>
        <v>272.67</v>
      </c>
      <c r="O716" s="108">
        <f>VLOOKUP($A716+ROUND((COLUMN()-2)/24,5),АТС!$A$41:$F$712,5)+VLOOKUP($A716+ROUND((COLUMN()-2)/24,5),'Расчет сбытовых надбавок'!$B$2281:'Расчет сбытовых надбавок'!$G$3024,3)</f>
        <v>277.02</v>
      </c>
      <c r="P716" s="108">
        <f>VLOOKUP($A716+ROUND((COLUMN()-2)/24,5),АТС!$A$41:$F$712,5)+VLOOKUP($A716+ROUND((COLUMN()-2)/24,5),'Расчет сбытовых надбавок'!$B$2281:'Расчет сбытовых надбавок'!$G$3024,3)</f>
        <v>292.02</v>
      </c>
      <c r="Q716" s="108">
        <f>VLOOKUP($A716+ROUND((COLUMN()-2)/24,5),АТС!$A$41:$F$712,5)+VLOOKUP($A716+ROUND((COLUMN()-2)/24,5),'Расчет сбытовых надбавок'!$B$2281:'Расчет сбытовых надбавок'!$G$3024,3)</f>
        <v>325.41999999999996</v>
      </c>
      <c r="R716" s="108">
        <f>VLOOKUP($A716+ROUND((COLUMN()-2)/24,5),АТС!$A$41:$F$712,5)+VLOOKUP($A716+ROUND((COLUMN()-2)/24,5),'Расчет сбытовых надбавок'!$B$2281:'Расчет сбытовых надбавок'!$G$3024,3)</f>
        <v>654.01</v>
      </c>
      <c r="S716" s="108">
        <f>VLOOKUP($A716+ROUND((COLUMN()-2)/24,5),АТС!$A$41:$F$712,5)+VLOOKUP($A716+ROUND((COLUMN()-2)/24,5),'Расчет сбытовых надбавок'!$B$2281:'Расчет сбытовых надбавок'!$G$3024,3)</f>
        <v>0</v>
      </c>
      <c r="T716" s="108">
        <f>VLOOKUP($A716+ROUND((COLUMN()-2)/24,5),АТС!$A$41:$F$712,5)+VLOOKUP($A716+ROUND((COLUMN()-2)/24,5),'Расчет сбытовых надбавок'!$B$2281:'Расчет сбытовых надбавок'!$G$3024,3)</f>
        <v>206.32</v>
      </c>
      <c r="U716" s="108">
        <f>VLOOKUP($A716+ROUND((COLUMN()-2)/24,5),АТС!$A$41:$F$712,5)+VLOOKUP($A716+ROUND((COLUMN()-2)/24,5),'Расчет сбытовых надбавок'!$B$2281:'Расчет сбытовых надбавок'!$G$3024,3)</f>
        <v>914.61</v>
      </c>
      <c r="V716" s="108">
        <f>VLOOKUP($A716+ROUND((COLUMN()-2)/24,5),АТС!$A$41:$F$712,5)+VLOOKUP($A716+ROUND((COLUMN()-2)/24,5),'Расчет сбытовых надбавок'!$B$2281:'Расчет сбытовых надбавок'!$G$3024,3)</f>
        <v>915.42000000000007</v>
      </c>
      <c r="W716" s="108">
        <f>VLOOKUP($A716+ROUND((COLUMN()-2)/24,5),АТС!$A$41:$F$712,5)+VLOOKUP($A716+ROUND((COLUMN()-2)/24,5),'Расчет сбытовых надбавок'!$B$2281:'Расчет сбытовых надбавок'!$G$3024,3)</f>
        <v>384.43</v>
      </c>
      <c r="X716" s="108">
        <f>VLOOKUP($A716+ROUND((COLUMN()-2)/24,5),АТС!$A$41:$F$712,5)+VLOOKUP($A716+ROUND((COLUMN()-2)/24,5),'Расчет сбытовых надбавок'!$B$2281:'Расчет сбытовых надбавок'!$G$3024,3)</f>
        <v>1167.3699999999999</v>
      </c>
      <c r="Y716" s="108">
        <f>VLOOKUP($A716+ROUND((COLUMN()-2)/24,5),АТС!$A$41:$F$712,5)+VLOOKUP($A716+ROUND((COLUMN()-2)/24,5),'Расчет сбытовых надбавок'!$B$2281:'Расчет сбытовых надбавок'!$G$3024,3)</f>
        <v>963.3</v>
      </c>
    </row>
    <row r="717" spans="1:25" x14ac:dyDescent="0.2">
      <c r="A717" s="88">
        <f t="shared" si="20"/>
        <v>42055</v>
      </c>
      <c r="B717" s="108">
        <f>VLOOKUP($A717+ROUND((COLUMN()-2)/24,5),АТС!$A$41:$F$712,5)+VLOOKUP($A717+ROUND((COLUMN()-2)/24,5),'Расчет сбытовых надбавок'!$B$2281:'Расчет сбытовых надбавок'!$G$3024,3)</f>
        <v>166.11</v>
      </c>
      <c r="C717" s="108">
        <f>VLOOKUP($A717+ROUND((COLUMN()-2)/24,5),АТС!$A$41:$F$712,5)+VLOOKUP($A717+ROUND((COLUMN()-2)/24,5),'Расчет сбытовых надбавок'!$B$2281:'Расчет сбытовых надбавок'!$G$3024,3)</f>
        <v>112.07000000000001</v>
      </c>
      <c r="D717" s="108">
        <f>VLOOKUP($A717+ROUND((COLUMN()-2)/24,5),АТС!$A$41:$F$712,5)+VLOOKUP($A717+ROUND((COLUMN()-2)/24,5),'Расчет сбытовых надбавок'!$B$2281:'Расчет сбытовых надбавок'!$G$3024,3)</f>
        <v>114.14</v>
      </c>
      <c r="E717" s="108">
        <f>VLOOKUP($A717+ROUND((COLUMN()-2)/24,5),АТС!$A$41:$F$712,5)+VLOOKUP($A717+ROUND((COLUMN()-2)/24,5),'Расчет сбытовых надбавок'!$B$2281:'Расчет сбытовых надбавок'!$G$3024,3)</f>
        <v>110.87</v>
      </c>
      <c r="F717" s="108">
        <f>VLOOKUP($A717+ROUND((COLUMN()-2)/24,5),АТС!$A$41:$F$712,5)+VLOOKUP($A717+ROUND((COLUMN()-2)/24,5),'Расчет сбытовых надбавок'!$B$2281:'Расчет сбытовых надбавок'!$G$3024,3)</f>
        <v>95.5</v>
      </c>
      <c r="G717" s="108">
        <f>VLOOKUP($A717+ROUND((COLUMN()-2)/24,5),АТС!$A$41:$F$712,5)+VLOOKUP($A717+ROUND((COLUMN()-2)/24,5),'Расчет сбытовых надбавок'!$B$2281:'Расчет сбытовых надбавок'!$G$3024,3)</f>
        <v>79.899999999999991</v>
      </c>
      <c r="H717" s="108">
        <f>VLOOKUP($A717+ROUND((COLUMN()-2)/24,5),АТС!$A$41:$F$712,5)+VLOOKUP($A717+ROUND((COLUMN()-2)/24,5),'Расчет сбытовых надбавок'!$B$2281:'Расчет сбытовых надбавок'!$G$3024,3)</f>
        <v>13.549999999999999</v>
      </c>
      <c r="I717" s="108">
        <f>VLOOKUP($A717+ROUND((COLUMN()-2)/24,5),АТС!$A$41:$F$712,5)+VLOOKUP($A717+ROUND((COLUMN()-2)/24,5),'Расчет сбытовых надбавок'!$B$2281:'Расчет сбытовых надбавок'!$G$3024,3)</f>
        <v>88.820000000000007</v>
      </c>
      <c r="J717" s="108">
        <f>VLOOKUP($A717+ROUND((COLUMN()-2)/24,5),АТС!$A$41:$F$712,5)+VLOOKUP($A717+ROUND((COLUMN()-2)/24,5),'Расчет сбытовых надбавок'!$B$2281:'Расчет сбытовых надбавок'!$G$3024,3)</f>
        <v>50.2</v>
      </c>
      <c r="K717" s="108">
        <f>VLOOKUP($A717+ROUND((COLUMN()-2)/24,5),АТС!$A$41:$F$712,5)+VLOOKUP($A717+ROUND((COLUMN()-2)/24,5),'Расчет сбытовых надбавок'!$B$2281:'Расчет сбытовых надбавок'!$G$3024,3)</f>
        <v>48.059999999999995</v>
      </c>
      <c r="L717" s="108">
        <f>VLOOKUP($A717+ROUND((COLUMN()-2)/24,5),АТС!$A$41:$F$712,5)+VLOOKUP($A717+ROUND((COLUMN()-2)/24,5),'Расчет сбытовых надбавок'!$B$2281:'Расчет сбытовых надбавок'!$G$3024,3)</f>
        <v>77.19</v>
      </c>
      <c r="M717" s="108">
        <f>VLOOKUP($A717+ROUND((COLUMN()-2)/24,5),АТС!$A$41:$F$712,5)+VLOOKUP($A717+ROUND((COLUMN()-2)/24,5),'Расчет сбытовых надбавок'!$B$2281:'Расчет сбытовых надбавок'!$G$3024,3)</f>
        <v>114.94</v>
      </c>
      <c r="N717" s="108">
        <f>VLOOKUP($A717+ROUND((COLUMN()-2)/24,5),АТС!$A$41:$F$712,5)+VLOOKUP($A717+ROUND((COLUMN()-2)/24,5),'Расчет сбытовых надбавок'!$B$2281:'Расчет сбытовых надбавок'!$G$3024,3)</f>
        <v>157.04999999999998</v>
      </c>
      <c r="O717" s="108">
        <f>VLOOKUP($A717+ROUND((COLUMN()-2)/24,5),АТС!$A$41:$F$712,5)+VLOOKUP($A717+ROUND((COLUMN()-2)/24,5),'Расчет сбытовых надбавок'!$B$2281:'Расчет сбытовых надбавок'!$G$3024,3)</f>
        <v>158.58000000000001</v>
      </c>
      <c r="P717" s="108">
        <f>VLOOKUP($A717+ROUND((COLUMN()-2)/24,5),АТС!$A$41:$F$712,5)+VLOOKUP($A717+ROUND((COLUMN()-2)/24,5),'Расчет сбытовых надбавок'!$B$2281:'Расчет сбытовых надбавок'!$G$3024,3)</f>
        <v>169.99</v>
      </c>
      <c r="Q717" s="108">
        <f>VLOOKUP($A717+ROUND((COLUMN()-2)/24,5),АТС!$A$41:$F$712,5)+VLOOKUP($A717+ROUND((COLUMN()-2)/24,5),'Расчет сбытовых надбавок'!$B$2281:'Расчет сбытовых надбавок'!$G$3024,3)</f>
        <v>176.43</v>
      </c>
      <c r="R717" s="108">
        <f>VLOOKUP($A717+ROUND((COLUMN()-2)/24,5),АТС!$A$41:$F$712,5)+VLOOKUP($A717+ROUND((COLUMN()-2)/24,5),'Расчет сбытовых надбавок'!$B$2281:'Расчет сбытовых надбавок'!$G$3024,3)</f>
        <v>635.69000000000005</v>
      </c>
      <c r="S717" s="108">
        <f>VLOOKUP($A717+ROUND((COLUMN()-2)/24,5),АТС!$A$41:$F$712,5)+VLOOKUP($A717+ROUND((COLUMN()-2)/24,5),'Расчет сбытовых надбавок'!$B$2281:'Расчет сбытовых надбавок'!$G$3024,3)</f>
        <v>165.06</v>
      </c>
      <c r="T717" s="108">
        <f>VLOOKUP($A717+ROUND((COLUMN()-2)/24,5),АТС!$A$41:$F$712,5)+VLOOKUP($A717+ROUND((COLUMN()-2)/24,5),'Расчет сбытовых надбавок'!$B$2281:'Расчет сбытовых надбавок'!$G$3024,3)</f>
        <v>309.33</v>
      </c>
      <c r="U717" s="108">
        <f>VLOOKUP($A717+ROUND((COLUMN()-2)/24,5),АТС!$A$41:$F$712,5)+VLOOKUP($A717+ROUND((COLUMN()-2)/24,5),'Расчет сбытовых надбавок'!$B$2281:'Расчет сбытовых надбавок'!$G$3024,3)</f>
        <v>1192.68</v>
      </c>
      <c r="V717" s="108">
        <f>VLOOKUP($A717+ROUND((COLUMN()-2)/24,5),АТС!$A$41:$F$712,5)+VLOOKUP($A717+ROUND((COLUMN()-2)/24,5),'Расчет сбытовых надбавок'!$B$2281:'Расчет сбытовых надбавок'!$G$3024,3)</f>
        <v>1106.05</v>
      </c>
      <c r="W717" s="108">
        <f>VLOOKUP($A717+ROUND((COLUMN()-2)/24,5),АТС!$A$41:$F$712,5)+VLOOKUP($A717+ROUND((COLUMN()-2)/24,5),'Расчет сбытовых надбавок'!$B$2281:'Расчет сбытовых надбавок'!$G$3024,3)</f>
        <v>1101.5</v>
      </c>
      <c r="X717" s="108">
        <f>VLOOKUP($A717+ROUND((COLUMN()-2)/24,5),АТС!$A$41:$F$712,5)+VLOOKUP($A717+ROUND((COLUMN()-2)/24,5),'Расчет сбытовых надбавок'!$B$2281:'Расчет сбытовых надбавок'!$G$3024,3)</f>
        <v>1018.8000000000001</v>
      </c>
      <c r="Y717" s="108">
        <f>VLOOKUP($A717+ROUND((COLUMN()-2)/24,5),АТС!$A$41:$F$712,5)+VLOOKUP($A717+ROUND((COLUMN()-2)/24,5),'Расчет сбытовых надбавок'!$B$2281:'Расчет сбытовых надбавок'!$G$3024,3)</f>
        <v>969.84</v>
      </c>
    </row>
    <row r="718" spans="1:25" x14ac:dyDescent="0.2">
      <c r="A718" s="88">
        <f t="shared" si="20"/>
        <v>42056</v>
      </c>
      <c r="B718" s="108">
        <f>VLOOKUP($A718+ROUND((COLUMN()-2)/24,5),АТС!$A$41:$F$712,5)+VLOOKUP($A718+ROUND((COLUMN()-2)/24,5),'Расчет сбытовых надбавок'!$B$2281:'Расчет сбытовых надбавок'!$G$3024,3)</f>
        <v>75.819999999999993</v>
      </c>
      <c r="C718" s="108">
        <f>VLOOKUP($A718+ROUND((COLUMN()-2)/24,5),АТС!$A$41:$F$712,5)+VLOOKUP($A718+ROUND((COLUMN()-2)/24,5),'Расчет сбытовых надбавок'!$B$2281:'Расчет сбытовых надбавок'!$G$3024,3)</f>
        <v>12.08</v>
      </c>
      <c r="D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E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F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G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H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I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J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K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L718" s="108">
        <f>VLOOKUP($A718+ROUND((COLUMN()-2)/24,5),АТС!$A$41:$F$712,5)+VLOOKUP($A718+ROUND((COLUMN()-2)/24,5),'Расчет сбытовых надбавок'!$B$2281:'Расчет сбытовых надбавок'!$G$3024,3)</f>
        <v>0.74</v>
      </c>
      <c r="M718" s="108">
        <f>VLOOKUP($A718+ROUND((COLUMN()-2)/24,5),АТС!$A$41:$F$712,5)+VLOOKUP($A718+ROUND((COLUMN()-2)/24,5),'Расчет сбытовых надбавок'!$B$2281:'Расчет сбытовых надбавок'!$G$3024,3)</f>
        <v>55.480000000000004</v>
      </c>
      <c r="N718" s="108">
        <f>VLOOKUP($A718+ROUND((COLUMN()-2)/24,5),АТС!$A$41:$F$712,5)+VLOOKUP($A718+ROUND((COLUMN()-2)/24,5),'Расчет сбытовых надбавок'!$B$2281:'Расчет сбытовых надбавок'!$G$3024,3)</f>
        <v>6.55</v>
      </c>
      <c r="O718" s="108">
        <f>VLOOKUP($A718+ROUND((COLUMN()-2)/24,5),АТС!$A$41:$F$712,5)+VLOOKUP($A718+ROUND((COLUMN()-2)/24,5),'Расчет сбытовых надбавок'!$B$2281:'Расчет сбытовых надбавок'!$G$3024,3)</f>
        <v>14.67</v>
      </c>
      <c r="P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Q718" s="108">
        <f>VLOOKUP($A718+ROUND((COLUMN()-2)/24,5),АТС!$A$41:$F$712,5)+VLOOKUP($A718+ROUND((COLUMN()-2)/24,5),'Расчет сбытовых надбавок'!$B$2281:'Расчет сбытовых надбавок'!$G$3024,3)</f>
        <v>26.450000000000003</v>
      </c>
      <c r="R718" s="108">
        <f>VLOOKUP($A718+ROUND((COLUMN()-2)/24,5),АТС!$A$41:$F$712,5)+VLOOKUP($A718+ROUND((COLUMN()-2)/24,5),'Расчет сбытовых надбавок'!$B$2281:'Расчет сбытовых надбавок'!$G$3024,3)</f>
        <v>378.43999999999994</v>
      </c>
      <c r="S718" s="108">
        <f>VLOOKUP($A718+ROUND((COLUMN()-2)/24,5),АТС!$A$41:$F$712,5)+VLOOKUP($A718+ROUND((COLUMN()-2)/24,5),'Расчет сбытовых надбавок'!$B$2281:'Расчет сбытовых надбавок'!$G$3024,3)</f>
        <v>0.01</v>
      </c>
      <c r="T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U718" s="108">
        <f>VLOOKUP($A718+ROUND((COLUMN()-2)/24,5),АТС!$A$41:$F$712,5)+VLOOKUP($A718+ROUND((COLUMN()-2)/24,5),'Расчет сбытовых надбавок'!$B$2281:'Расчет сбытовых надбавок'!$G$3024,3)</f>
        <v>0</v>
      </c>
      <c r="V718" s="108">
        <f>VLOOKUP($A718+ROUND((COLUMN()-2)/24,5),АТС!$A$41:$F$712,5)+VLOOKUP($A718+ROUND((COLUMN()-2)/24,5),'Расчет сбытовых надбавок'!$B$2281:'Расчет сбытовых надбавок'!$G$3024,3)</f>
        <v>173.86</v>
      </c>
      <c r="W718" s="108">
        <f>VLOOKUP($A718+ROUND((COLUMN()-2)/24,5),АТС!$A$41:$F$712,5)+VLOOKUP($A718+ROUND((COLUMN()-2)/24,5),'Расчет сбытовых надбавок'!$B$2281:'Расчет сбытовых надбавок'!$G$3024,3)</f>
        <v>203.15</v>
      </c>
      <c r="X718" s="108">
        <f>VLOOKUP($A718+ROUND((COLUMN()-2)/24,5),АТС!$A$41:$F$712,5)+VLOOKUP($A718+ROUND((COLUMN()-2)/24,5),'Расчет сбытовых надбавок'!$B$2281:'Расчет сбытовых надбавок'!$G$3024,3)</f>
        <v>810.46</v>
      </c>
      <c r="Y718" s="108">
        <f>VLOOKUP($A718+ROUND((COLUMN()-2)/24,5),АТС!$A$41:$F$712,5)+VLOOKUP($A718+ROUND((COLUMN()-2)/24,5),'Расчет сбытовых надбавок'!$B$2281:'Расчет сбытовых надбавок'!$G$3024,3)</f>
        <v>154.6</v>
      </c>
    </row>
    <row r="719" spans="1:25" x14ac:dyDescent="0.2">
      <c r="A719" s="88">
        <f t="shared" si="20"/>
        <v>42057</v>
      </c>
      <c r="B719" s="108">
        <f>VLOOKUP($A719+ROUND((COLUMN()-2)/24,5),АТС!$A$41:$F$712,5)+VLOOKUP($A719+ROUND((COLUMN()-2)/24,5),'Расчет сбытовых надбавок'!$B$2281:'Расчет сбытовых надбавок'!$G$3024,3)</f>
        <v>293.74</v>
      </c>
      <c r="C719" s="108">
        <f>VLOOKUP($A719+ROUND((COLUMN()-2)/24,5),АТС!$A$41:$F$712,5)+VLOOKUP($A719+ROUND((COLUMN()-2)/24,5),'Расчет сбытовых надбавок'!$B$2281:'Расчет сбытовых надбавок'!$G$3024,3)</f>
        <v>32.299999999999997</v>
      </c>
      <c r="D719" s="108">
        <f>VLOOKUP($A719+ROUND((COLUMN()-2)/24,5),АТС!$A$41:$F$712,5)+VLOOKUP($A719+ROUND((COLUMN()-2)/24,5),'Расчет сбытовых надбавок'!$B$2281:'Расчет сбытовых надбавок'!$G$3024,3)</f>
        <v>150.41</v>
      </c>
      <c r="E719" s="108">
        <f>VLOOKUP($A719+ROUND((COLUMN()-2)/24,5),АТС!$A$41:$F$712,5)+VLOOKUP($A719+ROUND((COLUMN()-2)/24,5),'Расчет сбытовых надбавок'!$B$2281:'Расчет сбытовых надбавок'!$G$3024,3)</f>
        <v>178.54</v>
      </c>
      <c r="F719" s="108">
        <f>VLOOKUP($A719+ROUND((COLUMN()-2)/24,5),АТС!$A$41:$F$712,5)+VLOOKUP($A719+ROUND((COLUMN()-2)/24,5),'Расчет сбытовых надбавок'!$B$2281:'Расчет сбытовых надбавок'!$G$3024,3)</f>
        <v>60.660000000000004</v>
      </c>
      <c r="G719" s="108">
        <f>VLOOKUP($A719+ROUND((COLUMN()-2)/24,5),АТС!$A$41:$F$712,5)+VLOOKUP($A719+ROUND((COLUMN()-2)/24,5),'Расчет сбытовых надбавок'!$B$2281:'Расчет сбытовых надбавок'!$G$3024,3)</f>
        <v>3.14</v>
      </c>
      <c r="H719" s="108">
        <f>VLOOKUP($A719+ROUND((COLUMN()-2)/24,5),АТС!$A$41:$F$712,5)+VLOOKUP($A719+ROUND((COLUMN()-2)/24,5),'Расчет сбытовых надбавок'!$B$2281:'Расчет сбытовых надбавок'!$G$3024,3)</f>
        <v>0</v>
      </c>
      <c r="I719" s="108">
        <f>VLOOKUP($A719+ROUND((COLUMN()-2)/24,5),АТС!$A$41:$F$712,5)+VLOOKUP($A719+ROUND((COLUMN()-2)/24,5),'Расчет сбытовых надбавок'!$B$2281:'Расчет сбытовых надбавок'!$G$3024,3)</f>
        <v>0</v>
      </c>
      <c r="J719" s="108">
        <f>VLOOKUP($A719+ROUND((COLUMN()-2)/24,5),АТС!$A$41:$F$712,5)+VLOOKUP($A719+ROUND((COLUMN()-2)/24,5),'Расчет сбытовых надбавок'!$B$2281:'Расчет сбытовых надбавок'!$G$3024,3)</f>
        <v>0.28999999999999998</v>
      </c>
      <c r="K719" s="108">
        <f>VLOOKUP($A719+ROUND((COLUMN()-2)/24,5),АТС!$A$41:$F$712,5)+VLOOKUP($A719+ROUND((COLUMN()-2)/24,5),'Расчет сбытовых надбавок'!$B$2281:'Расчет сбытовых надбавок'!$G$3024,3)</f>
        <v>229.56</v>
      </c>
      <c r="L719" s="108">
        <f>VLOOKUP($A719+ROUND((COLUMN()-2)/24,5),АТС!$A$41:$F$712,5)+VLOOKUP($A719+ROUND((COLUMN()-2)/24,5),'Расчет сбытовых надбавок'!$B$2281:'Расчет сбытовых надбавок'!$G$3024,3)</f>
        <v>482.42</v>
      </c>
      <c r="M719" s="108">
        <f>VLOOKUP($A719+ROUND((COLUMN()-2)/24,5),АТС!$A$41:$F$712,5)+VLOOKUP($A719+ROUND((COLUMN()-2)/24,5),'Расчет сбытовых надбавок'!$B$2281:'Расчет сбытовых надбавок'!$G$3024,3)</f>
        <v>520.29</v>
      </c>
      <c r="N719" s="108">
        <f>VLOOKUP($A719+ROUND((COLUMN()-2)/24,5),АТС!$A$41:$F$712,5)+VLOOKUP($A719+ROUND((COLUMN()-2)/24,5),'Расчет сбытовых надбавок'!$B$2281:'Расчет сбытовых надбавок'!$G$3024,3)</f>
        <v>812.8</v>
      </c>
      <c r="O719" s="108">
        <f>VLOOKUP($A719+ROUND((COLUMN()-2)/24,5),АТС!$A$41:$F$712,5)+VLOOKUP($A719+ROUND((COLUMN()-2)/24,5),'Расчет сбытовых надбавок'!$B$2281:'Расчет сбытовых надбавок'!$G$3024,3)</f>
        <v>777.96</v>
      </c>
      <c r="P719" s="108">
        <f>VLOOKUP($A719+ROUND((COLUMN()-2)/24,5),АТС!$A$41:$F$712,5)+VLOOKUP($A719+ROUND((COLUMN()-2)/24,5),'Расчет сбытовых надбавок'!$B$2281:'Расчет сбытовых надбавок'!$G$3024,3)</f>
        <v>955.06999999999994</v>
      </c>
      <c r="Q719" s="108">
        <f>VLOOKUP($A719+ROUND((COLUMN()-2)/24,5),АТС!$A$41:$F$712,5)+VLOOKUP($A719+ROUND((COLUMN()-2)/24,5),'Расчет сбытовых надбавок'!$B$2281:'Расчет сбытовых надбавок'!$G$3024,3)</f>
        <v>936.91</v>
      </c>
      <c r="R719" s="108">
        <f>VLOOKUP($A719+ROUND((COLUMN()-2)/24,5),АТС!$A$41:$F$712,5)+VLOOKUP($A719+ROUND((COLUMN()-2)/24,5),'Расчет сбытовых надбавок'!$B$2281:'Расчет сбытовых надбавок'!$G$3024,3)</f>
        <v>949.8599999999999</v>
      </c>
      <c r="S719" s="108">
        <f>VLOOKUP($A719+ROUND((COLUMN()-2)/24,5),АТС!$A$41:$F$712,5)+VLOOKUP($A719+ROUND((COLUMN()-2)/24,5),'Расчет сбытовых надбавок'!$B$2281:'Расчет сбытовых надбавок'!$G$3024,3)</f>
        <v>102.76</v>
      </c>
      <c r="T719" s="108">
        <f>VLOOKUP($A719+ROUND((COLUMN()-2)/24,5),АТС!$A$41:$F$712,5)+VLOOKUP($A719+ROUND((COLUMN()-2)/24,5),'Расчет сбытовых надбавок'!$B$2281:'Расчет сбытовых надбавок'!$G$3024,3)</f>
        <v>148.27000000000001</v>
      </c>
      <c r="U719" s="108">
        <f>VLOOKUP($A719+ROUND((COLUMN()-2)/24,5),АТС!$A$41:$F$712,5)+VLOOKUP($A719+ROUND((COLUMN()-2)/24,5),'Расчет сбытовых надбавок'!$B$2281:'Расчет сбытовых надбавок'!$G$3024,3)</f>
        <v>181.7</v>
      </c>
      <c r="V719" s="108">
        <f>VLOOKUP($A719+ROUND((COLUMN()-2)/24,5),АТС!$A$41:$F$712,5)+VLOOKUP($A719+ROUND((COLUMN()-2)/24,5),'Расчет сбытовых надбавок'!$B$2281:'Расчет сбытовых надбавок'!$G$3024,3)</f>
        <v>977.91</v>
      </c>
      <c r="W719" s="108">
        <f>VLOOKUP($A719+ROUND((COLUMN()-2)/24,5),АТС!$A$41:$F$712,5)+VLOOKUP($A719+ROUND((COLUMN()-2)/24,5),'Расчет сбытовых надбавок'!$B$2281:'Расчет сбытовых надбавок'!$G$3024,3)</f>
        <v>948.76</v>
      </c>
      <c r="X719" s="108">
        <f>VLOOKUP($A719+ROUND((COLUMN()-2)/24,5),АТС!$A$41:$F$712,5)+VLOOKUP($A719+ROUND((COLUMN()-2)/24,5),'Расчет сбытовых надбавок'!$B$2281:'Расчет сбытовых надбавок'!$G$3024,3)</f>
        <v>1037.74</v>
      </c>
      <c r="Y719" s="108">
        <f>VLOOKUP($A719+ROUND((COLUMN()-2)/24,5),АТС!$A$41:$F$712,5)+VLOOKUP($A719+ROUND((COLUMN()-2)/24,5),'Расчет сбытовых надбавок'!$B$2281:'Расчет сбытовых надбавок'!$G$3024,3)</f>
        <v>1090.44</v>
      </c>
    </row>
    <row r="720" spans="1:25" x14ac:dyDescent="0.2">
      <c r="A720" s="88">
        <f t="shared" si="20"/>
        <v>42058</v>
      </c>
      <c r="B720" s="108">
        <f>VLOOKUP($A720+ROUND((COLUMN()-2)/24,5),АТС!$A$41:$F$712,5)+VLOOKUP($A720+ROUND((COLUMN()-2)/24,5),'Расчет сбытовых надбавок'!$B$2281:'Расчет сбытовых надбавок'!$G$3024,3)</f>
        <v>176.38</v>
      </c>
      <c r="C720" s="108">
        <f>VLOOKUP($A720+ROUND((COLUMN()-2)/24,5),АТС!$A$41:$F$712,5)+VLOOKUP($A720+ROUND((COLUMN()-2)/24,5),'Расчет сбытовых надбавок'!$B$2281:'Расчет сбытовых надбавок'!$G$3024,3)</f>
        <v>183.42999999999998</v>
      </c>
      <c r="D720" s="108">
        <f>VLOOKUP($A720+ROUND((COLUMN()-2)/24,5),АТС!$A$41:$F$712,5)+VLOOKUP($A720+ROUND((COLUMN()-2)/24,5),'Расчет сбытовых надбавок'!$B$2281:'Расчет сбытовых надбавок'!$G$3024,3)</f>
        <v>215.29999999999998</v>
      </c>
      <c r="E720" s="108">
        <f>VLOOKUP($A720+ROUND((COLUMN()-2)/24,5),АТС!$A$41:$F$712,5)+VLOOKUP($A720+ROUND((COLUMN()-2)/24,5),'Расчет сбытовых надбавок'!$B$2281:'Расчет сбытовых надбавок'!$G$3024,3)</f>
        <v>193.20999999999998</v>
      </c>
      <c r="F720" s="108">
        <f>VLOOKUP($A720+ROUND((COLUMN()-2)/24,5),АТС!$A$41:$F$712,5)+VLOOKUP($A720+ROUND((COLUMN()-2)/24,5),'Расчет сбытовых надбавок'!$B$2281:'Расчет сбытовых надбавок'!$G$3024,3)</f>
        <v>176.97</v>
      </c>
      <c r="G720" s="108">
        <f>VLOOKUP($A720+ROUND((COLUMN()-2)/24,5),АТС!$A$41:$F$712,5)+VLOOKUP($A720+ROUND((COLUMN()-2)/24,5),'Расчет сбытовых надбавок'!$B$2281:'Расчет сбытовых надбавок'!$G$3024,3)</f>
        <v>65.28</v>
      </c>
      <c r="H720" s="108">
        <f>VLOOKUP($A720+ROUND((COLUMN()-2)/24,5),АТС!$A$41:$F$712,5)+VLOOKUP($A720+ROUND((COLUMN()-2)/24,5),'Расчет сбытовых надбавок'!$B$2281:'Расчет сбытовых надбавок'!$G$3024,3)</f>
        <v>490.86</v>
      </c>
      <c r="I720" s="108">
        <f>VLOOKUP($A720+ROUND((COLUMN()-2)/24,5),АТС!$A$41:$F$712,5)+VLOOKUP($A720+ROUND((COLUMN()-2)/24,5),'Расчет сбытовых надбавок'!$B$2281:'Расчет сбытовых надбавок'!$G$3024,3)</f>
        <v>425.26</v>
      </c>
      <c r="J720" s="108">
        <f>VLOOKUP($A720+ROUND((COLUMN()-2)/24,5),АТС!$A$41:$F$712,5)+VLOOKUP($A720+ROUND((COLUMN()-2)/24,5),'Расчет сбытовых надбавок'!$B$2281:'Расчет сбытовых надбавок'!$G$3024,3)</f>
        <v>44.61</v>
      </c>
      <c r="K720" s="108">
        <f>VLOOKUP($A720+ROUND((COLUMN()-2)/24,5),АТС!$A$41:$F$712,5)+VLOOKUP($A720+ROUND((COLUMN()-2)/24,5),'Расчет сбытовых надбавок'!$B$2281:'Расчет сбытовых надбавок'!$G$3024,3)</f>
        <v>215.64</v>
      </c>
      <c r="L720" s="108">
        <f>VLOOKUP($A720+ROUND((COLUMN()-2)/24,5),АТС!$A$41:$F$712,5)+VLOOKUP($A720+ROUND((COLUMN()-2)/24,5),'Расчет сбытовых надбавок'!$B$2281:'Расчет сбытовых надбавок'!$G$3024,3)</f>
        <v>353.79999999999995</v>
      </c>
      <c r="M720" s="108">
        <f>VLOOKUP($A720+ROUND((COLUMN()-2)/24,5),АТС!$A$41:$F$712,5)+VLOOKUP($A720+ROUND((COLUMN()-2)/24,5),'Расчет сбытовых надбавок'!$B$2281:'Расчет сбытовых надбавок'!$G$3024,3)</f>
        <v>336.72</v>
      </c>
      <c r="N720" s="108">
        <f>VLOOKUP($A720+ROUND((COLUMN()-2)/24,5),АТС!$A$41:$F$712,5)+VLOOKUP($A720+ROUND((COLUMN()-2)/24,5),'Расчет сбытовых надбавок'!$B$2281:'Расчет сбытовых надбавок'!$G$3024,3)</f>
        <v>0</v>
      </c>
      <c r="O720" s="108">
        <f>VLOOKUP($A720+ROUND((COLUMN()-2)/24,5),АТС!$A$41:$F$712,5)+VLOOKUP($A720+ROUND((COLUMN()-2)/24,5),'Расчет сбытовых надбавок'!$B$2281:'Расчет сбытовых надбавок'!$G$3024,3)</f>
        <v>0</v>
      </c>
      <c r="P720" s="108">
        <f>VLOOKUP($A720+ROUND((COLUMN()-2)/24,5),АТС!$A$41:$F$712,5)+VLOOKUP($A720+ROUND((COLUMN()-2)/24,5),'Расчет сбытовых надбавок'!$B$2281:'Расчет сбытовых надбавок'!$G$3024,3)</f>
        <v>348.09000000000003</v>
      </c>
      <c r="Q720" s="108">
        <f>VLOOKUP($A720+ROUND((COLUMN()-2)/24,5),АТС!$A$41:$F$712,5)+VLOOKUP($A720+ROUND((COLUMN()-2)/24,5),'Расчет сбытовых надбавок'!$B$2281:'Расчет сбытовых надбавок'!$G$3024,3)</f>
        <v>289.85000000000002</v>
      </c>
      <c r="R720" s="108">
        <f>VLOOKUP($A720+ROUND((COLUMN()-2)/24,5),АТС!$A$41:$F$712,5)+VLOOKUP($A720+ROUND((COLUMN()-2)/24,5),'Расчет сбытовых надбавок'!$B$2281:'Расчет сбытовых надбавок'!$G$3024,3)</f>
        <v>330.35</v>
      </c>
      <c r="S720" s="108">
        <f>VLOOKUP($A720+ROUND((COLUMN()-2)/24,5),АТС!$A$41:$F$712,5)+VLOOKUP($A720+ROUND((COLUMN()-2)/24,5),'Расчет сбытовых надбавок'!$B$2281:'Расчет сбытовых надбавок'!$G$3024,3)</f>
        <v>65.56</v>
      </c>
      <c r="T720" s="108">
        <f>VLOOKUP($A720+ROUND((COLUMN()-2)/24,5),АТС!$A$41:$F$712,5)+VLOOKUP($A720+ROUND((COLUMN()-2)/24,5),'Расчет сбытовых надбавок'!$B$2281:'Расчет сбытовых надбавок'!$G$3024,3)</f>
        <v>182.06</v>
      </c>
      <c r="U720" s="108">
        <f>VLOOKUP($A720+ROUND((COLUMN()-2)/24,5),АТС!$A$41:$F$712,5)+VLOOKUP($A720+ROUND((COLUMN()-2)/24,5),'Расчет сбытовых надбавок'!$B$2281:'Расчет сбытовых надбавок'!$G$3024,3)</f>
        <v>260.56</v>
      </c>
      <c r="V720" s="108">
        <f>VLOOKUP($A720+ROUND((COLUMN()-2)/24,5),АТС!$A$41:$F$712,5)+VLOOKUP($A720+ROUND((COLUMN()-2)/24,5),'Расчет сбытовых надбавок'!$B$2281:'Расчет сбытовых надбавок'!$G$3024,3)</f>
        <v>469.89000000000004</v>
      </c>
      <c r="W720" s="108">
        <f>VLOOKUP($A720+ROUND((COLUMN()-2)/24,5),АТС!$A$41:$F$712,5)+VLOOKUP($A720+ROUND((COLUMN()-2)/24,5),'Расчет сбытовых надбавок'!$B$2281:'Расчет сбытовых надбавок'!$G$3024,3)</f>
        <v>401.27</v>
      </c>
      <c r="X720" s="108">
        <f>VLOOKUP($A720+ROUND((COLUMN()-2)/24,5),АТС!$A$41:$F$712,5)+VLOOKUP($A720+ROUND((COLUMN()-2)/24,5),'Расчет сбытовых надбавок'!$B$2281:'Расчет сбытовых надбавок'!$G$3024,3)</f>
        <v>372.07</v>
      </c>
      <c r="Y720" s="108">
        <f>VLOOKUP($A720+ROUND((COLUMN()-2)/24,5),АТС!$A$41:$F$712,5)+VLOOKUP($A720+ROUND((COLUMN()-2)/24,5),'Расчет сбытовых надбавок'!$B$2281:'Расчет сбытовых надбавок'!$G$3024,3)</f>
        <v>146.74</v>
      </c>
    </row>
    <row r="721" spans="1:27" x14ac:dyDescent="0.2">
      <c r="A721" s="88">
        <f t="shared" si="20"/>
        <v>42059</v>
      </c>
      <c r="B721" s="108">
        <f>VLOOKUP($A721+ROUND((COLUMN()-2)/24,5),АТС!$A$41:$F$712,5)+VLOOKUP($A721+ROUND((COLUMN()-2)/24,5),'Расчет сбытовых надбавок'!$B$2281:'Расчет сбытовых надбавок'!$G$3024,3)</f>
        <v>213.05</v>
      </c>
      <c r="C721" s="108">
        <f>VLOOKUP($A721+ROUND((COLUMN()-2)/24,5),АТС!$A$41:$F$712,5)+VLOOKUP($A721+ROUND((COLUMN()-2)/24,5),'Расчет сбытовых надбавок'!$B$2281:'Расчет сбытовых надбавок'!$G$3024,3)</f>
        <v>294.5</v>
      </c>
      <c r="D721" s="108">
        <f>VLOOKUP($A721+ROUND((COLUMN()-2)/24,5),АТС!$A$41:$F$712,5)+VLOOKUP($A721+ROUND((COLUMN()-2)/24,5),'Расчет сбытовых надбавок'!$B$2281:'Расчет сбытовых надбавок'!$G$3024,3)</f>
        <v>217.51999999999998</v>
      </c>
      <c r="E721" s="108">
        <f>VLOOKUP($A721+ROUND((COLUMN()-2)/24,5),АТС!$A$41:$F$712,5)+VLOOKUP($A721+ROUND((COLUMN()-2)/24,5),'Расчет сбытовых надбавок'!$B$2281:'Расчет сбытовых надбавок'!$G$3024,3)</f>
        <v>160.47</v>
      </c>
      <c r="F721" s="108">
        <f>VLOOKUP($A721+ROUND((COLUMN()-2)/24,5),АТС!$A$41:$F$712,5)+VLOOKUP($A721+ROUND((COLUMN()-2)/24,5),'Расчет сбытовых надбавок'!$B$2281:'Расчет сбытовых надбавок'!$G$3024,3)</f>
        <v>182.73</v>
      </c>
      <c r="G721" s="108">
        <f>VLOOKUP($A721+ROUND((COLUMN()-2)/24,5),АТС!$A$41:$F$712,5)+VLOOKUP($A721+ROUND((COLUMN()-2)/24,5),'Расчет сбытовых надбавок'!$B$2281:'Расчет сбытовых надбавок'!$G$3024,3)</f>
        <v>0</v>
      </c>
      <c r="H721" s="108">
        <f>VLOOKUP($A721+ROUND((COLUMN()-2)/24,5),АТС!$A$41:$F$712,5)+VLOOKUP($A721+ROUND((COLUMN()-2)/24,5),'Расчет сбытовых надбавок'!$B$2281:'Расчет сбытовых надбавок'!$G$3024,3)</f>
        <v>0</v>
      </c>
      <c r="I721" s="108">
        <f>VLOOKUP($A721+ROUND((COLUMN()-2)/24,5),АТС!$A$41:$F$712,5)+VLOOKUP($A721+ROUND((COLUMN()-2)/24,5),'Расчет сбытовых надбавок'!$B$2281:'Расчет сбытовых надбавок'!$G$3024,3)</f>
        <v>242.9</v>
      </c>
      <c r="J721" s="108">
        <f>VLOOKUP($A721+ROUND((COLUMN()-2)/24,5),АТС!$A$41:$F$712,5)+VLOOKUP($A721+ROUND((COLUMN()-2)/24,5),'Расчет сбытовых надбавок'!$B$2281:'Расчет сбытовых надбавок'!$G$3024,3)</f>
        <v>163.47999999999999</v>
      </c>
      <c r="K721" s="108">
        <f>VLOOKUP($A721+ROUND((COLUMN()-2)/24,5),АТС!$A$41:$F$712,5)+VLOOKUP($A721+ROUND((COLUMN()-2)/24,5),'Расчет сбытовых надбавок'!$B$2281:'Расчет сбытовых надбавок'!$G$3024,3)</f>
        <v>466.99</v>
      </c>
      <c r="L721" s="108">
        <f>VLOOKUP($A721+ROUND((COLUMN()-2)/24,5),АТС!$A$41:$F$712,5)+VLOOKUP($A721+ROUND((COLUMN()-2)/24,5),'Расчет сбытовых надбавок'!$B$2281:'Расчет сбытовых надбавок'!$G$3024,3)</f>
        <v>477.97</v>
      </c>
      <c r="M721" s="108">
        <f>VLOOKUP($A721+ROUND((COLUMN()-2)/24,5),АТС!$A$41:$F$712,5)+VLOOKUP($A721+ROUND((COLUMN()-2)/24,5),'Расчет сбытовых надбавок'!$B$2281:'Расчет сбытовых надбавок'!$G$3024,3)</f>
        <v>471.76</v>
      </c>
      <c r="N721" s="108">
        <f>VLOOKUP($A721+ROUND((COLUMN()-2)/24,5),АТС!$A$41:$F$712,5)+VLOOKUP($A721+ROUND((COLUMN()-2)/24,5),'Расчет сбытовых надбавок'!$B$2281:'Расчет сбытовых надбавок'!$G$3024,3)</f>
        <v>615.02</v>
      </c>
      <c r="O721" s="108">
        <f>VLOOKUP($A721+ROUND((COLUMN()-2)/24,5),АТС!$A$41:$F$712,5)+VLOOKUP($A721+ROUND((COLUMN()-2)/24,5),'Расчет сбытовых надбавок'!$B$2281:'Расчет сбытовых надбавок'!$G$3024,3)</f>
        <v>603.56999999999994</v>
      </c>
      <c r="P721" s="108">
        <f>VLOOKUP($A721+ROUND((COLUMN()-2)/24,5),АТС!$A$41:$F$712,5)+VLOOKUP($A721+ROUND((COLUMN()-2)/24,5),'Расчет сбытовых надбавок'!$B$2281:'Расчет сбытовых надбавок'!$G$3024,3)</f>
        <v>598.92000000000007</v>
      </c>
      <c r="Q721" s="108">
        <f>VLOOKUP($A721+ROUND((COLUMN()-2)/24,5),АТС!$A$41:$F$712,5)+VLOOKUP($A721+ROUND((COLUMN()-2)/24,5),'Расчет сбытовых надбавок'!$B$2281:'Расчет сбытовых надбавок'!$G$3024,3)</f>
        <v>609.04999999999995</v>
      </c>
      <c r="R721" s="108">
        <f>VLOOKUP($A721+ROUND((COLUMN()-2)/24,5),АТС!$A$41:$F$712,5)+VLOOKUP($A721+ROUND((COLUMN()-2)/24,5),'Расчет сбытовых надбавок'!$B$2281:'Расчет сбытовых надбавок'!$G$3024,3)</f>
        <v>632.6099999999999</v>
      </c>
      <c r="S721" s="108">
        <f>VLOOKUP($A721+ROUND((COLUMN()-2)/24,5),АТС!$A$41:$F$712,5)+VLOOKUP($A721+ROUND((COLUMN()-2)/24,5),'Расчет сбытовых надбавок'!$B$2281:'Расчет сбытовых надбавок'!$G$3024,3)</f>
        <v>621.54</v>
      </c>
      <c r="T721" s="108">
        <f>VLOOKUP($A721+ROUND((COLUMN()-2)/24,5),АТС!$A$41:$F$712,5)+VLOOKUP($A721+ROUND((COLUMN()-2)/24,5),'Расчет сбытовых надбавок'!$B$2281:'Расчет сбытовых надбавок'!$G$3024,3)</f>
        <v>517.34</v>
      </c>
      <c r="U721" s="108">
        <f>VLOOKUP($A721+ROUND((COLUMN()-2)/24,5),АТС!$A$41:$F$712,5)+VLOOKUP($A721+ROUND((COLUMN()-2)/24,5),'Расчет сбытовых надбавок'!$B$2281:'Расчет сбытовых надбавок'!$G$3024,3)</f>
        <v>19.59</v>
      </c>
      <c r="V721" s="108">
        <f>VLOOKUP($A721+ROUND((COLUMN()-2)/24,5),АТС!$A$41:$F$712,5)+VLOOKUP($A721+ROUND((COLUMN()-2)/24,5),'Расчет сбытовых надбавок'!$B$2281:'Расчет сбытовых надбавок'!$G$3024,3)</f>
        <v>644.13000000000011</v>
      </c>
      <c r="W721" s="108">
        <f>VLOOKUP($A721+ROUND((COLUMN()-2)/24,5),АТС!$A$41:$F$712,5)+VLOOKUP($A721+ROUND((COLUMN()-2)/24,5),'Расчет сбытовых надбавок'!$B$2281:'Расчет сбытовых надбавок'!$G$3024,3)</f>
        <v>643.79</v>
      </c>
      <c r="X721" s="108">
        <f>VLOOKUP($A721+ROUND((COLUMN()-2)/24,5),АТС!$A$41:$F$712,5)+VLOOKUP($A721+ROUND((COLUMN()-2)/24,5),'Расчет сбытовых надбавок'!$B$2281:'Расчет сбытовых надбавок'!$G$3024,3)</f>
        <v>665.54</v>
      </c>
      <c r="Y721" s="108">
        <f>VLOOKUP($A721+ROUND((COLUMN()-2)/24,5),АТС!$A$41:$F$712,5)+VLOOKUP($A721+ROUND((COLUMN()-2)/24,5),'Расчет сбытовых надбавок'!$B$2281:'Расчет сбытовых надбавок'!$G$3024,3)</f>
        <v>656.87</v>
      </c>
    </row>
    <row r="722" spans="1:27" x14ac:dyDescent="0.2">
      <c r="A722" s="88">
        <f t="shared" si="20"/>
        <v>42060</v>
      </c>
      <c r="B722" s="108">
        <f>VLOOKUP($A722+ROUND((COLUMN()-2)/24,5),АТС!$A$41:$F$712,5)+VLOOKUP($A722+ROUND((COLUMN()-2)/24,5),'Расчет сбытовых надбавок'!$B$2281:'Расчет сбытовых надбавок'!$G$3024,3)</f>
        <v>289.7</v>
      </c>
      <c r="C722" s="108">
        <f>VLOOKUP($A722+ROUND((COLUMN()-2)/24,5),АТС!$A$41:$F$712,5)+VLOOKUP($A722+ROUND((COLUMN()-2)/24,5),'Расчет сбытовых надбавок'!$B$2281:'Расчет сбытовых надбавок'!$G$3024,3)</f>
        <v>156.65</v>
      </c>
      <c r="D722" s="108">
        <f>VLOOKUP($A722+ROUND((COLUMN()-2)/24,5),АТС!$A$41:$F$712,5)+VLOOKUP($A722+ROUND((COLUMN()-2)/24,5),'Расчет сбытовых надбавок'!$B$2281:'Расчет сбытовых надбавок'!$G$3024,3)</f>
        <v>781.99</v>
      </c>
      <c r="E722" s="108">
        <f>VLOOKUP($A722+ROUND((COLUMN()-2)/24,5),АТС!$A$41:$F$712,5)+VLOOKUP($A722+ROUND((COLUMN()-2)/24,5),'Расчет сбытовых надбавок'!$B$2281:'Расчет сбытовых надбавок'!$G$3024,3)</f>
        <v>706.53</v>
      </c>
      <c r="F722" s="108">
        <f>VLOOKUP($A722+ROUND((COLUMN()-2)/24,5),АТС!$A$41:$F$712,5)+VLOOKUP($A722+ROUND((COLUMN()-2)/24,5),'Расчет сбытовых надбавок'!$B$2281:'Расчет сбытовых надбавок'!$G$3024,3)</f>
        <v>144.22</v>
      </c>
      <c r="G722" s="108">
        <f>VLOOKUP($A722+ROUND((COLUMN()-2)/24,5),АТС!$A$41:$F$712,5)+VLOOKUP($A722+ROUND((COLUMN()-2)/24,5),'Расчет сбытовых надбавок'!$B$2281:'Расчет сбытовых надбавок'!$G$3024,3)</f>
        <v>0</v>
      </c>
      <c r="H722" s="108">
        <f>VLOOKUP($A722+ROUND((COLUMN()-2)/24,5),АТС!$A$41:$F$712,5)+VLOOKUP($A722+ROUND((COLUMN()-2)/24,5),'Расчет сбытовых надбавок'!$B$2281:'Расчет сбытовых надбавок'!$G$3024,3)</f>
        <v>37.130000000000003</v>
      </c>
      <c r="I722" s="108">
        <f>VLOOKUP($A722+ROUND((COLUMN()-2)/24,5),АТС!$A$41:$F$712,5)+VLOOKUP($A722+ROUND((COLUMN()-2)/24,5),'Расчет сбытовых надбавок'!$B$2281:'Расчет сбытовых надбавок'!$G$3024,3)</f>
        <v>305.63</v>
      </c>
      <c r="J722" s="108">
        <f>VLOOKUP($A722+ROUND((COLUMN()-2)/24,5),АТС!$A$41:$F$712,5)+VLOOKUP($A722+ROUND((COLUMN()-2)/24,5),'Расчет сбытовых надбавок'!$B$2281:'Расчет сбытовых надбавок'!$G$3024,3)</f>
        <v>519.95000000000005</v>
      </c>
      <c r="K722" s="108">
        <f>VLOOKUP($A722+ROUND((COLUMN()-2)/24,5),АТС!$A$41:$F$712,5)+VLOOKUP($A722+ROUND((COLUMN()-2)/24,5),'Расчет сбытовых надбавок'!$B$2281:'Расчет сбытовых надбавок'!$G$3024,3)</f>
        <v>556.91999999999996</v>
      </c>
      <c r="L722" s="108">
        <f>VLOOKUP($A722+ROUND((COLUMN()-2)/24,5),АТС!$A$41:$F$712,5)+VLOOKUP($A722+ROUND((COLUMN()-2)/24,5),'Расчет сбытовых надбавок'!$B$2281:'Расчет сбытовых надбавок'!$G$3024,3)</f>
        <v>607.42000000000007</v>
      </c>
      <c r="M722" s="108">
        <f>VLOOKUP($A722+ROUND((COLUMN()-2)/24,5),АТС!$A$41:$F$712,5)+VLOOKUP($A722+ROUND((COLUMN()-2)/24,5),'Расчет сбытовых надбавок'!$B$2281:'Расчет сбытовых надбавок'!$G$3024,3)</f>
        <v>652.04999999999995</v>
      </c>
      <c r="N722" s="108">
        <f>VLOOKUP($A722+ROUND((COLUMN()-2)/24,5),АТС!$A$41:$F$712,5)+VLOOKUP($A722+ROUND((COLUMN()-2)/24,5),'Расчет сбытовых надбавок'!$B$2281:'Расчет сбытовых надбавок'!$G$3024,3)</f>
        <v>756.54</v>
      </c>
      <c r="O722" s="108">
        <f>VLOOKUP($A722+ROUND((COLUMN()-2)/24,5),АТС!$A$41:$F$712,5)+VLOOKUP($A722+ROUND((COLUMN()-2)/24,5),'Расчет сбытовых надбавок'!$B$2281:'Расчет сбытовых надбавок'!$G$3024,3)</f>
        <v>737.15</v>
      </c>
      <c r="P722" s="108">
        <f>VLOOKUP($A722+ROUND((COLUMN()-2)/24,5),АТС!$A$41:$F$712,5)+VLOOKUP($A722+ROUND((COLUMN()-2)/24,5),'Расчет сбытовых надбавок'!$B$2281:'Расчет сбытовых надбавок'!$G$3024,3)</f>
        <v>953</v>
      </c>
      <c r="Q722" s="108">
        <f>VLOOKUP($A722+ROUND((COLUMN()-2)/24,5),АТС!$A$41:$F$712,5)+VLOOKUP($A722+ROUND((COLUMN()-2)/24,5),'Расчет сбытовых надбавок'!$B$2281:'Расчет сбытовых надбавок'!$G$3024,3)</f>
        <v>962.04</v>
      </c>
      <c r="R722" s="108">
        <f>VLOOKUP($A722+ROUND((COLUMN()-2)/24,5),АТС!$A$41:$F$712,5)+VLOOKUP($A722+ROUND((COLUMN()-2)/24,5),'Расчет сбытовых надбавок'!$B$2281:'Расчет сбытовых надбавок'!$G$3024,3)</f>
        <v>1001.62</v>
      </c>
      <c r="S722" s="108">
        <f>VLOOKUP($A722+ROUND((COLUMN()-2)/24,5),АТС!$A$41:$F$712,5)+VLOOKUP($A722+ROUND((COLUMN()-2)/24,5),'Расчет сбытовых надбавок'!$B$2281:'Расчет сбытовых надбавок'!$G$3024,3)</f>
        <v>883.2</v>
      </c>
      <c r="T722" s="108">
        <f>VLOOKUP($A722+ROUND((COLUMN()-2)/24,5),АТС!$A$41:$F$712,5)+VLOOKUP($A722+ROUND((COLUMN()-2)/24,5),'Расчет сбытовых надбавок'!$B$2281:'Расчет сбытовых надбавок'!$G$3024,3)</f>
        <v>461.29</v>
      </c>
      <c r="U722" s="108">
        <f>VLOOKUP($A722+ROUND((COLUMN()-2)/24,5),АТС!$A$41:$F$712,5)+VLOOKUP($A722+ROUND((COLUMN()-2)/24,5),'Расчет сбытовых надбавок'!$B$2281:'Расчет сбытовых надбавок'!$G$3024,3)</f>
        <v>551.31999999999994</v>
      </c>
      <c r="V722" s="108">
        <f>VLOOKUP($A722+ROUND((COLUMN()-2)/24,5),АТС!$A$41:$F$712,5)+VLOOKUP($A722+ROUND((COLUMN()-2)/24,5),'Расчет сбытовых надбавок'!$B$2281:'Расчет сбытовых надбавок'!$G$3024,3)</f>
        <v>405.28</v>
      </c>
      <c r="W722" s="108">
        <f>VLOOKUP($A722+ROUND((COLUMN()-2)/24,5),АТС!$A$41:$F$712,5)+VLOOKUP($A722+ROUND((COLUMN()-2)/24,5),'Расчет сбытовых надбавок'!$B$2281:'Расчет сбытовых надбавок'!$G$3024,3)</f>
        <v>472.54999999999995</v>
      </c>
      <c r="X722" s="108">
        <f>VLOOKUP($A722+ROUND((COLUMN()-2)/24,5),АТС!$A$41:$F$712,5)+VLOOKUP($A722+ROUND((COLUMN()-2)/24,5),'Расчет сбытовых надбавок'!$B$2281:'Расчет сбытовых надбавок'!$G$3024,3)</f>
        <v>679.81999999999994</v>
      </c>
      <c r="Y722" s="108">
        <f>VLOOKUP($A722+ROUND((COLUMN()-2)/24,5),АТС!$A$41:$F$712,5)+VLOOKUP($A722+ROUND((COLUMN()-2)/24,5),'Расчет сбытовых надбавок'!$B$2281:'Расчет сбытовых надбавок'!$G$3024,3)</f>
        <v>696.77</v>
      </c>
    </row>
    <row r="723" spans="1:27" x14ac:dyDescent="0.2">
      <c r="A723" s="88">
        <f t="shared" si="20"/>
        <v>42061</v>
      </c>
      <c r="B723" s="108">
        <f>VLOOKUP($A723+ROUND((COLUMN()-2)/24,5),АТС!$A$41:$F$712,5)+VLOOKUP($A723+ROUND((COLUMN()-2)/24,5),'Расчет сбытовых надбавок'!$B$2281:'Расчет сбытовых надбавок'!$G$3024,3)</f>
        <v>371.76</v>
      </c>
      <c r="C723" s="108">
        <f>VLOOKUP($A723+ROUND((COLUMN()-2)/24,5),АТС!$A$41:$F$712,5)+VLOOKUP($A723+ROUND((COLUMN()-2)/24,5),'Расчет сбытовых надбавок'!$B$2281:'Расчет сбытовых надбавок'!$G$3024,3)</f>
        <v>121.32</v>
      </c>
      <c r="D723" s="108">
        <f>VLOOKUP($A723+ROUND((COLUMN()-2)/24,5),АТС!$A$41:$F$712,5)+VLOOKUP($A723+ROUND((COLUMN()-2)/24,5),'Расчет сбытовых надбавок'!$B$2281:'Расчет сбытовых надбавок'!$G$3024,3)</f>
        <v>73.17</v>
      </c>
      <c r="E723" s="108">
        <f>VLOOKUP($A723+ROUND((COLUMN()-2)/24,5),АТС!$A$41:$F$712,5)+VLOOKUP($A723+ROUND((COLUMN()-2)/24,5),'Расчет сбытовых надбавок'!$B$2281:'Расчет сбытовых надбавок'!$G$3024,3)</f>
        <v>548.75</v>
      </c>
      <c r="F723" s="108">
        <f>VLOOKUP($A723+ROUND((COLUMN()-2)/24,5),АТС!$A$41:$F$712,5)+VLOOKUP($A723+ROUND((COLUMN()-2)/24,5),'Расчет сбытовых надбавок'!$B$2281:'Расчет сбытовых надбавок'!$G$3024,3)</f>
        <v>89.66</v>
      </c>
      <c r="G723" s="108">
        <f>VLOOKUP($A723+ROUND((COLUMN()-2)/24,5),АТС!$A$41:$F$712,5)+VLOOKUP($A723+ROUND((COLUMN()-2)/24,5),'Расчет сбытовых надбавок'!$B$2281:'Расчет сбытовых надбавок'!$G$3024,3)</f>
        <v>55.769999999999996</v>
      </c>
      <c r="H723" s="108">
        <f>VLOOKUP($A723+ROUND((COLUMN()-2)/24,5),АТС!$A$41:$F$712,5)+VLOOKUP($A723+ROUND((COLUMN()-2)/24,5),'Расчет сбытовых надбавок'!$B$2281:'Расчет сбытовых надбавок'!$G$3024,3)</f>
        <v>396.29999999999995</v>
      </c>
      <c r="I723" s="108">
        <f>VLOOKUP($A723+ROUND((COLUMN()-2)/24,5),АТС!$A$41:$F$712,5)+VLOOKUP($A723+ROUND((COLUMN()-2)/24,5),'Расчет сбытовых надбавок'!$B$2281:'Расчет сбытовых надбавок'!$G$3024,3)</f>
        <v>181.72</v>
      </c>
      <c r="J723" s="108">
        <f>VLOOKUP($A723+ROUND((COLUMN()-2)/24,5),АТС!$A$41:$F$712,5)+VLOOKUP($A723+ROUND((COLUMN()-2)/24,5),'Расчет сбытовых надбавок'!$B$2281:'Расчет сбытовых надбавок'!$G$3024,3)</f>
        <v>170.91</v>
      </c>
      <c r="K723" s="108">
        <f>VLOOKUP($A723+ROUND((COLUMN()-2)/24,5),АТС!$A$41:$F$712,5)+VLOOKUP($A723+ROUND((COLUMN()-2)/24,5),'Расчет сбытовых надбавок'!$B$2281:'Расчет сбытовых надбавок'!$G$3024,3)</f>
        <v>464.03999999999996</v>
      </c>
      <c r="L723" s="108">
        <f>VLOOKUP($A723+ROUND((COLUMN()-2)/24,5),АТС!$A$41:$F$712,5)+VLOOKUP($A723+ROUND((COLUMN()-2)/24,5),'Расчет сбытовых надбавок'!$B$2281:'Расчет сбытовых надбавок'!$G$3024,3)</f>
        <v>290.03999999999996</v>
      </c>
      <c r="M723" s="108">
        <f>VLOOKUP($A723+ROUND((COLUMN()-2)/24,5),АТС!$A$41:$F$712,5)+VLOOKUP($A723+ROUND((COLUMN()-2)/24,5),'Расчет сбытовых надбавок'!$B$2281:'Расчет сбытовых надбавок'!$G$3024,3)</f>
        <v>498.27000000000004</v>
      </c>
      <c r="N723" s="108">
        <f>VLOOKUP($A723+ROUND((COLUMN()-2)/24,5),АТС!$A$41:$F$712,5)+VLOOKUP($A723+ROUND((COLUMN()-2)/24,5),'Расчет сбытовых надбавок'!$B$2281:'Расчет сбытовых надбавок'!$G$3024,3)</f>
        <v>530.92999999999995</v>
      </c>
      <c r="O723" s="108">
        <f>VLOOKUP($A723+ROUND((COLUMN()-2)/24,5),АТС!$A$41:$F$712,5)+VLOOKUP($A723+ROUND((COLUMN()-2)/24,5),'Расчет сбытовых надбавок'!$B$2281:'Расчет сбытовых надбавок'!$G$3024,3)</f>
        <v>511.90999999999997</v>
      </c>
      <c r="P723" s="108">
        <f>VLOOKUP($A723+ROUND((COLUMN()-2)/24,5),АТС!$A$41:$F$712,5)+VLOOKUP($A723+ROUND((COLUMN()-2)/24,5),'Расчет сбытовых надбавок'!$B$2281:'Расчет сбытовых надбавок'!$G$3024,3)</f>
        <v>544.72</v>
      </c>
      <c r="Q723" s="108">
        <f>VLOOKUP($A723+ROUND((COLUMN()-2)/24,5),АТС!$A$41:$F$712,5)+VLOOKUP($A723+ROUND((COLUMN()-2)/24,5),'Расчет сбытовых надбавок'!$B$2281:'Расчет сбытовых надбавок'!$G$3024,3)</f>
        <v>552.54</v>
      </c>
      <c r="R723" s="108">
        <f>VLOOKUP($A723+ROUND((COLUMN()-2)/24,5),АТС!$A$41:$F$712,5)+VLOOKUP($A723+ROUND((COLUMN()-2)/24,5),'Расчет сбытовых надбавок'!$B$2281:'Расчет сбытовых надбавок'!$G$3024,3)</f>
        <v>625.77</v>
      </c>
      <c r="S723" s="108">
        <f>VLOOKUP($A723+ROUND((COLUMN()-2)/24,5),АТС!$A$41:$F$712,5)+VLOOKUP($A723+ROUND((COLUMN()-2)/24,5),'Расчет сбытовых надбавок'!$B$2281:'Расчет сбытовых надбавок'!$G$3024,3)</f>
        <v>484.64</v>
      </c>
      <c r="T723" s="108">
        <f>VLOOKUP($A723+ROUND((COLUMN()-2)/24,5),АТС!$A$41:$F$712,5)+VLOOKUP($A723+ROUND((COLUMN()-2)/24,5),'Расчет сбытовых надбавок'!$B$2281:'Расчет сбытовых надбавок'!$G$3024,3)</f>
        <v>129.74</v>
      </c>
      <c r="U723" s="108">
        <f>VLOOKUP($A723+ROUND((COLUMN()-2)/24,5),АТС!$A$41:$F$712,5)+VLOOKUP($A723+ROUND((COLUMN()-2)/24,5),'Расчет сбытовых надбавок'!$B$2281:'Расчет сбытовых надбавок'!$G$3024,3)</f>
        <v>162.01</v>
      </c>
      <c r="V723" s="108">
        <f>VLOOKUP($A723+ROUND((COLUMN()-2)/24,5),АТС!$A$41:$F$712,5)+VLOOKUP($A723+ROUND((COLUMN()-2)/24,5),'Расчет сбытовых надбавок'!$B$2281:'Расчет сбытовых надбавок'!$G$3024,3)</f>
        <v>351.90000000000003</v>
      </c>
      <c r="W723" s="108">
        <f>VLOOKUP($A723+ROUND((COLUMN()-2)/24,5),АТС!$A$41:$F$712,5)+VLOOKUP($A723+ROUND((COLUMN()-2)/24,5),'Расчет сбытовых надбавок'!$B$2281:'Расчет сбытовых надбавок'!$G$3024,3)</f>
        <v>465.48</v>
      </c>
      <c r="X723" s="108">
        <f>VLOOKUP($A723+ROUND((COLUMN()-2)/24,5),АТС!$A$41:$F$712,5)+VLOOKUP($A723+ROUND((COLUMN()-2)/24,5),'Расчет сбытовых надбавок'!$B$2281:'Расчет сбытовых надбавок'!$G$3024,3)</f>
        <v>927.78</v>
      </c>
      <c r="Y723" s="108">
        <f>VLOOKUP($A723+ROUND((COLUMN()-2)/24,5),АТС!$A$41:$F$712,5)+VLOOKUP($A723+ROUND((COLUMN()-2)/24,5),'Расчет сбытовых надбавок'!$B$2281:'Расчет сбытовых надбавок'!$G$3024,3)</f>
        <v>668.96999999999991</v>
      </c>
    </row>
    <row r="724" spans="1:27" x14ac:dyDescent="0.2">
      <c r="A724" s="88">
        <f t="shared" si="20"/>
        <v>42062</v>
      </c>
      <c r="B724" s="108">
        <f>VLOOKUP($A724+ROUND((COLUMN()-2)/24,5),АТС!$A$41:$F$712,5)+VLOOKUP($A724+ROUND((COLUMN()-2)/24,5),'Расчет сбытовых надбавок'!$B$2281:'Расчет сбытовых надбавок'!$G$3024,3)</f>
        <v>692.89</v>
      </c>
      <c r="C724" s="108">
        <f>VLOOKUP($A724+ROUND((COLUMN()-2)/24,5),АТС!$A$41:$F$712,5)+VLOOKUP($A724+ROUND((COLUMN()-2)/24,5),'Расчет сбытовых надбавок'!$B$2281:'Расчет сбытовых надбавок'!$G$3024,3)</f>
        <v>81.19</v>
      </c>
      <c r="D724" s="108">
        <f>VLOOKUP($A724+ROUND((COLUMN()-2)/24,5),АТС!$A$41:$F$712,5)+VLOOKUP($A724+ROUND((COLUMN()-2)/24,5),'Расчет сбытовых надбавок'!$B$2281:'Расчет сбытовых надбавок'!$G$3024,3)</f>
        <v>81.92</v>
      </c>
      <c r="E724" s="108">
        <f>VLOOKUP($A724+ROUND((COLUMN()-2)/24,5),АТС!$A$41:$F$712,5)+VLOOKUP($A724+ROUND((COLUMN()-2)/24,5),'Расчет сбытовых надбавок'!$B$2281:'Расчет сбытовых надбавок'!$G$3024,3)</f>
        <v>69.48</v>
      </c>
      <c r="F724" s="108">
        <f>VLOOKUP($A724+ROUND((COLUMN()-2)/24,5),АТС!$A$41:$F$712,5)+VLOOKUP($A724+ROUND((COLUMN()-2)/24,5),'Расчет сбытовых надбавок'!$B$2281:'Расчет сбытовых надбавок'!$G$3024,3)</f>
        <v>5.33</v>
      </c>
      <c r="G724" s="108">
        <f>VLOOKUP($A724+ROUND((COLUMN()-2)/24,5),АТС!$A$41:$F$712,5)+VLOOKUP($A724+ROUND((COLUMN()-2)/24,5),'Расчет сбытовых надбавок'!$B$2281:'Расчет сбытовых надбавок'!$G$3024,3)</f>
        <v>0</v>
      </c>
      <c r="H724" s="108">
        <f>VLOOKUP($A724+ROUND((COLUMN()-2)/24,5),АТС!$A$41:$F$712,5)+VLOOKUP($A724+ROUND((COLUMN()-2)/24,5),'Расчет сбытовых надбавок'!$B$2281:'Расчет сбытовых надбавок'!$G$3024,3)</f>
        <v>0</v>
      </c>
      <c r="I724" s="108">
        <f>VLOOKUP($A724+ROUND((COLUMN()-2)/24,5),АТС!$A$41:$F$712,5)+VLOOKUP($A724+ROUND((COLUMN()-2)/24,5),'Расчет сбытовых надбавок'!$B$2281:'Расчет сбытовых надбавок'!$G$3024,3)</f>
        <v>0</v>
      </c>
      <c r="J724" s="108">
        <f>VLOOKUP($A724+ROUND((COLUMN()-2)/24,5),АТС!$A$41:$F$712,5)+VLOOKUP($A724+ROUND((COLUMN()-2)/24,5),'Расчет сбытовых надбавок'!$B$2281:'Расчет сбытовых надбавок'!$G$3024,3)</f>
        <v>292.29000000000002</v>
      </c>
      <c r="K724" s="108">
        <f>VLOOKUP($A724+ROUND((COLUMN()-2)/24,5),АТС!$A$41:$F$712,5)+VLOOKUP($A724+ROUND((COLUMN()-2)/24,5),'Расчет сбытовых надбавок'!$B$2281:'Расчет сбытовых надбавок'!$G$3024,3)</f>
        <v>395.89</v>
      </c>
      <c r="L724" s="108">
        <f>VLOOKUP($A724+ROUND((COLUMN()-2)/24,5),АТС!$A$41:$F$712,5)+VLOOKUP($A724+ROUND((COLUMN()-2)/24,5),'Расчет сбытовых надбавок'!$B$2281:'Расчет сбытовых надбавок'!$G$3024,3)</f>
        <v>480.66999999999996</v>
      </c>
      <c r="M724" s="108">
        <f>VLOOKUP($A724+ROUND((COLUMN()-2)/24,5),АТС!$A$41:$F$712,5)+VLOOKUP($A724+ROUND((COLUMN()-2)/24,5),'Расчет сбытовых надбавок'!$B$2281:'Расчет сбытовых надбавок'!$G$3024,3)</f>
        <v>563.80999999999995</v>
      </c>
      <c r="N724" s="108">
        <f>VLOOKUP($A724+ROUND((COLUMN()-2)/24,5),АТС!$A$41:$F$712,5)+VLOOKUP($A724+ROUND((COLUMN()-2)/24,5),'Расчет сбытовых надбавок'!$B$2281:'Расчет сбытовых надбавок'!$G$3024,3)</f>
        <v>459.29</v>
      </c>
      <c r="O724" s="108">
        <f>VLOOKUP($A724+ROUND((COLUMN()-2)/24,5),АТС!$A$41:$F$712,5)+VLOOKUP($A724+ROUND((COLUMN()-2)/24,5),'Расчет сбытовых надбавок'!$B$2281:'Расчет сбытовых надбавок'!$G$3024,3)</f>
        <v>557.68999999999994</v>
      </c>
      <c r="P724" s="108">
        <f>VLOOKUP($A724+ROUND((COLUMN()-2)/24,5),АТС!$A$41:$F$712,5)+VLOOKUP($A724+ROUND((COLUMN()-2)/24,5),'Расчет сбытовых надбавок'!$B$2281:'Расчет сбытовых надбавок'!$G$3024,3)</f>
        <v>645.20000000000005</v>
      </c>
      <c r="Q724" s="108">
        <f>VLOOKUP($A724+ROUND((COLUMN()-2)/24,5),АТС!$A$41:$F$712,5)+VLOOKUP($A724+ROUND((COLUMN()-2)/24,5),'Расчет сбытовых надбавок'!$B$2281:'Расчет сбытовых надбавок'!$G$3024,3)</f>
        <v>518.17999999999995</v>
      </c>
      <c r="R724" s="108">
        <f>VLOOKUP($A724+ROUND((COLUMN()-2)/24,5),АТС!$A$41:$F$712,5)+VLOOKUP($A724+ROUND((COLUMN()-2)/24,5),'Расчет сбытовых надбавок'!$B$2281:'Расчет сбытовых надбавок'!$G$3024,3)</f>
        <v>487.03999999999996</v>
      </c>
      <c r="S724" s="108">
        <f>VLOOKUP($A724+ROUND((COLUMN()-2)/24,5),АТС!$A$41:$F$712,5)+VLOOKUP($A724+ROUND((COLUMN()-2)/24,5),'Расчет сбытовых надбавок'!$B$2281:'Расчет сбытовых надбавок'!$G$3024,3)</f>
        <v>462.17</v>
      </c>
      <c r="T724" s="108">
        <f>VLOOKUP($A724+ROUND((COLUMN()-2)/24,5),АТС!$A$41:$F$712,5)+VLOOKUP($A724+ROUND((COLUMN()-2)/24,5),'Расчет сбытовых надбавок'!$B$2281:'Расчет сбытовых надбавок'!$G$3024,3)</f>
        <v>286.06</v>
      </c>
      <c r="U724" s="108">
        <f>VLOOKUP($A724+ROUND((COLUMN()-2)/24,5),АТС!$A$41:$F$712,5)+VLOOKUP($A724+ROUND((COLUMN()-2)/24,5),'Расчет сбытовых надбавок'!$B$2281:'Расчет сбытовых надбавок'!$G$3024,3)</f>
        <v>351.62</v>
      </c>
      <c r="V724" s="108">
        <f>VLOOKUP($A724+ROUND((COLUMN()-2)/24,5),АТС!$A$41:$F$712,5)+VLOOKUP($A724+ROUND((COLUMN()-2)/24,5),'Расчет сбытовых надбавок'!$B$2281:'Расчет сбытовых надбавок'!$G$3024,3)</f>
        <v>796.79000000000008</v>
      </c>
      <c r="W724" s="108">
        <f>VLOOKUP($A724+ROUND((COLUMN()-2)/24,5),АТС!$A$41:$F$712,5)+VLOOKUP($A724+ROUND((COLUMN()-2)/24,5),'Расчет сбытовых надбавок'!$B$2281:'Расчет сбытовых надбавок'!$G$3024,3)</f>
        <v>771.17000000000007</v>
      </c>
      <c r="X724" s="108">
        <f>VLOOKUP($A724+ROUND((COLUMN()-2)/24,5),АТС!$A$41:$F$712,5)+VLOOKUP($A724+ROUND((COLUMN()-2)/24,5),'Расчет сбытовых надбавок'!$B$2281:'Расчет сбытовых надбавок'!$G$3024,3)</f>
        <v>228.85000000000002</v>
      </c>
      <c r="Y724" s="108">
        <f>VLOOKUP($A724+ROUND((COLUMN()-2)/24,5),АТС!$A$41:$F$712,5)+VLOOKUP($A724+ROUND((COLUMN()-2)/24,5),'Расчет сбытовых надбавок'!$B$2281:'Расчет сбытовых надбавок'!$G$3024,3)</f>
        <v>653.45999999999992</v>
      </c>
    </row>
    <row r="725" spans="1:27" x14ac:dyDescent="0.2">
      <c r="A725" s="88">
        <f t="shared" si="20"/>
        <v>42063</v>
      </c>
      <c r="B725" s="108">
        <f>VLOOKUP($A725+ROUND((COLUMN()-2)/24,5),АТС!$A$41:$F$712,5)+VLOOKUP($A725+ROUND((COLUMN()-2)/24,5),'Расчет сбытовых надбавок'!$B$2281:'Расчет сбытовых надбавок'!$G$3024,3)</f>
        <v>139.16</v>
      </c>
      <c r="C725" s="108">
        <f>VLOOKUP($A725+ROUND((COLUMN()-2)/24,5),АТС!$A$41:$F$712,5)+VLOOKUP($A725+ROUND((COLUMN()-2)/24,5),'Расчет сбытовых надбавок'!$B$2281:'Расчет сбытовых надбавок'!$G$3024,3)</f>
        <v>82.15</v>
      </c>
      <c r="D725" s="108">
        <f>VLOOKUP($A725+ROUND((COLUMN()-2)/24,5),АТС!$A$41:$F$712,5)+VLOOKUP($A725+ROUND((COLUMN()-2)/24,5),'Расчет сбытовых надбавок'!$B$2281:'Расчет сбытовых надбавок'!$G$3024,3)</f>
        <v>68.069999999999993</v>
      </c>
      <c r="E725" s="108">
        <f>VLOOKUP($A725+ROUND((COLUMN()-2)/24,5),АТС!$A$41:$F$712,5)+VLOOKUP($A725+ROUND((COLUMN()-2)/24,5),'Расчет сбытовых надбавок'!$B$2281:'Расчет сбытовых надбавок'!$G$3024,3)</f>
        <v>41.929999999999993</v>
      </c>
      <c r="F725" s="108">
        <f>VLOOKUP($A725+ROUND((COLUMN()-2)/24,5),АТС!$A$41:$F$712,5)+VLOOKUP($A725+ROUND((COLUMN()-2)/24,5),'Расчет сбытовых надбавок'!$B$2281:'Расчет сбытовых надбавок'!$G$3024,3)</f>
        <v>6.0000000000000005E-2</v>
      </c>
      <c r="G725" s="108">
        <f>VLOOKUP($A725+ROUND((COLUMN()-2)/24,5),АТС!$A$41:$F$712,5)+VLOOKUP($A725+ROUND((COLUMN()-2)/24,5),'Расчет сбытовых надбавок'!$B$2281:'Расчет сбытовых надбавок'!$G$3024,3)</f>
        <v>0</v>
      </c>
      <c r="H725" s="108">
        <f>VLOOKUP($A725+ROUND((COLUMN()-2)/24,5),АТС!$A$41:$F$712,5)+VLOOKUP($A725+ROUND((COLUMN()-2)/24,5),'Расчет сбытовых надбавок'!$B$2281:'Расчет сбытовых надбавок'!$G$3024,3)</f>
        <v>0</v>
      </c>
      <c r="I725" s="108">
        <f>VLOOKUP($A725+ROUND((COLUMN()-2)/24,5),АТС!$A$41:$F$712,5)+VLOOKUP($A725+ROUND((COLUMN()-2)/24,5),'Расчет сбытовых надбавок'!$B$2281:'Расчет сбытовых надбавок'!$G$3024,3)</f>
        <v>209.26999999999998</v>
      </c>
      <c r="J725" s="108">
        <f>VLOOKUP($A725+ROUND((COLUMN()-2)/24,5),АТС!$A$41:$F$712,5)+VLOOKUP($A725+ROUND((COLUMN()-2)/24,5),'Расчет сбытовых надбавок'!$B$2281:'Расчет сбытовых надбавок'!$G$3024,3)</f>
        <v>0</v>
      </c>
      <c r="K725" s="108">
        <f>VLOOKUP($A725+ROUND((COLUMN()-2)/24,5),АТС!$A$41:$F$712,5)+VLOOKUP($A725+ROUND((COLUMN()-2)/24,5),'Расчет сбытовых надбавок'!$B$2281:'Расчет сбытовых надбавок'!$G$3024,3)</f>
        <v>7.52</v>
      </c>
      <c r="L725" s="108">
        <f>VLOOKUP($A725+ROUND((COLUMN()-2)/24,5),АТС!$A$41:$F$712,5)+VLOOKUP($A725+ROUND((COLUMN()-2)/24,5),'Расчет сбытовых надбавок'!$B$2281:'Расчет сбытовых надбавок'!$G$3024,3)</f>
        <v>5.89</v>
      </c>
      <c r="M725" s="108">
        <f>VLOOKUP($A725+ROUND((COLUMN()-2)/24,5),АТС!$A$41:$F$712,5)+VLOOKUP($A725+ROUND((COLUMN()-2)/24,5),'Расчет сбытовых надбавок'!$B$2281:'Расчет сбытовых надбавок'!$G$3024,3)</f>
        <v>9.39</v>
      </c>
      <c r="N725" s="108">
        <f>VLOOKUP($A725+ROUND((COLUMN()-2)/24,5),АТС!$A$41:$F$712,5)+VLOOKUP($A725+ROUND((COLUMN()-2)/24,5),'Расчет сбытовых надбавок'!$B$2281:'Расчет сбытовых надбавок'!$G$3024,3)</f>
        <v>0</v>
      </c>
      <c r="O725" s="108">
        <f>VLOOKUP($A725+ROUND((COLUMN()-2)/24,5),АТС!$A$41:$F$712,5)+VLOOKUP($A725+ROUND((COLUMN()-2)/24,5),'Расчет сбытовых надбавок'!$B$2281:'Расчет сбытовых надбавок'!$G$3024,3)</f>
        <v>0</v>
      </c>
      <c r="P725" s="108">
        <f>VLOOKUP($A725+ROUND((COLUMN()-2)/24,5),АТС!$A$41:$F$712,5)+VLOOKUP($A725+ROUND((COLUMN()-2)/24,5),'Расчет сбытовых надбавок'!$B$2281:'Расчет сбытовых надбавок'!$G$3024,3)</f>
        <v>0</v>
      </c>
      <c r="Q725" s="108">
        <f>VLOOKUP($A725+ROUND((COLUMN()-2)/24,5),АТС!$A$41:$F$712,5)+VLOOKUP($A725+ROUND((COLUMN()-2)/24,5),'Расчет сбытовых надбавок'!$B$2281:'Расчет сбытовых надбавок'!$G$3024,3)</f>
        <v>0</v>
      </c>
      <c r="R725" s="108">
        <f>VLOOKUP($A725+ROUND((COLUMN()-2)/24,5),АТС!$A$41:$F$712,5)+VLOOKUP($A725+ROUND((COLUMN()-2)/24,5),'Расчет сбытовых надбавок'!$B$2281:'Расчет сбытовых надбавок'!$G$3024,3)</f>
        <v>0</v>
      </c>
      <c r="S725" s="108">
        <f>VLOOKUP($A725+ROUND((COLUMN()-2)/24,5),АТС!$A$41:$F$712,5)+VLOOKUP($A725+ROUND((COLUMN()-2)/24,5),'Расчет сбытовых надбавок'!$B$2281:'Расчет сбытовых надбавок'!$G$3024,3)</f>
        <v>146.61000000000001</v>
      </c>
      <c r="T725" s="108">
        <f>VLOOKUP($A725+ROUND((COLUMN()-2)/24,5),АТС!$A$41:$F$712,5)+VLOOKUP($A725+ROUND((COLUMN()-2)/24,5),'Расчет сбытовых надбавок'!$B$2281:'Расчет сбытовых надбавок'!$G$3024,3)</f>
        <v>0.72</v>
      </c>
      <c r="U725" s="108">
        <f>VLOOKUP($A725+ROUND((COLUMN()-2)/24,5),АТС!$A$41:$F$712,5)+VLOOKUP($A725+ROUND((COLUMN()-2)/24,5),'Расчет сбытовых надбавок'!$B$2281:'Расчет сбытовых надбавок'!$G$3024,3)</f>
        <v>2.93</v>
      </c>
      <c r="V725" s="108">
        <f>VLOOKUP($A725+ROUND((COLUMN()-2)/24,5),АТС!$A$41:$F$712,5)+VLOOKUP($A725+ROUND((COLUMN()-2)/24,5),'Расчет сбытовых надбавок'!$B$2281:'Расчет сбытовых надбавок'!$G$3024,3)</f>
        <v>119.91999999999999</v>
      </c>
      <c r="W725" s="108">
        <f>VLOOKUP($A725+ROUND((COLUMN()-2)/24,5),АТС!$A$41:$F$712,5)+VLOOKUP($A725+ROUND((COLUMN()-2)/24,5),'Расчет сбытовых надбавок'!$B$2281:'Расчет сбытовых надбавок'!$G$3024,3)</f>
        <v>201.61</v>
      </c>
      <c r="X725" s="108">
        <f>VLOOKUP($A725+ROUND((COLUMN()-2)/24,5),АТС!$A$41:$F$712,5)+VLOOKUP($A725+ROUND((COLUMN()-2)/24,5),'Расчет сбытовых надбавок'!$B$2281:'Расчет сбытовых надбавок'!$G$3024,3)</f>
        <v>672.34999999999991</v>
      </c>
      <c r="Y725" s="108">
        <f>VLOOKUP($A725+ROUND((COLUMN()-2)/24,5),АТС!$A$41:$F$712,5)+VLOOKUP($A725+ROUND((COLUMN()-2)/24,5),'Расчет сбытовых надбавок'!$B$2281:'Расчет сбытовых надбавок'!$G$3024,3)</f>
        <v>97.66</v>
      </c>
    </row>
    <row r="726" spans="1:27" x14ac:dyDescent="0.2">
      <c r="A726" s="100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101"/>
    </row>
    <row r="727" spans="1:27" x14ac:dyDescent="0.25">
      <c r="A727" s="96" t="s">
        <v>157</v>
      </c>
      <c r="B727" s="87"/>
      <c r="C727" s="87"/>
      <c r="D727" s="87"/>
    </row>
    <row r="728" spans="1:27" ht="12.75" customHeight="1" x14ac:dyDescent="0.2">
      <c r="A728" s="169" t="s">
        <v>49</v>
      </c>
      <c r="B728" s="180" t="s">
        <v>161</v>
      </c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2"/>
    </row>
    <row r="729" spans="1:27" ht="12.75" customHeight="1" x14ac:dyDescent="0.2">
      <c r="A729" s="170"/>
      <c r="B729" s="183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5"/>
    </row>
    <row r="730" spans="1:27" s="121" customFormat="1" ht="12.75" customHeight="1" x14ac:dyDescent="0.2">
      <c r="A730" s="170"/>
      <c r="B730" s="216" t="s">
        <v>129</v>
      </c>
      <c r="C730" s="204" t="s">
        <v>130</v>
      </c>
      <c r="D730" s="204" t="s">
        <v>131</v>
      </c>
      <c r="E730" s="204" t="s">
        <v>132</v>
      </c>
      <c r="F730" s="204" t="s">
        <v>133</v>
      </c>
      <c r="G730" s="204" t="s">
        <v>134</v>
      </c>
      <c r="H730" s="204" t="s">
        <v>135</v>
      </c>
      <c r="I730" s="204" t="s">
        <v>136</v>
      </c>
      <c r="J730" s="204" t="s">
        <v>137</v>
      </c>
      <c r="K730" s="204" t="s">
        <v>138</v>
      </c>
      <c r="L730" s="204" t="s">
        <v>139</v>
      </c>
      <c r="M730" s="204" t="s">
        <v>140</v>
      </c>
      <c r="N730" s="214" t="s">
        <v>141</v>
      </c>
      <c r="O730" s="204" t="s">
        <v>142</v>
      </c>
      <c r="P730" s="204" t="s">
        <v>143</v>
      </c>
      <c r="Q730" s="204" t="s">
        <v>144</v>
      </c>
      <c r="R730" s="204" t="s">
        <v>145</v>
      </c>
      <c r="S730" s="204" t="s">
        <v>146</v>
      </c>
      <c r="T730" s="204" t="s">
        <v>147</v>
      </c>
      <c r="U730" s="204" t="s">
        <v>148</v>
      </c>
      <c r="V730" s="204" t="s">
        <v>149</v>
      </c>
      <c r="W730" s="204" t="s">
        <v>150</v>
      </c>
      <c r="X730" s="204" t="s">
        <v>151</v>
      </c>
      <c r="Y730" s="204" t="s">
        <v>152</v>
      </c>
    </row>
    <row r="731" spans="1:27" s="121" customFormat="1" ht="11.25" customHeight="1" x14ac:dyDescent="0.2">
      <c r="A731" s="171"/>
      <c r="B731" s="217"/>
      <c r="C731" s="205"/>
      <c r="D731" s="205"/>
      <c r="E731" s="205"/>
      <c r="F731" s="205"/>
      <c r="G731" s="205"/>
      <c r="H731" s="205"/>
      <c r="I731" s="205"/>
      <c r="J731" s="205"/>
      <c r="K731" s="205"/>
      <c r="L731" s="205"/>
      <c r="M731" s="205"/>
      <c r="N731" s="215"/>
      <c r="O731" s="205"/>
      <c r="P731" s="205"/>
      <c r="Q731" s="205"/>
      <c r="R731" s="205"/>
      <c r="S731" s="205"/>
      <c r="T731" s="205"/>
      <c r="U731" s="205"/>
      <c r="V731" s="205"/>
      <c r="W731" s="205"/>
      <c r="X731" s="205"/>
      <c r="Y731" s="205"/>
    </row>
    <row r="732" spans="1:27" ht="15.75" customHeight="1" x14ac:dyDescent="0.2">
      <c r="A732" s="88">
        <f>A698</f>
        <v>42036</v>
      </c>
      <c r="B732" s="108">
        <f>VLOOKUP($A732+ROUND((COLUMN()-2)/24,5),АТС!$A$41:$F$712,5)+VLOOKUP($A732+ROUND((COLUMN()-2)/24,5),'Расчет сбытовых надбавок'!$B$2281:'Расчет сбытовых надбавок'!$G$3024,4)</f>
        <v>229.32</v>
      </c>
      <c r="C732" s="108">
        <f>VLOOKUP($A732+ROUND((COLUMN()-2)/24,5),АТС!$A$41:$F$712,5)+VLOOKUP($A732+ROUND((COLUMN()-2)/24,5),'Расчет сбытовых надбавок'!$B$2281:'Расчет сбытовых надбавок'!$G$3024,4)</f>
        <v>455.7</v>
      </c>
      <c r="D732" s="108">
        <f>VLOOKUP($A732+ROUND((COLUMN()-2)/24,5),АТС!$A$41:$F$712,5)+VLOOKUP($A732+ROUND((COLUMN()-2)/24,5),'Расчет сбытовых надбавок'!$B$2281:'Расчет сбытовых надбавок'!$G$3024,4)</f>
        <v>558.58000000000004</v>
      </c>
      <c r="E732" s="108">
        <f>VLOOKUP($A732+ROUND((COLUMN()-2)/24,5),АТС!$A$41:$F$712,5)+VLOOKUP($A732+ROUND((COLUMN()-2)/24,5),'Расчет сбытовых надбавок'!$B$2281:'Расчет сбытовых надбавок'!$G$3024,4)</f>
        <v>437.41999999999996</v>
      </c>
      <c r="F732" s="108">
        <f>VLOOKUP($A732+ROUND((COLUMN()-2)/24,5),АТС!$A$41:$F$712,5)+VLOOKUP($A732+ROUND((COLUMN()-2)/24,5),'Расчет сбытовых надбавок'!$B$2281:'Расчет сбытовых надбавок'!$G$3024,4)</f>
        <v>60.38</v>
      </c>
      <c r="G732" s="108">
        <f>VLOOKUP($A732+ROUND((COLUMN()-2)/24,5),АТС!$A$41:$F$712,5)+VLOOKUP($A732+ROUND((COLUMN()-2)/24,5),'Расчет сбытовых надбавок'!$B$2281:'Расчет сбытовых надбавок'!$G$3024,4)</f>
        <v>150.47</v>
      </c>
      <c r="H732" s="108">
        <f>VLOOKUP($A732+ROUND((COLUMN()-2)/24,5),АТС!$A$41:$F$712,5)+VLOOKUP($A732+ROUND((COLUMN()-2)/24,5),'Расчет сбытовых надбавок'!$B$2281:'Расчет сбытовых надбавок'!$G$3024,4)</f>
        <v>318.33999999999997</v>
      </c>
      <c r="I732" s="108">
        <f>VLOOKUP($A732+ROUND((COLUMN()-2)/24,5),АТС!$A$41:$F$712,5)+VLOOKUP($A732+ROUND((COLUMN()-2)/24,5),'Расчет сбытовых надбавок'!$B$2281:'Расчет сбытовых надбавок'!$G$3024,4)</f>
        <v>456.32000000000005</v>
      </c>
      <c r="J732" s="108">
        <f>VLOOKUP($A732+ROUND((COLUMN()-2)/24,5),АТС!$A$41:$F$712,5)+VLOOKUP($A732+ROUND((COLUMN()-2)/24,5),'Расчет сбытовых надбавок'!$B$2281:'Расчет сбытовых надбавок'!$G$3024,4)</f>
        <v>243.32</v>
      </c>
      <c r="K732" s="108">
        <f>VLOOKUP($A732+ROUND((COLUMN()-2)/24,5),АТС!$A$41:$F$712,5)+VLOOKUP($A732+ROUND((COLUMN()-2)/24,5),'Расчет сбытовых надбавок'!$B$2281:'Расчет сбытовых надбавок'!$G$3024,4)</f>
        <v>154.47</v>
      </c>
      <c r="L732" s="108">
        <f>VLOOKUP($A732+ROUND((COLUMN()-2)/24,5),АТС!$A$41:$F$712,5)+VLOOKUP($A732+ROUND((COLUMN()-2)/24,5),'Расчет сбытовых надбавок'!$B$2281:'Расчет сбытовых надбавок'!$G$3024,4)</f>
        <v>249.31</v>
      </c>
      <c r="M732" s="108">
        <f>VLOOKUP($A732+ROUND((COLUMN()-2)/24,5),АТС!$A$41:$F$712,5)+VLOOKUP($A732+ROUND((COLUMN()-2)/24,5),'Расчет сбытовых надбавок'!$B$2281:'Расчет сбытовых надбавок'!$G$3024,4)</f>
        <v>167.28</v>
      </c>
      <c r="N732" s="108">
        <f>VLOOKUP($A732+ROUND((COLUMN()-2)/24,5),АТС!$A$41:$F$712,5)+VLOOKUP($A732+ROUND((COLUMN()-2)/24,5),'Расчет сбытовых надбавок'!$B$2281:'Расчет сбытовых надбавок'!$G$3024,4)</f>
        <v>419.03999999999996</v>
      </c>
      <c r="O732" s="108">
        <f>VLOOKUP($A732+ROUND((COLUMN()-2)/24,5),АТС!$A$41:$F$712,5)+VLOOKUP($A732+ROUND((COLUMN()-2)/24,5),'Расчет сбытовых надбавок'!$B$2281:'Расчет сбытовых надбавок'!$G$3024,4)</f>
        <v>567</v>
      </c>
      <c r="P732" s="108">
        <f>VLOOKUP($A732+ROUND((COLUMN()-2)/24,5),АТС!$A$41:$F$712,5)+VLOOKUP($A732+ROUND((COLUMN()-2)/24,5),'Расчет сбытовых надбавок'!$B$2281:'Расчет сбытовых надбавок'!$G$3024,4)</f>
        <v>401.01000000000005</v>
      </c>
      <c r="Q732" s="108">
        <f>VLOOKUP($A732+ROUND((COLUMN()-2)/24,5),АТС!$A$41:$F$712,5)+VLOOKUP($A732+ROUND((COLUMN()-2)/24,5),'Расчет сбытовых надбавок'!$B$2281:'Расчет сбытовых надбавок'!$G$3024,4)</f>
        <v>267.02999999999997</v>
      </c>
      <c r="R732" s="108">
        <f>VLOOKUP($A732+ROUND((COLUMN()-2)/24,5),АТС!$A$41:$F$712,5)+VLOOKUP($A732+ROUND((COLUMN()-2)/24,5),'Расчет сбытовых надбавок'!$B$2281:'Расчет сбытовых надбавок'!$G$3024,4)</f>
        <v>126.91</v>
      </c>
      <c r="S732" s="108">
        <f>VLOOKUP($A732+ROUND((COLUMN()-2)/24,5),АТС!$A$41:$F$712,5)+VLOOKUP($A732+ROUND((COLUMN()-2)/24,5),'Расчет сбытовых надбавок'!$B$2281:'Расчет сбытовых надбавок'!$G$3024,4)</f>
        <v>0</v>
      </c>
      <c r="T732" s="108">
        <f>VLOOKUP($A732+ROUND((COLUMN()-2)/24,5),АТС!$A$41:$F$712,5)+VLOOKUP($A732+ROUND((COLUMN()-2)/24,5),'Расчет сбытовых надбавок'!$B$2281:'Расчет сбытовых надбавок'!$G$3024,4)</f>
        <v>0</v>
      </c>
      <c r="U732" s="108">
        <f>VLOOKUP($A732+ROUND((COLUMN()-2)/24,5),АТС!$A$41:$F$712,5)+VLOOKUP($A732+ROUND((COLUMN()-2)/24,5),'Расчет сбытовых надбавок'!$B$2281:'Расчет сбытовых надбавок'!$G$3024,4)</f>
        <v>0.01</v>
      </c>
      <c r="V732" s="108">
        <f>VLOOKUP($A732+ROUND((COLUMN()-2)/24,5),АТС!$A$41:$F$712,5)+VLOOKUP($A732+ROUND((COLUMN()-2)/24,5),'Расчет сбытовых надбавок'!$B$2281:'Расчет сбытовых надбавок'!$G$3024,4)</f>
        <v>326.64999999999998</v>
      </c>
      <c r="W732" s="108">
        <f>VLOOKUP($A732+ROUND((COLUMN()-2)/24,5),АТС!$A$41:$F$712,5)+VLOOKUP($A732+ROUND((COLUMN()-2)/24,5),'Расчет сбытовых надбавок'!$B$2281:'Расчет сбытовых надбавок'!$G$3024,4)</f>
        <v>318.54000000000002</v>
      </c>
      <c r="X732" s="108">
        <f>VLOOKUP($A732+ROUND((COLUMN()-2)/24,5),АТС!$A$41:$F$712,5)+VLOOKUP($A732+ROUND((COLUMN()-2)/24,5),'Расчет сбытовых надбавок'!$B$2281:'Расчет сбытовых надбавок'!$G$3024,4)</f>
        <v>0.01</v>
      </c>
      <c r="Y732" s="108">
        <f>VLOOKUP($A732+ROUND((COLUMN()-2)/24,5),АТС!$A$41:$F$712,5)+VLOOKUP($A732+ROUND((COLUMN()-2)/24,5),'Расчет сбытовых надбавок'!$B$2281:'Расчет сбытовых надбавок'!$G$3024,4)</f>
        <v>466.77</v>
      </c>
      <c r="AA732" s="89"/>
    </row>
    <row r="733" spans="1:27" x14ac:dyDescent="0.2">
      <c r="A733" s="88">
        <f>A732+1</f>
        <v>42037</v>
      </c>
      <c r="B733" s="108">
        <f>VLOOKUP($A733+ROUND((COLUMN()-2)/24,5),АТС!$A$41:$F$712,5)+VLOOKUP($A733+ROUND((COLUMN()-2)/24,5),'Расчет сбытовых надбавок'!$B$2281:'Расчет сбытовых надбавок'!$G$3024,4)</f>
        <v>335.26</v>
      </c>
      <c r="C733" s="108">
        <f>VLOOKUP($A733+ROUND((COLUMN()-2)/24,5),АТС!$A$41:$F$712,5)+VLOOKUP($A733+ROUND((COLUMN()-2)/24,5),'Расчет сбытовых надбавок'!$B$2281:'Расчет сбытовых надбавок'!$G$3024,4)</f>
        <v>404.11</v>
      </c>
      <c r="D733" s="108">
        <f>VLOOKUP($A733+ROUND((COLUMN()-2)/24,5),АТС!$A$41:$F$712,5)+VLOOKUP($A733+ROUND((COLUMN()-2)/24,5),'Расчет сбытовых надбавок'!$B$2281:'Расчет сбытовых надбавок'!$G$3024,4)</f>
        <v>326.17</v>
      </c>
      <c r="E733" s="108">
        <f>VLOOKUP($A733+ROUND((COLUMN()-2)/24,5),АТС!$A$41:$F$712,5)+VLOOKUP($A733+ROUND((COLUMN()-2)/24,5),'Расчет сбытовых надбавок'!$B$2281:'Расчет сбытовых надбавок'!$G$3024,4)</f>
        <v>100.95</v>
      </c>
      <c r="F733" s="108">
        <f>VLOOKUP($A733+ROUND((COLUMN()-2)/24,5),АТС!$A$41:$F$712,5)+VLOOKUP($A733+ROUND((COLUMN()-2)/24,5),'Расчет сбытовых надбавок'!$B$2281:'Расчет сбытовых надбавок'!$G$3024,4)</f>
        <v>0</v>
      </c>
      <c r="G733" s="108">
        <f>VLOOKUP($A733+ROUND((COLUMN()-2)/24,5),АТС!$A$41:$F$712,5)+VLOOKUP($A733+ROUND((COLUMN()-2)/24,5),'Расчет сбытовых надбавок'!$B$2281:'Расчет сбытовых надбавок'!$G$3024,4)</f>
        <v>0</v>
      </c>
      <c r="H733" s="108">
        <f>VLOOKUP($A733+ROUND((COLUMN()-2)/24,5),АТС!$A$41:$F$712,5)+VLOOKUP($A733+ROUND((COLUMN()-2)/24,5),'Расчет сбытовых надбавок'!$B$2281:'Расчет сбытовых надбавок'!$G$3024,4)</f>
        <v>473.59</v>
      </c>
      <c r="I733" s="108">
        <f>VLOOKUP($A733+ROUND((COLUMN()-2)/24,5),АТС!$A$41:$F$712,5)+VLOOKUP($A733+ROUND((COLUMN()-2)/24,5),'Расчет сбытовых надбавок'!$B$2281:'Расчет сбытовых надбавок'!$G$3024,4)</f>
        <v>291.19</v>
      </c>
      <c r="J733" s="108">
        <f>VLOOKUP($A733+ROUND((COLUMN()-2)/24,5),АТС!$A$41:$F$712,5)+VLOOKUP($A733+ROUND((COLUMN()-2)/24,5),'Расчет сбытовых надбавок'!$B$2281:'Расчет сбытовых надбавок'!$G$3024,4)</f>
        <v>190.24</v>
      </c>
      <c r="K733" s="108">
        <f>VLOOKUP($A733+ROUND((COLUMN()-2)/24,5),АТС!$A$41:$F$712,5)+VLOOKUP($A733+ROUND((COLUMN()-2)/24,5),'Расчет сбытовых надбавок'!$B$2281:'Расчет сбытовых надбавок'!$G$3024,4)</f>
        <v>310.32</v>
      </c>
      <c r="L733" s="108">
        <f>VLOOKUP($A733+ROUND((COLUMN()-2)/24,5),АТС!$A$41:$F$712,5)+VLOOKUP($A733+ROUND((COLUMN()-2)/24,5),'Расчет сбытовых надбавок'!$B$2281:'Расчет сбытовых надбавок'!$G$3024,4)</f>
        <v>491.95</v>
      </c>
      <c r="M733" s="108">
        <f>VLOOKUP($A733+ROUND((COLUMN()-2)/24,5),АТС!$A$41:$F$712,5)+VLOOKUP($A733+ROUND((COLUMN()-2)/24,5),'Расчет сбытовых надбавок'!$B$2281:'Расчет сбытовых надбавок'!$G$3024,4)</f>
        <v>883.1</v>
      </c>
      <c r="N733" s="108">
        <f>VLOOKUP($A733+ROUND((COLUMN()-2)/24,5),АТС!$A$41:$F$712,5)+VLOOKUP($A733+ROUND((COLUMN()-2)/24,5),'Расчет сбытовых надбавок'!$B$2281:'Расчет сбытовых надбавок'!$G$3024,4)</f>
        <v>552.84</v>
      </c>
      <c r="O733" s="108">
        <f>VLOOKUP($A733+ROUND((COLUMN()-2)/24,5),АТС!$A$41:$F$712,5)+VLOOKUP($A733+ROUND((COLUMN()-2)/24,5),'Расчет сбытовых надбавок'!$B$2281:'Расчет сбытовых надбавок'!$G$3024,4)</f>
        <v>633.38000000000011</v>
      </c>
      <c r="P733" s="108">
        <f>VLOOKUP($A733+ROUND((COLUMN()-2)/24,5),АТС!$A$41:$F$712,5)+VLOOKUP($A733+ROUND((COLUMN()-2)/24,5),'Расчет сбытовых надбавок'!$B$2281:'Расчет сбытовых надбавок'!$G$3024,4)</f>
        <v>729.31</v>
      </c>
      <c r="Q733" s="108">
        <f>VLOOKUP($A733+ROUND((COLUMN()-2)/24,5),АТС!$A$41:$F$712,5)+VLOOKUP($A733+ROUND((COLUMN()-2)/24,5),'Расчет сбытовых надбавок'!$B$2281:'Расчет сбытовых надбавок'!$G$3024,4)</f>
        <v>705.06</v>
      </c>
      <c r="R733" s="108">
        <f>VLOOKUP($A733+ROUND((COLUMN()-2)/24,5),АТС!$A$41:$F$712,5)+VLOOKUP($A733+ROUND((COLUMN()-2)/24,5),'Расчет сбытовых надбавок'!$B$2281:'Расчет сбытовых надбавок'!$G$3024,4)</f>
        <v>368.83000000000004</v>
      </c>
      <c r="S733" s="108">
        <f>VLOOKUP($A733+ROUND((COLUMN()-2)/24,5),АТС!$A$41:$F$712,5)+VLOOKUP($A733+ROUND((COLUMN()-2)/24,5),'Расчет сбытовых надбавок'!$B$2281:'Расчет сбытовых надбавок'!$G$3024,4)</f>
        <v>294.11</v>
      </c>
      <c r="T733" s="108">
        <f>VLOOKUP($A733+ROUND((COLUMN()-2)/24,5),АТС!$A$41:$F$712,5)+VLOOKUP($A733+ROUND((COLUMN()-2)/24,5),'Расчет сбытовых надбавок'!$B$2281:'Расчет сбытовых надбавок'!$G$3024,4)</f>
        <v>221.15</v>
      </c>
      <c r="U733" s="108">
        <f>VLOOKUP($A733+ROUND((COLUMN()-2)/24,5),АТС!$A$41:$F$712,5)+VLOOKUP($A733+ROUND((COLUMN()-2)/24,5),'Расчет сбытовых надбавок'!$B$2281:'Расчет сбытовых надбавок'!$G$3024,4)</f>
        <v>68.099999999999994</v>
      </c>
      <c r="V733" s="108">
        <f>VLOOKUP($A733+ROUND((COLUMN()-2)/24,5),АТС!$A$41:$F$712,5)+VLOOKUP($A733+ROUND((COLUMN()-2)/24,5),'Расчет сбытовых надбавок'!$B$2281:'Расчет сбытовых надбавок'!$G$3024,4)</f>
        <v>432.16</v>
      </c>
      <c r="W733" s="108">
        <f>VLOOKUP($A733+ROUND((COLUMN()-2)/24,5),АТС!$A$41:$F$712,5)+VLOOKUP($A733+ROUND((COLUMN()-2)/24,5),'Расчет сбытовых надбавок'!$B$2281:'Расчет сбытовых надбавок'!$G$3024,4)</f>
        <v>470.05999999999995</v>
      </c>
      <c r="X733" s="108">
        <f>VLOOKUP($A733+ROUND((COLUMN()-2)/24,5),АТС!$A$41:$F$712,5)+VLOOKUP($A733+ROUND((COLUMN()-2)/24,5),'Расчет сбытовых надбавок'!$B$2281:'Расчет сбытовых надбавок'!$G$3024,4)</f>
        <v>203.2</v>
      </c>
      <c r="Y733" s="108">
        <f>VLOOKUP($A733+ROUND((COLUMN()-2)/24,5),АТС!$A$41:$F$712,5)+VLOOKUP($A733+ROUND((COLUMN()-2)/24,5),'Расчет сбытовых надбавок'!$B$2281:'Расчет сбытовых надбавок'!$G$3024,4)</f>
        <v>1203.44</v>
      </c>
    </row>
    <row r="734" spans="1:27" x14ac:dyDescent="0.2">
      <c r="A734" s="88">
        <f t="shared" ref="A734:A759" si="21">A733+1</f>
        <v>42038</v>
      </c>
      <c r="B734" s="108">
        <f>VLOOKUP($A734+ROUND((COLUMN()-2)/24,5),АТС!$A$41:$F$712,5)+VLOOKUP($A734+ROUND((COLUMN()-2)/24,5),'Расчет сбытовых надбавок'!$B$2281:'Расчет сбытовых надбавок'!$G$3024,4)</f>
        <v>550.42999999999995</v>
      </c>
      <c r="C734" s="108">
        <f>VLOOKUP($A734+ROUND((COLUMN()-2)/24,5),АТС!$A$41:$F$712,5)+VLOOKUP($A734+ROUND((COLUMN()-2)/24,5),'Расчет сбытовых надбавок'!$B$2281:'Расчет сбытовых надбавок'!$G$3024,4)</f>
        <v>475.38</v>
      </c>
      <c r="D734" s="108">
        <f>VLOOKUP($A734+ROUND((COLUMN()-2)/24,5),АТС!$A$41:$F$712,5)+VLOOKUP($A734+ROUND((COLUMN()-2)/24,5),'Расчет сбытовых надбавок'!$B$2281:'Расчет сбытовых надбавок'!$G$3024,4)</f>
        <v>349.01</v>
      </c>
      <c r="E734" s="108">
        <f>VLOOKUP($A734+ROUND((COLUMN()-2)/24,5),АТС!$A$41:$F$712,5)+VLOOKUP($A734+ROUND((COLUMN()-2)/24,5),'Расчет сбытовых надбавок'!$B$2281:'Расчет сбытовых надбавок'!$G$3024,4)</f>
        <v>250.3</v>
      </c>
      <c r="F734" s="108">
        <f>VLOOKUP($A734+ROUND((COLUMN()-2)/24,5),АТС!$A$41:$F$712,5)+VLOOKUP($A734+ROUND((COLUMN()-2)/24,5),'Расчет сбытовых надбавок'!$B$2281:'Расчет сбытовых надбавок'!$G$3024,4)</f>
        <v>151.85</v>
      </c>
      <c r="G734" s="108">
        <f>VLOOKUP($A734+ROUND((COLUMN()-2)/24,5),АТС!$A$41:$F$712,5)+VLOOKUP($A734+ROUND((COLUMN()-2)/24,5),'Расчет сбытовых надбавок'!$B$2281:'Расчет сбытовых надбавок'!$G$3024,4)</f>
        <v>114.56</v>
      </c>
      <c r="H734" s="108">
        <f>VLOOKUP($A734+ROUND((COLUMN()-2)/24,5),АТС!$A$41:$F$712,5)+VLOOKUP($A734+ROUND((COLUMN()-2)/24,5),'Расчет сбытовых надбавок'!$B$2281:'Расчет сбытовых надбавок'!$G$3024,4)</f>
        <v>0</v>
      </c>
      <c r="I734" s="108">
        <f>VLOOKUP($A734+ROUND((COLUMN()-2)/24,5),АТС!$A$41:$F$712,5)+VLOOKUP($A734+ROUND((COLUMN()-2)/24,5),'Расчет сбытовых надбавок'!$B$2281:'Расчет сбытовых надбавок'!$G$3024,4)</f>
        <v>384.92</v>
      </c>
      <c r="J734" s="108">
        <f>VLOOKUP($A734+ROUND((COLUMN()-2)/24,5),АТС!$A$41:$F$712,5)+VLOOKUP($A734+ROUND((COLUMN()-2)/24,5),'Расчет сбытовых надбавок'!$B$2281:'Расчет сбытовых надбавок'!$G$3024,4)</f>
        <v>182.38</v>
      </c>
      <c r="K734" s="108">
        <f>VLOOKUP($A734+ROUND((COLUMN()-2)/24,5),АТС!$A$41:$F$712,5)+VLOOKUP($A734+ROUND((COLUMN()-2)/24,5),'Расчет сбытовых надбавок'!$B$2281:'Расчет сбытовых надбавок'!$G$3024,4)</f>
        <v>130.88</v>
      </c>
      <c r="L734" s="108">
        <f>VLOOKUP($A734+ROUND((COLUMN()-2)/24,5),АТС!$A$41:$F$712,5)+VLOOKUP($A734+ROUND((COLUMN()-2)/24,5),'Расчет сбытовых надбавок'!$B$2281:'Расчет сбытовых надбавок'!$G$3024,4)</f>
        <v>293.05</v>
      </c>
      <c r="M734" s="108">
        <f>VLOOKUP($A734+ROUND((COLUMN()-2)/24,5),АТС!$A$41:$F$712,5)+VLOOKUP($A734+ROUND((COLUMN()-2)/24,5),'Расчет сбытовых надбавок'!$B$2281:'Расчет сбытовых надбавок'!$G$3024,4)</f>
        <v>485.18</v>
      </c>
      <c r="N734" s="108">
        <f>VLOOKUP($A734+ROUND((COLUMN()-2)/24,5),АТС!$A$41:$F$712,5)+VLOOKUP($A734+ROUND((COLUMN()-2)/24,5),'Расчет сбытовых надбавок'!$B$2281:'Расчет сбытовых надбавок'!$G$3024,4)</f>
        <v>944.09</v>
      </c>
      <c r="O734" s="108">
        <f>VLOOKUP($A734+ROUND((COLUMN()-2)/24,5),АТС!$A$41:$F$712,5)+VLOOKUP($A734+ROUND((COLUMN()-2)/24,5),'Расчет сбытовых надбавок'!$B$2281:'Расчет сбытовых надбавок'!$G$3024,4)</f>
        <v>534.79</v>
      </c>
      <c r="P734" s="108">
        <f>VLOOKUP($A734+ROUND((COLUMN()-2)/24,5),АТС!$A$41:$F$712,5)+VLOOKUP($A734+ROUND((COLUMN()-2)/24,5),'Расчет сбытовых надбавок'!$B$2281:'Расчет сбытовых надбавок'!$G$3024,4)</f>
        <v>773.4</v>
      </c>
      <c r="Q734" s="108">
        <f>VLOOKUP($A734+ROUND((COLUMN()-2)/24,5),АТС!$A$41:$F$712,5)+VLOOKUP($A734+ROUND((COLUMN()-2)/24,5),'Расчет сбытовых надбавок'!$B$2281:'Расчет сбытовых надбавок'!$G$3024,4)</f>
        <v>375.46</v>
      </c>
      <c r="R734" s="108">
        <f>VLOOKUP($A734+ROUND((COLUMN()-2)/24,5),АТС!$A$41:$F$712,5)+VLOOKUP($A734+ROUND((COLUMN()-2)/24,5),'Расчет сбытовых надбавок'!$B$2281:'Расчет сбытовых надбавок'!$G$3024,4)</f>
        <v>345.52</v>
      </c>
      <c r="S734" s="108">
        <f>VLOOKUP($A734+ROUND((COLUMN()-2)/24,5),АТС!$A$41:$F$712,5)+VLOOKUP($A734+ROUND((COLUMN()-2)/24,5),'Расчет сбытовых надбавок'!$B$2281:'Расчет сбытовых надбавок'!$G$3024,4)</f>
        <v>258.52</v>
      </c>
      <c r="T734" s="108">
        <f>VLOOKUP($A734+ROUND((COLUMN()-2)/24,5),АТС!$A$41:$F$712,5)+VLOOKUP($A734+ROUND((COLUMN()-2)/24,5),'Расчет сбытовых надбавок'!$B$2281:'Расчет сбытовых надбавок'!$G$3024,4)</f>
        <v>181.19</v>
      </c>
      <c r="U734" s="108">
        <f>VLOOKUP($A734+ROUND((COLUMN()-2)/24,5),АТС!$A$41:$F$712,5)+VLOOKUP($A734+ROUND((COLUMN()-2)/24,5),'Расчет сбытовых надбавок'!$B$2281:'Расчет сбытовых надбавок'!$G$3024,4)</f>
        <v>10.99</v>
      </c>
      <c r="V734" s="108">
        <f>VLOOKUP($A734+ROUND((COLUMN()-2)/24,5),АТС!$A$41:$F$712,5)+VLOOKUP($A734+ROUND((COLUMN()-2)/24,5),'Расчет сбытовых надбавок'!$B$2281:'Расчет сбытовых надбавок'!$G$3024,4)</f>
        <v>131.77000000000001</v>
      </c>
      <c r="W734" s="108">
        <f>VLOOKUP($A734+ROUND((COLUMN()-2)/24,5),АТС!$A$41:$F$712,5)+VLOOKUP($A734+ROUND((COLUMN()-2)/24,5),'Расчет сбытовых надбавок'!$B$2281:'Расчет сбытовых надбавок'!$G$3024,4)</f>
        <v>395.3</v>
      </c>
      <c r="X734" s="108">
        <f>VLOOKUP($A734+ROUND((COLUMN()-2)/24,5),АТС!$A$41:$F$712,5)+VLOOKUP($A734+ROUND((COLUMN()-2)/24,5),'Расчет сбытовых надбавок'!$B$2281:'Расчет сбытовых надбавок'!$G$3024,4)</f>
        <v>205.31</v>
      </c>
      <c r="Y734" s="108">
        <f>VLOOKUP($A734+ROUND((COLUMN()-2)/24,5),АТС!$A$41:$F$712,5)+VLOOKUP($A734+ROUND((COLUMN()-2)/24,5),'Расчет сбытовых надбавок'!$B$2281:'Расчет сбытовых надбавок'!$G$3024,4)</f>
        <v>59.45</v>
      </c>
    </row>
    <row r="735" spans="1:27" x14ac:dyDescent="0.2">
      <c r="A735" s="88">
        <f t="shared" si="21"/>
        <v>42039</v>
      </c>
      <c r="B735" s="108">
        <f>VLOOKUP($A735+ROUND((COLUMN()-2)/24,5),АТС!$A$41:$F$712,5)+VLOOKUP($A735+ROUND((COLUMN()-2)/24,5),'Расчет сбытовых надбавок'!$B$2281:'Расчет сбытовых надбавок'!$G$3024,4)</f>
        <v>247.54000000000002</v>
      </c>
      <c r="C735" s="108">
        <f>VLOOKUP($A735+ROUND((COLUMN()-2)/24,5),АТС!$A$41:$F$712,5)+VLOOKUP($A735+ROUND((COLUMN()-2)/24,5),'Расчет сбытовых надбавок'!$B$2281:'Расчет сбытовых надбавок'!$G$3024,4)</f>
        <v>640.61999999999989</v>
      </c>
      <c r="D735" s="108">
        <f>VLOOKUP($A735+ROUND((COLUMN()-2)/24,5),АТС!$A$41:$F$712,5)+VLOOKUP($A735+ROUND((COLUMN()-2)/24,5),'Расчет сбытовых надбавок'!$B$2281:'Расчет сбытовых надбавок'!$G$3024,4)</f>
        <v>615.4</v>
      </c>
      <c r="E735" s="108">
        <f>VLOOKUP($A735+ROUND((COLUMN()-2)/24,5),АТС!$A$41:$F$712,5)+VLOOKUP($A735+ROUND((COLUMN()-2)/24,5),'Расчет сбытовых надбавок'!$B$2281:'Расчет сбытовых надбавок'!$G$3024,4)</f>
        <v>512.43999999999994</v>
      </c>
      <c r="F735" s="108">
        <f>VLOOKUP($A735+ROUND((COLUMN()-2)/24,5),АТС!$A$41:$F$712,5)+VLOOKUP($A735+ROUND((COLUMN()-2)/24,5),'Расчет сбытовых надбавок'!$B$2281:'Расчет сбытовых надбавок'!$G$3024,4)</f>
        <v>93.58</v>
      </c>
      <c r="G735" s="108">
        <f>VLOOKUP($A735+ROUND((COLUMN()-2)/24,5),АТС!$A$41:$F$712,5)+VLOOKUP($A735+ROUND((COLUMN()-2)/24,5),'Расчет сбытовых надбавок'!$B$2281:'Расчет сбытовых надбавок'!$G$3024,4)</f>
        <v>115.08</v>
      </c>
      <c r="H735" s="108">
        <f>VLOOKUP($A735+ROUND((COLUMN()-2)/24,5),АТС!$A$41:$F$712,5)+VLOOKUP($A735+ROUND((COLUMN()-2)/24,5),'Расчет сбытовых надбавок'!$B$2281:'Расчет сбытовых надбавок'!$G$3024,4)</f>
        <v>296.35000000000002</v>
      </c>
      <c r="I735" s="108">
        <f>VLOOKUP($A735+ROUND((COLUMN()-2)/24,5),АТС!$A$41:$F$712,5)+VLOOKUP($A735+ROUND((COLUMN()-2)/24,5),'Расчет сбытовых надбавок'!$B$2281:'Расчет сбытовых надбавок'!$G$3024,4)</f>
        <v>263</v>
      </c>
      <c r="J735" s="108">
        <f>VLOOKUP($A735+ROUND((COLUMN()-2)/24,5),АТС!$A$41:$F$712,5)+VLOOKUP($A735+ROUND((COLUMN()-2)/24,5),'Расчет сбытовых надбавок'!$B$2281:'Расчет сбытовых надбавок'!$G$3024,4)</f>
        <v>100.84</v>
      </c>
      <c r="K735" s="108">
        <f>VLOOKUP($A735+ROUND((COLUMN()-2)/24,5),АТС!$A$41:$F$712,5)+VLOOKUP($A735+ROUND((COLUMN()-2)/24,5),'Расчет сбытовых надбавок'!$B$2281:'Расчет сбытовых надбавок'!$G$3024,4)</f>
        <v>241</v>
      </c>
      <c r="L735" s="108">
        <f>VLOOKUP($A735+ROUND((COLUMN()-2)/24,5),АТС!$A$41:$F$712,5)+VLOOKUP($A735+ROUND((COLUMN()-2)/24,5),'Расчет сбытовых надбавок'!$B$2281:'Расчет сбытовых надбавок'!$G$3024,4)</f>
        <v>263.85000000000002</v>
      </c>
      <c r="M735" s="108">
        <f>VLOOKUP($A735+ROUND((COLUMN()-2)/24,5),АТС!$A$41:$F$712,5)+VLOOKUP($A735+ROUND((COLUMN()-2)/24,5),'Расчет сбытовых надбавок'!$B$2281:'Расчет сбытовых надбавок'!$G$3024,4)</f>
        <v>310.46999999999997</v>
      </c>
      <c r="N735" s="108">
        <f>VLOOKUP($A735+ROUND((COLUMN()-2)/24,5),АТС!$A$41:$F$712,5)+VLOOKUP($A735+ROUND((COLUMN()-2)/24,5),'Расчет сбытовых надбавок'!$B$2281:'Расчет сбытовых надбавок'!$G$3024,4)</f>
        <v>340.7</v>
      </c>
      <c r="O735" s="108">
        <f>VLOOKUP($A735+ROUND((COLUMN()-2)/24,5),АТС!$A$41:$F$712,5)+VLOOKUP($A735+ROUND((COLUMN()-2)/24,5),'Расчет сбытовых надбавок'!$B$2281:'Расчет сбытовых надбавок'!$G$3024,4)</f>
        <v>232.79</v>
      </c>
      <c r="P735" s="108">
        <f>VLOOKUP($A735+ROUND((COLUMN()-2)/24,5),АТС!$A$41:$F$712,5)+VLOOKUP($A735+ROUND((COLUMN()-2)/24,5),'Расчет сбытовых надбавок'!$B$2281:'Расчет сбытовых надбавок'!$G$3024,4)</f>
        <v>166.95</v>
      </c>
      <c r="Q735" s="108">
        <f>VLOOKUP($A735+ROUND((COLUMN()-2)/24,5),АТС!$A$41:$F$712,5)+VLOOKUP($A735+ROUND((COLUMN()-2)/24,5),'Расчет сбытовых надбавок'!$B$2281:'Расчет сбытовых надбавок'!$G$3024,4)</f>
        <v>110.74</v>
      </c>
      <c r="R735" s="108">
        <f>VLOOKUP($A735+ROUND((COLUMN()-2)/24,5),АТС!$A$41:$F$712,5)+VLOOKUP($A735+ROUND((COLUMN()-2)/24,5),'Расчет сбытовых надбавок'!$B$2281:'Расчет сбытовых надбавок'!$G$3024,4)</f>
        <v>288.32</v>
      </c>
      <c r="S735" s="108">
        <f>VLOOKUP($A735+ROUND((COLUMN()-2)/24,5),АТС!$A$41:$F$712,5)+VLOOKUP($A735+ROUND((COLUMN()-2)/24,5),'Расчет сбытовых надбавок'!$B$2281:'Расчет сбытовых надбавок'!$G$3024,4)</f>
        <v>182.53</v>
      </c>
      <c r="T735" s="108">
        <f>VLOOKUP($A735+ROUND((COLUMN()-2)/24,5),АТС!$A$41:$F$712,5)+VLOOKUP($A735+ROUND((COLUMN()-2)/24,5),'Расчет сбытовых надбавок'!$B$2281:'Расчет сбытовых надбавок'!$G$3024,4)</f>
        <v>234.03</v>
      </c>
      <c r="U735" s="108">
        <f>VLOOKUP($A735+ROUND((COLUMN()-2)/24,5),АТС!$A$41:$F$712,5)+VLOOKUP($A735+ROUND((COLUMN()-2)/24,5),'Расчет сбытовых надбавок'!$B$2281:'Расчет сбытовых надбавок'!$G$3024,4)</f>
        <v>449.69</v>
      </c>
      <c r="V735" s="108">
        <f>VLOOKUP($A735+ROUND((COLUMN()-2)/24,5),АТС!$A$41:$F$712,5)+VLOOKUP($A735+ROUND((COLUMN()-2)/24,5),'Расчет сбытовых надбавок'!$B$2281:'Расчет сбытовых надбавок'!$G$3024,4)</f>
        <v>112.7</v>
      </c>
      <c r="W735" s="108">
        <f>VLOOKUP($A735+ROUND((COLUMN()-2)/24,5),АТС!$A$41:$F$712,5)+VLOOKUP($A735+ROUND((COLUMN()-2)/24,5),'Расчет сбытовых надбавок'!$B$2281:'Расчет сбытовых надбавок'!$G$3024,4)</f>
        <v>451.77</v>
      </c>
      <c r="X735" s="108">
        <f>VLOOKUP($A735+ROUND((COLUMN()-2)/24,5),АТС!$A$41:$F$712,5)+VLOOKUP($A735+ROUND((COLUMN()-2)/24,5),'Расчет сбытовых надбавок'!$B$2281:'Расчет сбытовых надбавок'!$G$3024,4)</f>
        <v>226.02999999999997</v>
      </c>
      <c r="Y735" s="108">
        <f>VLOOKUP($A735+ROUND((COLUMN()-2)/24,5),АТС!$A$41:$F$712,5)+VLOOKUP($A735+ROUND((COLUMN()-2)/24,5),'Расчет сбытовых надбавок'!$B$2281:'Расчет сбытовых надбавок'!$G$3024,4)</f>
        <v>540.64</v>
      </c>
    </row>
    <row r="736" spans="1:27" x14ac:dyDescent="0.2">
      <c r="A736" s="88">
        <f t="shared" si="21"/>
        <v>42040</v>
      </c>
      <c r="B736" s="108">
        <f>VLOOKUP($A736+ROUND((COLUMN()-2)/24,5),АТС!$A$41:$F$712,5)+VLOOKUP($A736+ROUND((COLUMN()-2)/24,5),'Расчет сбытовых надбавок'!$B$2281:'Расчет сбытовых надбавок'!$G$3024,4)</f>
        <v>575.74</v>
      </c>
      <c r="C736" s="108">
        <f>VLOOKUP($A736+ROUND((COLUMN()-2)/24,5),АТС!$A$41:$F$712,5)+VLOOKUP($A736+ROUND((COLUMN()-2)/24,5),'Расчет сбытовых надбавок'!$B$2281:'Расчет сбытовых надбавок'!$G$3024,4)</f>
        <v>477.55</v>
      </c>
      <c r="D736" s="108">
        <f>VLOOKUP($A736+ROUND((COLUMN()-2)/24,5),АТС!$A$41:$F$712,5)+VLOOKUP($A736+ROUND((COLUMN()-2)/24,5),'Расчет сбытовых надбавок'!$B$2281:'Расчет сбытовых надбавок'!$G$3024,4)</f>
        <v>474.21999999999997</v>
      </c>
      <c r="E736" s="108">
        <f>VLOOKUP($A736+ROUND((COLUMN()-2)/24,5),АТС!$A$41:$F$712,5)+VLOOKUP($A736+ROUND((COLUMN()-2)/24,5),'Расчет сбытовых надбавок'!$B$2281:'Расчет сбытовых надбавок'!$G$3024,4)</f>
        <v>237.51</v>
      </c>
      <c r="F736" s="108">
        <f>VLOOKUP($A736+ROUND((COLUMN()-2)/24,5),АТС!$A$41:$F$712,5)+VLOOKUP($A736+ROUND((COLUMN()-2)/24,5),'Расчет сбытовых надбавок'!$B$2281:'Расчет сбытовых надбавок'!$G$3024,4)</f>
        <v>156.03</v>
      </c>
      <c r="G736" s="108">
        <f>VLOOKUP($A736+ROUND((COLUMN()-2)/24,5),АТС!$A$41:$F$712,5)+VLOOKUP($A736+ROUND((COLUMN()-2)/24,5),'Расчет сбытовых надбавок'!$B$2281:'Расчет сбытовых надбавок'!$G$3024,4)</f>
        <v>45.949999999999996</v>
      </c>
      <c r="H736" s="108">
        <f>VLOOKUP($A736+ROUND((COLUMN()-2)/24,5),АТС!$A$41:$F$712,5)+VLOOKUP($A736+ROUND((COLUMN()-2)/24,5),'Расчет сбытовых надбавок'!$B$2281:'Расчет сбытовых надбавок'!$G$3024,4)</f>
        <v>0</v>
      </c>
      <c r="I736" s="108">
        <f>VLOOKUP($A736+ROUND((COLUMN()-2)/24,5),АТС!$A$41:$F$712,5)+VLOOKUP($A736+ROUND((COLUMN()-2)/24,5),'Расчет сбытовых надбавок'!$B$2281:'Расчет сбытовых надбавок'!$G$3024,4)</f>
        <v>269.74</v>
      </c>
      <c r="J736" s="108">
        <f>VLOOKUP($A736+ROUND((COLUMN()-2)/24,5),АТС!$A$41:$F$712,5)+VLOOKUP($A736+ROUND((COLUMN()-2)/24,5),'Расчет сбытовых надбавок'!$B$2281:'Расчет сбытовых надбавок'!$G$3024,4)</f>
        <v>124.63</v>
      </c>
      <c r="K736" s="108">
        <f>VLOOKUP($A736+ROUND((COLUMN()-2)/24,5),АТС!$A$41:$F$712,5)+VLOOKUP($A736+ROUND((COLUMN()-2)/24,5),'Расчет сбытовых надбавок'!$B$2281:'Расчет сбытовых надбавок'!$G$3024,4)</f>
        <v>236.57999999999998</v>
      </c>
      <c r="L736" s="108">
        <f>VLOOKUP($A736+ROUND((COLUMN()-2)/24,5),АТС!$A$41:$F$712,5)+VLOOKUP($A736+ROUND((COLUMN()-2)/24,5),'Расчет сбытовых надбавок'!$B$2281:'Расчет сбытовых надбавок'!$G$3024,4)</f>
        <v>331.8</v>
      </c>
      <c r="M736" s="108">
        <f>VLOOKUP($A736+ROUND((COLUMN()-2)/24,5),АТС!$A$41:$F$712,5)+VLOOKUP($A736+ROUND((COLUMN()-2)/24,5),'Расчет сбытовых надбавок'!$B$2281:'Расчет сбытовых надбавок'!$G$3024,4)</f>
        <v>357.89</v>
      </c>
      <c r="N736" s="108">
        <f>VLOOKUP($A736+ROUND((COLUMN()-2)/24,5),АТС!$A$41:$F$712,5)+VLOOKUP($A736+ROUND((COLUMN()-2)/24,5),'Расчет сбытовых надбавок'!$B$2281:'Расчет сбытовых надбавок'!$G$3024,4)</f>
        <v>320.36</v>
      </c>
      <c r="O736" s="108">
        <f>VLOOKUP($A736+ROUND((COLUMN()-2)/24,5),АТС!$A$41:$F$712,5)+VLOOKUP($A736+ROUND((COLUMN()-2)/24,5),'Расчет сбытовых надбавок'!$B$2281:'Расчет сбытовых надбавок'!$G$3024,4)</f>
        <v>289.78000000000003</v>
      </c>
      <c r="P736" s="108">
        <f>VLOOKUP($A736+ROUND((COLUMN()-2)/24,5),АТС!$A$41:$F$712,5)+VLOOKUP($A736+ROUND((COLUMN()-2)/24,5),'Расчет сбытовых надбавок'!$B$2281:'Расчет сбытовых надбавок'!$G$3024,4)</f>
        <v>300.74</v>
      </c>
      <c r="Q736" s="108">
        <f>VLOOKUP($A736+ROUND((COLUMN()-2)/24,5),АТС!$A$41:$F$712,5)+VLOOKUP($A736+ROUND((COLUMN()-2)/24,5),'Расчет сбытовых надбавок'!$B$2281:'Расчет сбытовых надбавок'!$G$3024,4)</f>
        <v>374.99</v>
      </c>
      <c r="R736" s="108">
        <f>VLOOKUP($A736+ROUND((COLUMN()-2)/24,5),АТС!$A$41:$F$712,5)+VLOOKUP($A736+ROUND((COLUMN()-2)/24,5),'Расчет сбытовых надбавок'!$B$2281:'Расчет сбытовых надбавок'!$G$3024,4)</f>
        <v>139.38999999999999</v>
      </c>
      <c r="S736" s="108">
        <f>VLOOKUP($A736+ROUND((COLUMN()-2)/24,5),АТС!$A$41:$F$712,5)+VLOOKUP($A736+ROUND((COLUMN()-2)/24,5),'Расчет сбытовых надбавок'!$B$2281:'Расчет сбытовых надбавок'!$G$3024,4)</f>
        <v>278.45</v>
      </c>
      <c r="T736" s="108">
        <f>VLOOKUP($A736+ROUND((COLUMN()-2)/24,5),АТС!$A$41:$F$712,5)+VLOOKUP($A736+ROUND((COLUMN()-2)/24,5),'Расчет сбытовых надбавок'!$B$2281:'Расчет сбытовых надбавок'!$G$3024,4)</f>
        <v>208.83999999999997</v>
      </c>
      <c r="U736" s="108">
        <f>VLOOKUP($A736+ROUND((COLUMN()-2)/24,5),АТС!$A$41:$F$712,5)+VLOOKUP($A736+ROUND((COLUMN()-2)/24,5),'Расчет сбытовых надбавок'!$B$2281:'Расчет сбытовых надбавок'!$G$3024,4)</f>
        <v>141.32999999999998</v>
      </c>
      <c r="V736" s="108">
        <f>VLOOKUP($A736+ROUND((COLUMN()-2)/24,5),АТС!$A$41:$F$712,5)+VLOOKUP($A736+ROUND((COLUMN()-2)/24,5),'Расчет сбытовых надбавок'!$B$2281:'Расчет сбытовых надбавок'!$G$3024,4)</f>
        <v>205.79</v>
      </c>
      <c r="W736" s="108">
        <f>VLOOKUP($A736+ROUND((COLUMN()-2)/24,5),АТС!$A$41:$F$712,5)+VLOOKUP($A736+ROUND((COLUMN()-2)/24,5),'Расчет сбытовых надбавок'!$B$2281:'Расчет сбытовых надбавок'!$G$3024,4)</f>
        <v>229.12</v>
      </c>
      <c r="X736" s="108">
        <f>VLOOKUP($A736+ROUND((COLUMN()-2)/24,5),АТС!$A$41:$F$712,5)+VLOOKUP($A736+ROUND((COLUMN()-2)/24,5),'Расчет сбытовых надбавок'!$B$2281:'Расчет сбытовых надбавок'!$G$3024,4)</f>
        <v>287.45</v>
      </c>
      <c r="Y736" s="108">
        <f>VLOOKUP($A736+ROUND((COLUMN()-2)/24,5),АТС!$A$41:$F$712,5)+VLOOKUP($A736+ROUND((COLUMN()-2)/24,5),'Расчет сбытовых надбавок'!$B$2281:'Расчет сбытовых надбавок'!$G$3024,4)</f>
        <v>174.71</v>
      </c>
    </row>
    <row r="737" spans="1:25" x14ac:dyDescent="0.2">
      <c r="A737" s="88">
        <f t="shared" si="21"/>
        <v>42041</v>
      </c>
      <c r="B737" s="108">
        <f>VLOOKUP($A737+ROUND((COLUMN()-2)/24,5),АТС!$A$41:$F$712,5)+VLOOKUP($A737+ROUND((COLUMN()-2)/24,5),'Расчет сбытовых надбавок'!$B$2281:'Расчет сбытовых надбавок'!$G$3024,4)</f>
        <v>607.16</v>
      </c>
      <c r="C737" s="108">
        <f>VLOOKUP($A737+ROUND((COLUMN()-2)/24,5),АТС!$A$41:$F$712,5)+VLOOKUP($A737+ROUND((COLUMN()-2)/24,5),'Расчет сбытовых надбавок'!$B$2281:'Расчет сбытовых надбавок'!$G$3024,4)</f>
        <v>347.44000000000005</v>
      </c>
      <c r="D737" s="108">
        <f>VLOOKUP($A737+ROUND((COLUMN()-2)/24,5),АТС!$A$41:$F$712,5)+VLOOKUP($A737+ROUND((COLUMN()-2)/24,5),'Расчет сбытовых надбавок'!$B$2281:'Расчет сбытовых надбавок'!$G$3024,4)</f>
        <v>324.34000000000003</v>
      </c>
      <c r="E737" s="108">
        <f>VLOOKUP($A737+ROUND((COLUMN()-2)/24,5),АТС!$A$41:$F$712,5)+VLOOKUP($A737+ROUND((COLUMN()-2)/24,5),'Расчет сбытовых надбавок'!$B$2281:'Расчет сбытовых надбавок'!$G$3024,4)</f>
        <v>315.5</v>
      </c>
      <c r="F737" s="108">
        <f>VLOOKUP($A737+ROUND((COLUMN()-2)/24,5),АТС!$A$41:$F$712,5)+VLOOKUP($A737+ROUND((COLUMN()-2)/24,5),'Расчет сбытовых надбавок'!$B$2281:'Расчет сбытовых надбавок'!$G$3024,4)</f>
        <v>270.41999999999996</v>
      </c>
      <c r="G737" s="108">
        <f>VLOOKUP($A737+ROUND((COLUMN()-2)/24,5),АТС!$A$41:$F$712,5)+VLOOKUP($A737+ROUND((COLUMN()-2)/24,5),'Расчет сбытовых надбавок'!$B$2281:'Расчет сбытовых надбавок'!$G$3024,4)</f>
        <v>81.8</v>
      </c>
      <c r="H737" s="108">
        <f>VLOOKUP($A737+ROUND((COLUMN()-2)/24,5),АТС!$A$41:$F$712,5)+VLOOKUP($A737+ROUND((COLUMN()-2)/24,5),'Расчет сбытовых надбавок'!$B$2281:'Расчет сбытовых надбавок'!$G$3024,4)</f>
        <v>321.96999999999997</v>
      </c>
      <c r="I737" s="108">
        <f>VLOOKUP($A737+ROUND((COLUMN()-2)/24,5),АТС!$A$41:$F$712,5)+VLOOKUP($A737+ROUND((COLUMN()-2)/24,5),'Расчет сбытовых надбавок'!$B$2281:'Расчет сбытовых надбавок'!$G$3024,4)</f>
        <v>355.5</v>
      </c>
      <c r="J737" s="108">
        <f>VLOOKUP($A737+ROUND((COLUMN()-2)/24,5),АТС!$A$41:$F$712,5)+VLOOKUP($A737+ROUND((COLUMN()-2)/24,5),'Расчет сбытовых надбавок'!$B$2281:'Расчет сбытовых надбавок'!$G$3024,4)</f>
        <v>259.74</v>
      </c>
      <c r="K737" s="108">
        <f>VLOOKUP($A737+ROUND((COLUMN()-2)/24,5),АТС!$A$41:$F$712,5)+VLOOKUP($A737+ROUND((COLUMN()-2)/24,5),'Расчет сбытовых надбавок'!$B$2281:'Расчет сбытовых надбавок'!$G$3024,4)</f>
        <v>421</v>
      </c>
      <c r="L737" s="108">
        <f>VLOOKUP($A737+ROUND((COLUMN()-2)/24,5),АТС!$A$41:$F$712,5)+VLOOKUP($A737+ROUND((COLUMN()-2)/24,5),'Расчет сбытовых надбавок'!$B$2281:'Расчет сбытовых надбавок'!$G$3024,4)</f>
        <v>506.32</v>
      </c>
      <c r="M737" s="108">
        <f>VLOOKUP($A737+ROUND((COLUMN()-2)/24,5),АТС!$A$41:$F$712,5)+VLOOKUP($A737+ROUND((COLUMN()-2)/24,5),'Расчет сбытовых надбавок'!$B$2281:'Расчет сбытовых надбавок'!$G$3024,4)</f>
        <v>516.5</v>
      </c>
      <c r="N737" s="108">
        <f>VLOOKUP($A737+ROUND((COLUMN()-2)/24,5),АТС!$A$41:$F$712,5)+VLOOKUP($A737+ROUND((COLUMN()-2)/24,5),'Расчет сбытовых надбавок'!$B$2281:'Расчет сбытовых надбавок'!$G$3024,4)</f>
        <v>471.5</v>
      </c>
      <c r="O737" s="108">
        <f>VLOOKUP($A737+ROUND((COLUMN()-2)/24,5),АТС!$A$41:$F$712,5)+VLOOKUP($A737+ROUND((COLUMN()-2)/24,5),'Расчет сбытовых надбавок'!$B$2281:'Расчет сбытовых надбавок'!$G$3024,4)</f>
        <v>528.65</v>
      </c>
      <c r="P737" s="108">
        <f>VLOOKUP($A737+ROUND((COLUMN()-2)/24,5),АТС!$A$41:$F$712,5)+VLOOKUP($A737+ROUND((COLUMN()-2)/24,5),'Расчет сбытовых надбавок'!$B$2281:'Расчет сбытовых надбавок'!$G$3024,4)</f>
        <v>625.09</v>
      </c>
      <c r="Q737" s="108">
        <f>VLOOKUP($A737+ROUND((COLUMN()-2)/24,5),АТС!$A$41:$F$712,5)+VLOOKUP($A737+ROUND((COLUMN()-2)/24,5),'Расчет сбытовых надбавок'!$B$2281:'Расчет сбытовых надбавок'!$G$3024,4)</f>
        <v>509.71999999999997</v>
      </c>
      <c r="R737" s="108">
        <f>VLOOKUP($A737+ROUND((COLUMN()-2)/24,5),АТС!$A$41:$F$712,5)+VLOOKUP($A737+ROUND((COLUMN()-2)/24,5),'Расчет сбытовых надбавок'!$B$2281:'Расчет сбытовых надбавок'!$G$3024,4)</f>
        <v>228.09</v>
      </c>
      <c r="S737" s="108">
        <f>VLOOKUP($A737+ROUND((COLUMN()-2)/24,5),АТС!$A$41:$F$712,5)+VLOOKUP($A737+ROUND((COLUMN()-2)/24,5),'Расчет сбытовых надбавок'!$B$2281:'Расчет сбытовых надбавок'!$G$3024,4)</f>
        <v>14.92</v>
      </c>
      <c r="T737" s="108">
        <f>VLOOKUP($A737+ROUND((COLUMN()-2)/24,5),АТС!$A$41:$F$712,5)+VLOOKUP($A737+ROUND((COLUMN()-2)/24,5),'Расчет сбытовых надбавок'!$B$2281:'Расчет сбытовых надбавок'!$G$3024,4)</f>
        <v>525.52</v>
      </c>
      <c r="U737" s="108">
        <f>VLOOKUP($A737+ROUND((COLUMN()-2)/24,5),АТС!$A$41:$F$712,5)+VLOOKUP($A737+ROUND((COLUMN()-2)/24,5),'Расчет сбытовых надбавок'!$B$2281:'Расчет сбытовых надбавок'!$G$3024,4)</f>
        <v>237.48</v>
      </c>
      <c r="V737" s="108">
        <f>VLOOKUP($A737+ROUND((COLUMN()-2)/24,5),АТС!$A$41:$F$712,5)+VLOOKUP($A737+ROUND((COLUMN()-2)/24,5),'Расчет сбытовых надбавок'!$B$2281:'Расчет сбытовых надбавок'!$G$3024,4)</f>
        <v>368.95</v>
      </c>
      <c r="W737" s="108">
        <f>VLOOKUP($A737+ROUND((COLUMN()-2)/24,5),АТС!$A$41:$F$712,5)+VLOOKUP($A737+ROUND((COLUMN()-2)/24,5),'Расчет сбытовых надбавок'!$B$2281:'Расчет сбытовых надбавок'!$G$3024,4)</f>
        <v>466.77</v>
      </c>
      <c r="X737" s="108">
        <f>VLOOKUP($A737+ROUND((COLUMN()-2)/24,5),АТС!$A$41:$F$712,5)+VLOOKUP($A737+ROUND((COLUMN()-2)/24,5),'Расчет сбытовых надбавок'!$B$2281:'Расчет сбытовых надбавок'!$G$3024,4)</f>
        <v>596.81999999999994</v>
      </c>
      <c r="Y737" s="108">
        <f>VLOOKUP($A737+ROUND((COLUMN()-2)/24,5),АТС!$A$41:$F$712,5)+VLOOKUP($A737+ROUND((COLUMN()-2)/24,5),'Расчет сбытовых надбавок'!$B$2281:'Расчет сбытовых надбавок'!$G$3024,4)</f>
        <v>412.78</v>
      </c>
    </row>
    <row r="738" spans="1:25" x14ac:dyDescent="0.2">
      <c r="A738" s="88">
        <f t="shared" si="21"/>
        <v>42042</v>
      </c>
      <c r="B738" s="108">
        <f>VLOOKUP($A738+ROUND((COLUMN()-2)/24,5),АТС!$A$41:$F$712,5)+VLOOKUP($A738+ROUND((COLUMN()-2)/24,5),'Расчет сбытовых надбавок'!$B$2281:'Расчет сбытовых надбавок'!$G$3024,4)</f>
        <v>674.43999999999994</v>
      </c>
      <c r="C738" s="108">
        <f>VLOOKUP($A738+ROUND((COLUMN()-2)/24,5),АТС!$A$41:$F$712,5)+VLOOKUP($A738+ROUND((COLUMN()-2)/24,5),'Расчет сбытовых надбавок'!$B$2281:'Расчет сбытовых надбавок'!$G$3024,4)</f>
        <v>551.91999999999996</v>
      </c>
      <c r="D738" s="108">
        <f>VLOOKUP($A738+ROUND((COLUMN()-2)/24,5),АТС!$A$41:$F$712,5)+VLOOKUP($A738+ROUND((COLUMN()-2)/24,5),'Расчет сбытовых надбавок'!$B$2281:'Расчет сбытовых надбавок'!$G$3024,4)</f>
        <v>379.84</v>
      </c>
      <c r="E738" s="108">
        <f>VLOOKUP($A738+ROUND((COLUMN()-2)/24,5),АТС!$A$41:$F$712,5)+VLOOKUP($A738+ROUND((COLUMN()-2)/24,5),'Расчет сбытовых надбавок'!$B$2281:'Расчет сбытовых надбавок'!$G$3024,4)</f>
        <v>425.82</v>
      </c>
      <c r="F738" s="108">
        <f>VLOOKUP($A738+ROUND((COLUMN()-2)/24,5),АТС!$A$41:$F$712,5)+VLOOKUP($A738+ROUND((COLUMN()-2)/24,5),'Расчет сбытовых надбавок'!$B$2281:'Расчет сбытовых надбавок'!$G$3024,4)</f>
        <v>516.41999999999996</v>
      </c>
      <c r="G738" s="108">
        <f>VLOOKUP($A738+ROUND((COLUMN()-2)/24,5),АТС!$A$41:$F$712,5)+VLOOKUP($A738+ROUND((COLUMN()-2)/24,5),'Расчет сбытовых надбавок'!$B$2281:'Расчет сбытовых надбавок'!$G$3024,4)</f>
        <v>510.17999999999995</v>
      </c>
      <c r="H738" s="108">
        <f>VLOOKUP($A738+ROUND((COLUMN()-2)/24,5),АТС!$A$41:$F$712,5)+VLOOKUP($A738+ROUND((COLUMN()-2)/24,5),'Расчет сбытовых надбавок'!$B$2281:'Расчет сбытовых надбавок'!$G$3024,4)</f>
        <v>496.57</v>
      </c>
      <c r="I738" s="108">
        <f>VLOOKUP($A738+ROUND((COLUMN()-2)/24,5),АТС!$A$41:$F$712,5)+VLOOKUP($A738+ROUND((COLUMN()-2)/24,5),'Расчет сбытовых надбавок'!$B$2281:'Расчет сбытовых надбавок'!$G$3024,4)</f>
        <v>546.25</v>
      </c>
      <c r="J738" s="108">
        <f>VLOOKUP($A738+ROUND((COLUMN()-2)/24,5),АТС!$A$41:$F$712,5)+VLOOKUP($A738+ROUND((COLUMN()-2)/24,5),'Расчет сбытовых надбавок'!$B$2281:'Расчет сбытовых надбавок'!$G$3024,4)</f>
        <v>202.68</v>
      </c>
      <c r="K738" s="108">
        <f>VLOOKUP($A738+ROUND((COLUMN()-2)/24,5),АТС!$A$41:$F$712,5)+VLOOKUP($A738+ROUND((COLUMN()-2)/24,5),'Расчет сбытовых надбавок'!$B$2281:'Расчет сбытовых надбавок'!$G$3024,4)</f>
        <v>203.19</v>
      </c>
      <c r="L738" s="108">
        <f>VLOOKUP($A738+ROUND((COLUMN()-2)/24,5),АТС!$A$41:$F$712,5)+VLOOKUP($A738+ROUND((COLUMN()-2)/24,5),'Расчет сбытовых надбавок'!$B$2281:'Расчет сбытовых надбавок'!$G$3024,4)</f>
        <v>308.60000000000002</v>
      </c>
      <c r="M738" s="108">
        <f>VLOOKUP($A738+ROUND((COLUMN()-2)/24,5),АТС!$A$41:$F$712,5)+VLOOKUP($A738+ROUND((COLUMN()-2)/24,5),'Расчет сбытовых надбавок'!$B$2281:'Расчет сбытовых надбавок'!$G$3024,4)</f>
        <v>310.39</v>
      </c>
      <c r="N738" s="108">
        <f>VLOOKUP($A738+ROUND((COLUMN()-2)/24,5),АТС!$A$41:$F$712,5)+VLOOKUP($A738+ROUND((COLUMN()-2)/24,5),'Расчет сбытовых надбавок'!$B$2281:'Расчет сбытовых надбавок'!$G$3024,4)</f>
        <v>314.68</v>
      </c>
      <c r="O738" s="108">
        <f>VLOOKUP($A738+ROUND((COLUMN()-2)/24,5),АТС!$A$41:$F$712,5)+VLOOKUP($A738+ROUND((COLUMN()-2)/24,5),'Расчет сбытовых надбавок'!$B$2281:'Расчет сбытовых надбавок'!$G$3024,4)</f>
        <v>301.65999999999997</v>
      </c>
      <c r="P738" s="108">
        <f>VLOOKUP($A738+ROUND((COLUMN()-2)/24,5),АТС!$A$41:$F$712,5)+VLOOKUP($A738+ROUND((COLUMN()-2)/24,5),'Расчет сбытовых надбавок'!$B$2281:'Расчет сбытовых надбавок'!$G$3024,4)</f>
        <v>242.54</v>
      </c>
      <c r="Q738" s="108">
        <f>VLOOKUP($A738+ROUND((COLUMN()-2)/24,5),АТС!$A$41:$F$712,5)+VLOOKUP($A738+ROUND((COLUMN()-2)/24,5),'Расчет сбытовых надбавок'!$B$2281:'Расчет сбытовых надбавок'!$G$3024,4)</f>
        <v>178.7</v>
      </c>
      <c r="R738" s="108">
        <f>VLOOKUP($A738+ROUND((COLUMN()-2)/24,5),АТС!$A$41:$F$712,5)+VLOOKUP($A738+ROUND((COLUMN()-2)/24,5),'Расчет сбытовых надбавок'!$B$2281:'Расчет сбытовых надбавок'!$G$3024,4)</f>
        <v>118.41999999999999</v>
      </c>
      <c r="S738" s="108">
        <f>VLOOKUP($A738+ROUND((COLUMN()-2)/24,5),АТС!$A$41:$F$712,5)+VLOOKUP($A738+ROUND((COLUMN()-2)/24,5),'Расчет сбытовых надбавок'!$B$2281:'Расчет сбытовых надбавок'!$G$3024,4)</f>
        <v>315.62</v>
      </c>
      <c r="T738" s="108">
        <f>VLOOKUP($A738+ROUND((COLUMN()-2)/24,5),АТС!$A$41:$F$712,5)+VLOOKUP($A738+ROUND((COLUMN()-2)/24,5),'Расчет сбытовых надбавок'!$B$2281:'Расчет сбытовых надбавок'!$G$3024,4)</f>
        <v>450.09</v>
      </c>
      <c r="U738" s="108">
        <f>VLOOKUP($A738+ROUND((COLUMN()-2)/24,5),АТС!$A$41:$F$712,5)+VLOOKUP($A738+ROUND((COLUMN()-2)/24,5),'Расчет сбытовых надбавок'!$B$2281:'Расчет сбытовых надбавок'!$G$3024,4)</f>
        <v>870.24</v>
      </c>
      <c r="V738" s="108">
        <f>VLOOKUP($A738+ROUND((COLUMN()-2)/24,5),АТС!$A$41:$F$712,5)+VLOOKUP($A738+ROUND((COLUMN()-2)/24,5),'Расчет сбытовых надбавок'!$B$2281:'Расчет сбытовых надбавок'!$G$3024,4)</f>
        <v>370.09999999999997</v>
      </c>
      <c r="W738" s="108">
        <f>VLOOKUP($A738+ROUND((COLUMN()-2)/24,5),АТС!$A$41:$F$712,5)+VLOOKUP($A738+ROUND((COLUMN()-2)/24,5),'Расчет сбытовых надбавок'!$B$2281:'Расчет сбытовых надбавок'!$G$3024,4)</f>
        <v>461.78000000000003</v>
      </c>
      <c r="X738" s="108">
        <f>VLOOKUP($A738+ROUND((COLUMN()-2)/24,5),АТС!$A$41:$F$712,5)+VLOOKUP($A738+ROUND((COLUMN()-2)/24,5),'Расчет сбытовых надбавок'!$B$2281:'Расчет сбытовых надбавок'!$G$3024,4)</f>
        <v>345.74</v>
      </c>
      <c r="Y738" s="108">
        <f>VLOOKUP($A738+ROUND((COLUMN()-2)/24,5),АТС!$A$41:$F$712,5)+VLOOKUP($A738+ROUND((COLUMN()-2)/24,5),'Расчет сбытовых надбавок'!$B$2281:'Расчет сбытовых надбавок'!$G$3024,4)</f>
        <v>339.21000000000004</v>
      </c>
    </row>
    <row r="739" spans="1:25" x14ac:dyDescent="0.2">
      <c r="A739" s="88">
        <f t="shared" si="21"/>
        <v>42043</v>
      </c>
      <c r="B739" s="108">
        <f>VLOOKUP($A739+ROUND((COLUMN()-2)/24,5),АТС!$A$41:$F$712,5)+VLOOKUP($A739+ROUND((COLUMN()-2)/24,5),'Расчет сбытовых надбавок'!$B$2281:'Расчет сбытовых надбавок'!$G$3024,4)</f>
        <v>495.61</v>
      </c>
      <c r="C739" s="108">
        <f>VLOOKUP($A739+ROUND((COLUMN()-2)/24,5),АТС!$A$41:$F$712,5)+VLOOKUP($A739+ROUND((COLUMN()-2)/24,5),'Расчет сбытовых надбавок'!$B$2281:'Расчет сбытовых надбавок'!$G$3024,4)</f>
        <v>227.04</v>
      </c>
      <c r="D739" s="108">
        <f>VLOOKUP($A739+ROUND((COLUMN()-2)/24,5),АТС!$A$41:$F$712,5)+VLOOKUP($A739+ROUND((COLUMN()-2)/24,5),'Расчет сбытовых надбавок'!$B$2281:'Расчет сбытовых надбавок'!$G$3024,4)</f>
        <v>161.88</v>
      </c>
      <c r="E739" s="108">
        <f>VLOOKUP($A739+ROUND((COLUMN()-2)/24,5),АТС!$A$41:$F$712,5)+VLOOKUP($A739+ROUND((COLUMN()-2)/24,5),'Расчет сбытовых надбавок'!$B$2281:'Расчет сбытовых надбавок'!$G$3024,4)</f>
        <v>347.25</v>
      </c>
      <c r="F739" s="108">
        <f>VLOOKUP($A739+ROUND((COLUMN()-2)/24,5),АТС!$A$41:$F$712,5)+VLOOKUP($A739+ROUND((COLUMN()-2)/24,5),'Расчет сбытовых надбавок'!$B$2281:'Расчет сбытовых надбавок'!$G$3024,4)</f>
        <v>63.56</v>
      </c>
      <c r="G739" s="108">
        <f>VLOOKUP($A739+ROUND((COLUMN()-2)/24,5),АТС!$A$41:$F$712,5)+VLOOKUP($A739+ROUND((COLUMN()-2)/24,5),'Расчет сбытовых надбавок'!$B$2281:'Расчет сбытовых надбавок'!$G$3024,4)</f>
        <v>174.19</v>
      </c>
      <c r="H739" s="108">
        <f>VLOOKUP($A739+ROUND((COLUMN()-2)/24,5),АТС!$A$41:$F$712,5)+VLOOKUP($A739+ROUND((COLUMN()-2)/24,5),'Расчет сбытовых надбавок'!$B$2281:'Расчет сбытовых надбавок'!$G$3024,4)</f>
        <v>131.38999999999999</v>
      </c>
      <c r="I739" s="108">
        <f>VLOOKUP($A739+ROUND((COLUMN()-2)/24,5),АТС!$A$41:$F$712,5)+VLOOKUP($A739+ROUND((COLUMN()-2)/24,5),'Расчет сбытовых надбавок'!$B$2281:'Расчет сбытовых надбавок'!$G$3024,4)</f>
        <v>40.61</v>
      </c>
      <c r="J739" s="108">
        <f>VLOOKUP($A739+ROUND((COLUMN()-2)/24,5),АТС!$A$41:$F$712,5)+VLOOKUP($A739+ROUND((COLUMN()-2)/24,5),'Расчет сбытовых надбавок'!$B$2281:'Расчет сбытовых надбавок'!$G$3024,4)</f>
        <v>15.38</v>
      </c>
      <c r="K739" s="108">
        <f>VLOOKUP($A739+ROUND((COLUMN()-2)/24,5),АТС!$A$41:$F$712,5)+VLOOKUP($A739+ROUND((COLUMN()-2)/24,5),'Расчет сбытовых надбавок'!$B$2281:'Расчет сбытовых надбавок'!$G$3024,4)</f>
        <v>134.60999999999999</v>
      </c>
      <c r="L739" s="108">
        <f>VLOOKUP($A739+ROUND((COLUMN()-2)/24,5),АТС!$A$41:$F$712,5)+VLOOKUP($A739+ROUND((COLUMN()-2)/24,5),'Расчет сбытовых надбавок'!$B$2281:'Расчет сбытовых надбавок'!$G$3024,4)</f>
        <v>328.57</v>
      </c>
      <c r="M739" s="108">
        <f>VLOOKUP($A739+ROUND((COLUMN()-2)/24,5),АТС!$A$41:$F$712,5)+VLOOKUP($A739+ROUND((COLUMN()-2)/24,5),'Расчет сбытовых надбавок'!$B$2281:'Расчет сбытовых надбавок'!$G$3024,4)</f>
        <v>290.35000000000002</v>
      </c>
      <c r="N739" s="108">
        <f>VLOOKUP($A739+ROUND((COLUMN()-2)/24,5),АТС!$A$41:$F$712,5)+VLOOKUP($A739+ROUND((COLUMN()-2)/24,5),'Расчет сбытовых надбавок'!$B$2281:'Расчет сбытовых надбавок'!$G$3024,4)</f>
        <v>361.53999999999996</v>
      </c>
      <c r="O739" s="108">
        <f>VLOOKUP($A739+ROUND((COLUMN()-2)/24,5),АТС!$A$41:$F$712,5)+VLOOKUP($A739+ROUND((COLUMN()-2)/24,5),'Расчет сбытовых надбавок'!$B$2281:'Расчет сбытовых надбавок'!$G$3024,4)</f>
        <v>525.48</v>
      </c>
      <c r="P739" s="108">
        <f>VLOOKUP($A739+ROUND((COLUMN()-2)/24,5),АТС!$A$41:$F$712,5)+VLOOKUP($A739+ROUND((COLUMN()-2)/24,5),'Расчет сбытовых надбавок'!$B$2281:'Расчет сбытовых надбавок'!$G$3024,4)</f>
        <v>237.85999999999999</v>
      </c>
      <c r="Q739" s="108">
        <f>VLOOKUP($A739+ROUND((COLUMN()-2)/24,5),АТС!$A$41:$F$712,5)+VLOOKUP($A739+ROUND((COLUMN()-2)/24,5),'Расчет сбытовых надбавок'!$B$2281:'Расчет сбытовых надбавок'!$G$3024,4)</f>
        <v>264.75</v>
      </c>
      <c r="R739" s="108">
        <f>VLOOKUP($A739+ROUND((COLUMN()-2)/24,5),АТС!$A$41:$F$712,5)+VLOOKUP($A739+ROUND((COLUMN()-2)/24,5),'Расчет сбытовых надбавок'!$B$2281:'Расчет сбытовых надбавок'!$G$3024,4)</f>
        <v>199.8</v>
      </c>
      <c r="S739" s="108">
        <f>VLOOKUP($A739+ROUND((COLUMN()-2)/24,5),АТС!$A$41:$F$712,5)+VLOOKUP($A739+ROUND((COLUMN()-2)/24,5),'Расчет сбытовых надбавок'!$B$2281:'Расчет сбытовых надбавок'!$G$3024,4)</f>
        <v>230.13</v>
      </c>
      <c r="T739" s="108">
        <f>VLOOKUP($A739+ROUND((COLUMN()-2)/24,5),АТС!$A$41:$F$712,5)+VLOOKUP($A739+ROUND((COLUMN()-2)/24,5),'Расчет сбытовых надбавок'!$B$2281:'Расчет сбытовых надбавок'!$G$3024,4)</f>
        <v>466.26</v>
      </c>
      <c r="U739" s="108">
        <f>VLOOKUP($A739+ROUND((COLUMN()-2)/24,5),АТС!$A$41:$F$712,5)+VLOOKUP($A739+ROUND((COLUMN()-2)/24,5),'Расчет сбытовых надбавок'!$B$2281:'Расчет сбытовых надбавок'!$G$3024,4)</f>
        <v>419.08000000000004</v>
      </c>
      <c r="V739" s="108">
        <f>VLOOKUP($A739+ROUND((COLUMN()-2)/24,5),АТС!$A$41:$F$712,5)+VLOOKUP($A739+ROUND((COLUMN()-2)/24,5),'Расчет сбытовых надбавок'!$B$2281:'Расчет сбытовых надбавок'!$G$3024,4)</f>
        <v>386.9</v>
      </c>
      <c r="W739" s="108">
        <f>VLOOKUP($A739+ROUND((COLUMN()-2)/24,5),АТС!$A$41:$F$712,5)+VLOOKUP($A739+ROUND((COLUMN()-2)/24,5),'Расчет сбытовых надбавок'!$B$2281:'Расчет сбытовых надбавок'!$G$3024,4)</f>
        <v>398.83000000000004</v>
      </c>
      <c r="X739" s="108">
        <f>VLOOKUP($A739+ROUND((COLUMN()-2)/24,5),АТС!$A$41:$F$712,5)+VLOOKUP($A739+ROUND((COLUMN()-2)/24,5),'Расчет сбытовых надбавок'!$B$2281:'Расчет сбытовых надбавок'!$G$3024,4)</f>
        <v>729.94</v>
      </c>
      <c r="Y739" s="108">
        <f>VLOOKUP($A739+ROUND((COLUMN()-2)/24,5),АТС!$A$41:$F$712,5)+VLOOKUP($A739+ROUND((COLUMN()-2)/24,5),'Расчет сбытовых надбавок'!$B$2281:'Расчет сбытовых надбавок'!$G$3024,4)</f>
        <v>777.71</v>
      </c>
    </row>
    <row r="740" spans="1:25" x14ac:dyDescent="0.2">
      <c r="A740" s="88">
        <f t="shared" si="21"/>
        <v>42044</v>
      </c>
      <c r="B740" s="108">
        <f>VLOOKUP($A740+ROUND((COLUMN()-2)/24,5),АТС!$A$41:$F$712,5)+VLOOKUP($A740+ROUND((COLUMN()-2)/24,5),'Расчет сбытовых надбавок'!$B$2281:'Расчет сбытовых надбавок'!$G$3024,4)</f>
        <v>103.96000000000001</v>
      </c>
      <c r="C740" s="108">
        <f>VLOOKUP($A740+ROUND((COLUMN()-2)/24,5),АТС!$A$41:$F$712,5)+VLOOKUP($A740+ROUND((COLUMN()-2)/24,5),'Расчет сбытовых надбавок'!$B$2281:'Расчет сбытовых надбавок'!$G$3024,4)</f>
        <v>189.45</v>
      </c>
      <c r="D740" s="108">
        <f>VLOOKUP($A740+ROUND((COLUMN()-2)/24,5),АТС!$A$41:$F$712,5)+VLOOKUP($A740+ROUND((COLUMN()-2)/24,5),'Расчет сбытовых надбавок'!$B$2281:'Расчет сбытовых надбавок'!$G$3024,4)</f>
        <v>274.74</v>
      </c>
      <c r="E740" s="108">
        <f>VLOOKUP($A740+ROUND((COLUMN()-2)/24,5),АТС!$A$41:$F$712,5)+VLOOKUP($A740+ROUND((COLUMN()-2)/24,5),'Расчет сбытовых надбавок'!$B$2281:'Расчет сбытовых надбавок'!$G$3024,4)</f>
        <v>472.22</v>
      </c>
      <c r="F740" s="108">
        <f>VLOOKUP($A740+ROUND((COLUMN()-2)/24,5),АТС!$A$41:$F$712,5)+VLOOKUP($A740+ROUND((COLUMN()-2)/24,5),'Расчет сбытовых надбавок'!$B$2281:'Расчет сбытовых надбавок'!$G$3024,4)</f>
        <v>497.6</v>
      </c>
      <c r="G740" s="108">
        <f>VLOOKUP($A740+ROUND((COLUMN()-2)/24,5),АТС!$A$41:$F$712,5)+VLOOKUP($A740+ROUND((COLUMN()-2)/24,5),'Расчет сбытовых надбавок'!$B$2281:'Расчет сбытовых надбавок'!$G$3024,4)</f>
        <v>47.77</v>
      </c>
      <c r="H740" s="108">
        <f>VLOOKUP($A740+ROUND((COLUMN()-2)/24,5),АТС!$A$41:$F$712,5)+VLOOKUP($A740+ROUND((COLUMN()-2)/24,5),'Расчет сбытовых надбавок'!$B$2281:'Расчет сбытовых надбавок'!$G$3024,4)</f>
        <v>196.03</v>
      </c>
      <c r="I740" s="108">
        <f>VLOOKUP($A740+ROUND((COLUMN()-2)/24,5),АТС!$A$41:$F$712,5)+VLOOKUP($A740+ROUND((COLUMN()-2)/24,5),'Расчет сбытовых надбавок'!$B$2281:'Расчет сбытовых надбавок'!$G$3024,4)</f>
        <v>181.56</v>
      </c>
      <c r="J740" s="108">
        <f>VLOOKUP($A740+ROUND((COLUMN()-2)/24,5),АТС!$A$41:$F$712,5)+VLOOKUP($A740+ROUND((COLUMN()-2)/24,5),'Расчет сбытовых надбавок'!$B$2281:'Расчет сбытовых надбавок'!$G$3024,4)</f>
        <v>97.31</v>
      </c>
      <c r="K740" s="108">
        <f>VLOOKUP($A740+ROUND((COLUMN()-2)/24,5),АТС!$A$41:$F$712,5)+VLOOKUP($A740+ROUND((COLUMN()-2)/24,5),'Расчет сбытовых надбавок'!$B$2281:'Расчет сбытовых надбавок'!$G$3024,4)</f>
        <v>154.18</v>
      </c>
      <c r="L740" s="108">
        <f>VLOOKUP($A740+ROUND((COLUMN()-2)/24,5),АТС!$A$41:$F$712,5)+VLOOKUP($A740+ROUND((COLUMN()-2)/24,5),'Расчет сбытовых надбавок'!$B$2281:'Расчет сбытовых надбавок'!$G$3024,4)</f>
        <v>141.75</v>
      </c>
      <c r="M740" s="108">
        <f>VLOOKUP($A740+ROUND((COLUMN()-2)/24,5),АТС!$A$41:$F$712,5)+VLOOKUP($A740+ROUND((COLUMN()-2)/24,5),'Расчет сбытовых надбавок'!$B$2281:'Расчет сбытовых надбавок'!$G$3024,4)</f>
        <v>97.06</v>
      </c>
      <c r="N740" s="108">
        <f>VLOOKUP($A740+ROUND((COLUMN()-2)/24,5),АТС!$A$41:$F$712,5)+VLOOKUP($A740+ROUND((COLUMN()-2)/24,5),'Расчет сбытовых надбавок'!$B$2281:'Расчет сбытовых надбавок'!$G$3024,4)</f>
        <v>48.849999999999994</v>
      </c>
      <c r="O740" s="108">
        <f>VLOOKUP($A740+ROUND((COLUMN()-2)/24,5),АТС!$A$41:$F$712,5)+VLOOKUP($A740+ROUND((COLUMN()-2)/24,5),'Расчет сбытовых надбавок'!$B$2281:'Расчет сбытовых надбавок'!$G$3024,4)</f>
        <v>0</v>
      </c>
      <c r="P740" s="108">
        <f>VLOOKUP($A740+ROUND((COLUMN()-2)/24,5),АТС!$A$41:$F$712,5)+VLOOKUP($A740+ROUND((COLUMN()-2)/24,5),'Расчет сбытовых надбавок'!$B$2281:'Расчет сбытовых надбавок'!$G$3024,4)</f>
        <v>0</v>
      </c>
      <c r="Q740" s="108">
        <f>VLOOKUP($A740+ROUND((COLUMN()-2)/24,5),АТС!$A$41:$F$712,5)+VLOOKUP($A740+ROUND((COLUMN()-2)/24,5),'Расчет сбытовых надбавок'!$B$2281:'Расчет сбытовых надбавок'!$G$3024,4)</f>
        <v>101.11</v>
      </c>
      <c r="R740" s="108">
        <f>VLOOKUP($A740+ROUND((COLUMN()-2)/24,5),АТС!$A$41:$F$712,5)+VLOOKUP($A740+ROUND((COLUMN()-2)/24,5),'Расчет сбытовых надбавок'!$B$2281:'Расчет сбытовых надбавок'!$G$3024,4)</f>
        <v>42.04</v>
      </c>
      <c r="S740" s="108">
        <f>VLOOKUP($A740+ROUND((COLUMN()-2)/24,5),АТС!$A$41:$F$712,5)+VLOOKUP($A740+ROUND((COLUMN()-2)/24,5),'Расчет сбытовых надбавок'!$B$2281:'Расчет сбытовых надбавок'!$G$3024,4)</f>
        <v>0</v>
      </c>
      <c r="T740" s="108">
        <f>VLOOKUP($A740+ROUND((COLUMN()-2)/24,5),АТС!$A$41:$F$712,5)+VLOOKUP($A740+ROUND((COLUMN()-2)/24,5),'Расчет сбытовых надбавок'!$B$2281:'Расчет сбытовых надбавок'!$G$3024,4)</f>
        <v>1.22</v>
      </c>
      <c r="U740" s="108">
        <f>VLOOKUP($A740+ROUND((COLUMN()-2)/24,5),АТС!$A$41:$F$712,5)+VLOOKUP($A740+ROUND((COLUMN()-2)/24,5),'Расчет сбытовых надбавок'!$B$2281:'Расчет сбытовых надбавок'!$G$3024,4)</f>
        <v>193.66</v>
      </c>
      <c r="V740" s="108">
        <f>VLOOKUP($A740+ROUND((COLUMN()-2)/24,5),АТС!$A$41:$F$712,5)+VLOOKUP($A740+ROUND((COLUMN()-2)/24,5),'Расчет сбытовых надбавок'!$B$2281:'Расчет сбытовых надбавок'!$G$3024,4)</f>
        <v>329.61</v>
      </c>
      <c r="W740" s="108">
        <f>VLOOKUP($A740+ROUND((COLUMN()-2)/24,5),АТС!$A$41:$F$712,5)+VLOOKUP($A740+ROUND((COLUMN()-2)/24,5),'Расчет сбытовых надбавок'!$B$2281:'Расчет сбытовых надбавок'!$G$3024,4)</f>
        <v>642.65</v>
      </c>
      <c r="X740" s="108">
        <f>VLOOKUP($A740+ROUND((COLUMN()-2)/24,5),АТС!$A$41:$F$712,5)+VLOOKUP($A740+ROUND((COLUMN()-2)/24,5),'Расчет сбытовых надбавок'!$B$2281:'Расчет сбытовых надбавок'!$G$3024,4)</f>
        <v>185.76999999999998</v>
      </c>
      <c r="Y740" s="108">
        <f>VLOOKUP($A740+ROUND((COLUMN()-2)/24,5),АТС!$A$41:$F$712,5)+VLOOKUP($A740+ROUND((COLUMN()-2)/24,5),'Расчет сбытовых надбавок'!$B$2281:'Расчет сбытовых надбавок'!$G$3024,4)</f>
        <v>477.79</v>
      </c>
    </row>
    <row r="741" spans="1:25" x14ac:dyDescent="0.2">
      <c r="A741" s="88">
        <f t="shared" si="21"/>
        <v>42045</v>
      </c>
      <c r="B741" s="108">
        <f>VLOOKUP($A741+ROUND((COLUMN()-2)/24,5),АТС!$A$41:$F$712,5)+VLOOKUP($A741+ROUND((COLUMN()-2)/24,5),'Расчет сбытовых надбавок'!$B$2281:'Расчет сбытовых надбавок'!$G$3024,4)</f>
        <v>31.2</v>
      </c>
      <c r="C741" s="108">
        <f>VLOOKUP($A741+ROUND((COLUMN()-2)/24,5),АТС!$A$41:$F$712,5)+VLOOKUP($A741+ROUND((COLUMN()-2)/24,5),'Расчет сбытовых надбавок'!$B$2281:'Расчет сбытовых надбавок'!$G$3024,4)</f>
        <v>171.91</v>
      </c>
      <c r="D741" s="108">
        <f>VLOOKUP($A741+ROUND((COLUMN()-2)/24,5),АТС!$A$41:$F$712,5)+VLOOKUP($A741+ROUND((COLUMN()-2)/24,5),'Расчет сбытовых надбавок'!$B$2281:'Расчет сбытовых надбавок'!$G$3024,4)</f>
        <v>239.77</v>
      </c>
      <c r="E741" s="108">
        <f>VLOOKUP($A741+ROUND((COLUMN()-2)/24,5),АТС!$A$41:$F$712,5)+VLOOKUP($A741+ROUND((COLUMN()-2)/24,5),'Расчет сбытовых надбавок'!$B$2281:'Расчет сбытовых надбавок'!$G$3024,4)</f>
        <v>232.38</v>
      </c>
      <c r="F741" s="108">
        <f>VLOOKUP($A741+ROUND((COLUMN()-2)/24,5),АТС!$A$41:$F$712,5)+VLOOKUP($A741+ROUND((COLUMN()-2)/24,5),'Расчет сбытовых надбавок'!$B$2281:'Расчет сбытовых надбавок'!$G$3024,4)</f>
        <v>162.77000000000001</v>
      </c>
      <c r="G741" s="108">
        <f>VLOOKUP($A741+ROUND((COLUMN()-2)/24,5),АТС!$A$41:$F$712,5)+VLOOKUP($A741+ROUND((COLUMN()-2)/24,5),'Расчет сбытовых надбавок'!$B$2281:'Расчет сбытовых надбавок'!$G$3024,4)</f>
        <v>0</v>
      </c>
      <c r="H741" s="108">
        <f>VLOOKUP($A741+ROUND((COLUMN()-2)/24,5),АТС!$A$41:$F$712,5)+VLOOKUP($A741+ROUND((COLUMN()-2)/24,5),'Расчет сбытовых надбавок'!$B$2281:'Расчет сбытовых надбавок'!$G$3024,4)</f>
        <v>352.76</v>
      </c>
      <c r="I741" s="108">
        <f>VLOOKUP($A741+ROUND((COLUMN()-2)/24,5),АТС!$A$41:$F$712,5)+VLOOKUP($A741+ROUND((COLUMN()-2)/24,5),'Расчет сбытовых надбавок'!$B$2281:'Расчет сбытовых надбавок'!$G$3024,4)</f>
        <v>201.45</v>
      </c>
      <c r="J741" s="108">
        <f>VLOOKUP($A741+ROUND((COLUMN()-2)/24,5),АТС!$A$41:$F$712,5)+VLOOKUP($A741+ROUND((COLUMN()-2)/24,5),'Расчет сбытовых надбавок'!$B$2281:'Расчет сбытовых надбавок'!$G$3024,4)</f>
        <v>166.92000000000002</v>
      </c>
      <c r="K741" s="108">
        <f>VLOOKUP($A741+ROUND((COLUMN()-2)/24,5),АТС!$A$41:$F$712,5)+VLOOKUP($A741+ROUND((COLUMN()-2)/24,5),'Расчет сбытовых надбавок'!$B$2281:'Расчет сбытовых надбавок'!$G$3024,4)</f>
        <v>0</v>
      </c>
      <c r="L741" s="108">
        <f>VLOOKUP($A741+ROUND((COLUMN()-2)/24,5),АТС!$A$41:$F$712,5)+VLOOKUP($A741+ROUND((COLUMN()-2)/24,5),'Расчет сбытовых надбавок'!$B$2281:'Расчет сбытовых надбавок'!$G$3024,4)</f>
        <v>359.18</v>
      </c>
      <c r="M741" s="108">
        <f>VLOOKUP($A741+ROUND((COLUMN()-2)/24,5),АТС!$A$41:$F$712,5)+VLOOKUP($A741+ROUND((COLUMN()-2)/24,5),'Расчет сбытовых надбавок'!$B$2281:'Расчет сбытовых надбавок'!$G$3024,4)</f>
        <v>409.70000000000005</v>
      </c>
      <c r="N741" s="108">
        <f>VLOOKUP($A741+ROUND((COLUMN()-2)/24,5),АТС!$A$41:$F$712,5)+VLOOKUP($A741+ROUND((COLUMN()-2)/24,5),'Расчет сбытовых надбавок'!$B$2281:'Расчет сбытовых надбавок'!$G$3024,4)</f>
        <v>0</v>
      </c>
      <c r="O741" s="108">
        <f>VLOOKUP($A741+ROUND((COLUMN()-2)/24,5),АТС!$A$41:$F$712,5)+VLOOKUP($A741+ROUND((COLUMN()-2)/24,5),'Расчет сбытовых надбавок'!$B$2281:'Расчет сбытовых надбавок'!$G$3024,4)</f>
        <v>0</v>
      </c>
      <c r="P741" s="108">
        <f>VLOOKUP($A741+ROUND((COLUMN()-2)/24,5),АТС!$A$41:$F$712,5)+VLOOKUP($A741+ROUND((COLUMN()-2)/24,5),'Расчет сбытовых надбавок'!$B$2281:'Расчет сбытовых надбавок'!$G$3024,4)</f>
        <v>528.61</v>
      </c>
      <c r="Q741" s="108">
        <f>VLOOKUP($A741+ROUND((COLUMN()-2)/24,5),АТС!$A$41:$F$712,5)+VLOOKUP($A741+ROUND((COLUMN()-2)/24,5),'Расчет сбытовых надбавок'!$B$2281:'Расчет сбытовых надбавок'!$G$3024,4)</f>
        <v>457.84000000000003</v>
      </c>
      <c r="R741" s="108">
        <f>VLOOKUP($A741+ROUND((COLUMN()-2)/24,5),АТС!$A$41:$F$712,5)+VLOOKUP($A741+ROUND((COLUMN()-2)/24,5),'Расчет сбытовых надбавок'!$B$2281:'Расчет сбытовых надбавок'!$G$3024,4)</f>
        <v>329.99</v>
      </c>
      <c r="S741" s="108">
        <f>VLOOKUP($A741+ROUND((COLUMN()-2)/24,5),АТС!$A$41:$F$712,5)+VLOOKUP($A741+ROUND((COLUMN()-2)/24,5),'Расчет сбытовых надбавок'!$B$2281:'Расчет сбытовых надбавок'!$G$3024,4)</f>
        <v>0.24000000000000002</v>
      </c>
      <c r="T741" s="108">
        <f>VLOOKUP($A741+ROUND((COLUMN()-2)/24,5),АТС!$A$41:$F$712,5)+VLOOKUP($A741+ROUND((COLUMN()-2)/24,5),'Расчет сбытовых надбавок'!$B$2281:'Расчет сбытовых надбавок'!$G$3024,4)</f>
        <v>475.41999999999996</v>
      </c>
      <c r="U741" s="108">
        <f>VLOOKUP($A741+ROUND((COLUMN()-2)/24,5),АТС!$A$41:$F$712,5)+VLOOKUP($A741+ROUND((COLUMN()-2)/24,5),'Расчет сбытовых надбавок'!$B$2281:'Расчет сбытовых надбавок'!$G$3024,4)</f>
        <v>500.76</v>
      </c>
      <c r="V741" s="108">
        <f>VLOOKUP($A741+ROUND((COLUMN()-2)/24,5),АТС!$A$41:$F$712,5)+VLOOKUP($A741+ROUND((COLUMN()-2)/24,5),'Расчет сбытовых надбавок'!$B$2281:'Расчет сбытовых надбавок'!$G$3024,4)</f>
        <v>287.27999999999997</v>
      </c>
      <c r="W741" s="108">
        <f>VLOOKUP($A741+ROUND((COLUMN()-2)/24,5),АТС!$A$41:$F$712,5)+VLOOKUP($A741+ROUND((COLUMN()-2)/24,5),'Расчет сбытовых надбавок'!$B$2281:'Расчет сбытовых надбавок'!$G$3024,4)</f>
        <v>247.06</v>
      </c>
      <c r="X741" s="108">
        <f>VLOOKUP($A741+ROUND((COLUMN()-2)/24,5),АТС!$A$41:$F$712,5)+VLOOKUP($A741+ROUND((COLUMN()-2)/24,5),'Расчет сбытовых надбавок'!$B$2281:'Расчет сбытовых надбавок'!$G$3024,4)</f>
        <v>677.92</v>
      </c>
      <c r="Y741" s="108">
        <f>VLOOKUP($A741+ROUND((COLUMN()-2)/24,5),АТС!$A$41:$F$712,5)+VLOOKUP($A741+ROUND((COLUMN()-2)/24,5),'Расчет сбытовых надбавок'!$B$2281:'Расчет сбытовых надбавок'!$G$3024,4)</f>
        <v>543.77</v>
      </c>
    </row>
    <row r="742" spans="1:25" x14ac:dyDescent="0.2">
      <c r="A742" s="88">
        <f t="shared" si="21"/>
        <v>42046</v>
      </c>
      <c r="B742" s="108">
        <f>VLOOKUP($A742+ROUND((COLUMN()-2)/24,5),АТС!$A$41:$F$712,5)+VLOOKUP($A742+ROUND((COLUMN()-2)/24,5),'Расчет сбытовых надбавок'!$B$2281:'Расчет сбытовых надбавок'!$G$3024,4)</f>
        <v>4.45</v>
      </c>
      <c r="C742" s="108">
        <f>VLOOKUP($A742+ROUND((COLUMN()-2)/24,5),АТС!$A$41:$F$712,5)+VLOOKUP($A742+ROUND((COLUMN()-2)/24,5),'Расчет сбытовых надбавок'!$B$2281:'Расчет сбытовых надбавок'!$G$3024,4)</f>
        <v>89.94</v>
      </c>
      <c r="D742" s="108">
        <f>VLOOKUP($A742+ROUND((COLUMN()-2)/24,5),АТС!$A$41:$F$712,5)+VLOOKUP($A742+ROUND((COLUMN()-2)/24,5),'Расчет сбытовых надбавок'!$B$2281:'Расчет сбытовых надбавок'!$G$3024,4)</f>
        <v>168.67000000000002</v>
      </c>
      <c r="E742" s="108">
        <f>VLOOKUP($A742+ROUND((COLUMN()-2)/24,5),АТС!$A$41:$F$712,5)+VLOOKUP($A742+ROUND((COLUMN()-2)/24,5),'Расчет сбытовых надбавок'!$B$2281:'Расчет сбытовых надбавок'!$G$3024,4)</f>
        <v>203.15</v>
      </c>
      <c r="F742" s="108">
        <f>VLOOKUP($A742+ROUND((COLUMN()-2)/24,5),АТС!$A$41:$F$712,5)+VLOOKUP($A742+ROUND((COLUMN()-2)/24,5),'Расчет сбытовых надбавок'!$B$2281:'Расчет сбытовых надбавок'!$G$3024,4)</f>
        <v>97.830000000000013</v>
      </c>
      <c r="G742" s="108">
        <f>VLOOKUP($A742+ROUND((COLUMN()-2)/24,5),АТС!$A$41:$F$712,5)+VLOOKUP($A742+ROUND((COLUMN()-2)/24,5),'Расчет сбытовых надбавок'!$B$2281:'Расчет сбытовых надбавок'!$G$3024,4)</f>
        <v>0</v>
      </c>
      <c r="H742" s="108">
        <f>VLOOKUP($A742+ROUND((COLUMN()-2)/24,5),АТС!$A$41:$F$712,5)+VLOOKUP($A742+ROUND((COLUMN()-2)/24,5),'Расчет сбытовых надбавок'!$B$2281:'Расчет сбытовых надбавок'!$G$3024,4)</f>
        <v>384.29999999999995</v>
      </c>
      <c r="I742" s="108">
        <f>VLOOKUP($A742+ROUND((COLUMN()-2)/24,5),АТС!$A$41:$F$712,5)+VLOOKUP($A742+ROUND((COLUMN()-2)/24,5),'Расчет сбытовых надбавок'!$B$2281:'Расчет сбытовых надбавок'!$G$3024,4)</f>
        <v>252.97</v>
      </c>
      <c r="J742" s="108">
        <f>VLOOKUP($A742+ROUND((COLUMN()-2)/24,5),АТС!$A$41:$F$712,5)+VLOOKUP($A742+ROUND((COLUMN()-2)/24,5),'Расчет сбытовых надбавок'!$B$2281:'Расчет сбытовых надбавок'!$G$3024,4)</f>
        <v>0.01</v>
      </c>
      <c r="K742" s="108">
        <f>VLOOKUP($A742+ROUND((COLUMN()-2)/24,5),АТС!$A$41:$F$712,5)+VLOOKUP($A742+ROUND((COLUMN()-2)/24,5),'Расчет сбытовых надбавок'!$B$2281:'Расчет сбытовых надбавок'!$G$3024,4)</f>
        <v>0.01</v>
      </c>
      <c r="L742" s="108">
        <f>VLOOKUP($A742+ROUND((COLUMN()-2)/24,5),АТС!$A$41:$F$712,5)+VLOOKUP($A742+ROUND((COLUMN()-2)/24,5),'Расчет сбытовых надбавок'!$B$2281:'Расчет сбытовых надбавок'!$G$3024,4)</f>
        <v>36.17</v>
      </c>
      <c r="M742" s="108">
        <f>VLOOKUP($A742+ROUND((COLUMN()-2)/24,5),АТС!$A$41:$F$712,5)+VLOOKUP($A742+ROUND((COLUMN()-2)/24,5),'Расчет сбытовых надбавок'!$B$2281:'Расчет сбытовых надбавок'!$G$3024,4)</f>
        <v>32.65</v>
      </c>
      <c r="N742" s="108">
        <f>VLOOKUP($A742+ROUND((COLUMN()-2)/24,5),АТС!$A$41:$F$712,5)+VLOOKUP($A742+ROUND((COLUMN()-2)/24,5),'Расчет сбытовых надбавок'!$B$2281:'Расчет сбытовых надбавок'!$G$3024,4)</f>
        <v>23.9</v>
      </c>
      <c r="O742" s="108">
        <f>VLOOKUP($A742+ROUND((COLUMN()-2)/24,5),АТС!$A$41:$F$712,5)+VLOOKUP($A742+ROUND((COLUMN()-2)/24,5),'Расчет сбытовых надбавок'!$B$2281:'Расчет сбытовых надбавок'!$G$3024,4)</f>
        <v>384.82</v>
      </c>
      <c r="P742" s="108">
        <f>VLOOKUP($A742+ROUND((COLUMN()-2)/24,5),АТС!$A$41:$F$712,5)+VLOOKUP($A742+ROUND((COLUMN()-2)/24,5),'Расчет сбытовых надбавок'!$B$2281:'Расчет сбытовых надбавок'!$G$3024,4)</f>
        <v>0</v>
      </c>
      <c r="Q742" s="108">
        <f>VLOOKUP($A742+ROUND((COLUMN()-2)/24,5),АТС!$A$41:$F$712,5)+VLOOKUP($A742+ROUND((COLUMN()-2)/24,5),'Расчет сбытовых надбавок'!$B$2281:'Расчет сбытовых надбавок'!$G$3024,4)</f>
        <v>538.12</v>
      </c>
      <c r="R742" s="108">
        <f>VLOOKUP($A742+ROUND((COLUMN()-2)/24,5),АТС!$A$41:$F$712,5)+VLOOKUP($A742+ROUND((COLUMN()-2)/24,5),'Расчет сбытовых надбавок'!$B$2281:'Расчет сбытовых надбавок'!$G$3024,4)</f>
        <v>261.49</v>
      </c>
      <c r="S742" s="108">
        <f>VLOOKUP($A742+ROUND((COLUMN()-2)/24,5),АТС!$A$41:$F$712,5)+VLOOKUP($A742+ROUND((COLUMN()-2)/24,5),'Расчет сбытовых надбавок'!$B$2281:'Расчет сбытовых надбавок'!$G$3024,4)</f>
        <v>0.18</v>
      </c>
      <c r="T742" s="108">
        <f>VLOOKUP($A742+ROUND((COLUMN()-2)/24,5),АТС!$A$41:$F$712,5)+VLOOKUP($A742+ROUND((COLUMN()-2)/24,5),'Расчет сбытовых надбавок'!$B$2281:'Расчет сбытовых надбавок'!$G$3024,4)</f>
        <v>460.12</v>
      </c>
      <c r="U742" s="108">
        <f>VLOOKUP($A742+ROUND((COLUMN()-2)/24,5),АТС!$A$41:$F$712,5)+VLOOKUP($A742+ROUND((COLUMN()-2)/24,5),'Расчет сбытовых надбавок'!$B$2281:'Расчет сбытовых надбавок'!$G$3024,4)</f>
        <v>225.06</v>
      </c>
      <c r="V742" s="108">
        <f>VLOOKUP($A742+ROUND((COLUMN()-2)/24,5),АТС!$A$41:$F$712,5)+VLOOKUP($A742+ROUND((COLUMN()-2)/24,5),'Расчет сбытовых надбавок'!$B$2281:'Расчет сбытовых надбавок'!$G$3024,4)</f>
        <v>333.53</v>
      </c>
      <c r="W742" s="108">
        <f>VLOOKUP($A742+ROUND((COLUMN()-2)/24,5),АТС!$A$41:$F$712,5)+VLOOKUP($A742+ROUND((COLUMN()-2)/24,5),'Расчет сбытовых надбавок'!$B$2281:'Расчет сбытовых надбавок'!$G$3024,4)</f>
        <v>199.98000000000002</v>
      </c>
      <c r="X742" s="108">
        <f>VLOOKUP($A742+ROUND((COLUMN()-2)/24,5),АТС!$A$41:$F$712,5)+VLOOKUP($A742+ROUND((COLUMN()-2)/24,5),'Расчет сбытовых надбавок'!$B$2281:'Расчет сбытовых надбавок'!$G$3024,4)</f>
        <v>288.81</v>
      </c>
      <c r="Y742" s="108">
        <f>VLOOKUP($A742+ROUND((COLUMN()-2)/24,5),АТС!$A$41:$F$712,5)+VLOOKUP($A742+ROUND((COLUMN()-2)/24,5),'Расчет сбытовых надбавок'!$B$2281:'Расчет сбытовых надбавок'!$G$3024,4)</f>
        <v>104.33</v>
      </c>
    </row>
    <row r="743" spans="1:25" x14ac:dyDescent="0.2">
      <c r="A743" s="88">
        <f t="shared" si="21"/>
        <v>42047</v>
      </c>
      <c r="B743" s="108">
        <f>VLOOKUP($A743+ROUND((COLUMN()-2)/24,5),АТС!$A$41:$F$712,5)+VLOOKUP($A743+ROUND((COLUMN()-2)/24,5),'Расчет сбытовых надбавок'!$B$2281:'Расчет сбытовых надбавок'!$G$3024,4)</f>
        <v>45.24</v>
      </c>
      <c r="C743" s="108">
        <f>VLOOKUP($A743+ROUND((COLUMN()-2)/24,5),АТС!$A$41:$F$712,5)+VLOOKUP($A743+ROUND((COLUMN()-2)/24,5),'Расчет сбытовых надбавок'!$B$2281:'Расчет сбытовых надбавок'!$G$3024,4)</f>
        <v>437.31</v>
      </c>
      <c r="D743" s="108">
        <f>VLOOKUP($A743+ROUND((COLUMN()-2)/24,5),АТС!$A$41:$F$712,5)+VLOOKUP($A743+ROUND((COLUMN()-2)/24,5),'Расчет сбытовых надбавок'!$B$2281:'Расчет сбытовых надбавок'!$G$3024,4)</f>
        <v>341.23999999999995</v>
      </c>
      <c r="E743" s="108">
        <f>VLOOKUP($A743+ROUND((COLUMN()-2)/24,5),АТС!$A$41:$F$712,5)+VLOOKUP($A743+ROUND((COLUMN()-2)/24,5),'Расчет сбытовых надбавок'!$B$2281:'Расчет сбытовых надбавок'!$G$3024,4)</f>
        <v>180.47</v>
      </c>
      <c r="F743" s="108">
        <f>VLOOKUP($A743+ROUND((COLUMN()-2)/24,5),АТС!$A$41:$F$712,5)+VLOOKUP($A743+ROUND((COLUMN()-2)/24,5),'Расчет сбытовых надбавок'!$B$2281:'Расчет сбытовых надбавок'!$G$3024,4)</f>
        <v>193.94</v>
      </c>
      <c r="G743" s="108">
        <f>VLOOKUP($A743+ROUND((COLUMN()-2)/24,5),АТС!$A$41:$F$712,5)+VLOOKUP($A743+ROUND((COLUMN()-2)/24,5),'Расчет сбытовых надбавок'!$B$2281:'Расчет сбытовых надбавок'!$G$3024,4)</f>
        <v>0</v>
      </c>
      <c r="H743" s="108">
        <f>VLOOKUP($A743+ROUND((COLUMN()-2)/24,5),АТС!$A$41:$F$712,5)+VLOOKUP($A743+ROUND((COLUMN()-2)/24,5),'Расчет сбытовых надбавок'!$B$2281:'Расчет сбытовых надбавок'!$G$3024,4)</f>
        <v>304.25</v>
      </c>
      <c r="I743" s="108">
        <f>VLOOKUP($A743+ROUND((COLUMN()-2)/24,5),АТС!$A$41:$F$712,5)+VLOOKUP($A743+ROUND((COLUMN()-2)/24,5),'Расчет сбытовых надбавок'!$B$2281:'Расчет сбытовых надбавок'!$G$3024,4)</f>
        <v>251.6</v>
      </c>
      <c r="J743" s="108">
        <f>VLOOKUP($A743+ROUND((COLUMN()-2)/24,5),АТС!$A$41:$F$712,5)+VLOOKUP($A743+ROUND((COLUMN()-2)/24,5),'Расчет сбытовых надбавок'!$B$2281:'Расчет сбытовых надбавок'!$G$3024,4)</f>
        <v>183.22</v>
      </c>
      <c r="K743" s="108">
        <f>VLOOKUP($A743+ROUND((COLUMN()-2)/24,5),АТС!$A$41:$F$712,5)+VLOOKUP($A743+ROUND((COLUMN()-2)/24,5),'Расчет сбытовых надбавок'!$B$2281:'Расчет сбытовых надбавок'!$G$3024,4)</f>
        <v>295.90000000000003</v>
      </c>
      <c r="L743" s="108">
        <f>VLOOKUP($A743+ROUND((COLUMN()-2)/24,5),АТС!$A$41:$F$712,5)+VLOOKUP($A743+ROUND((COLUMN()-2)/24,5),'Расчет сбытовых надбавок'!$B$2281:'Расчет сбытовых надбавок'!$G$3024,4)</f>
        <v>345.39</v>
      </c>
      <c r="M743" s="108">
        <f>VLOOKUP($A743+ROUND((COLUMN()-2)/24,5),АТС!$A$41:$F$712,5)+VLOOKUP($A743+ROUND((COLUMN()-2)/24,5),'Расчет сбытовых надбавок'!$B$2281:'Расчет сбытовых надбавок'!$G$3024,4)</f>
        <v>453.24</v>
      </c>
      <c r="N743" s="108">
        <f>VLOOKUP($A743+ROUND((COLUMN()-2)/24,5),АТС!$A$41:$F$712,5)+VLOOKUP($A743+ROUND((COLUMN()-2)/24,5),'Расчет сбытовых надбавок'!$B$2281:'Расчет сбытовых надбавок'!$G$3024,4)</f>
        <v>510.11</v>
      </c>
      <c r="O743" s="108">
        <f>VLOOKUP($A743+ROUND((COLUMN()-2)/24,5),АТС!$A$41:$F$712,5)+VLOOKUP($A743+ROUND((COLUMN()-2)/24,5),'Расчет сбытовых надбавок'!$B$2281:'Расчет сбытовых надбавок'!$G$3024,4)</f>
        <v>532.29</v>
      </c>
      <c r="P743" s="108">
        <f>VLOOKUP($A743+ROUND((COLUMN()-2)/24,5),АТС!$A$41:$F$712,5)+VLOOKUP($A743+ROUND((COLUMN()-2)/24,5),'Расчет сбытовых надбавок'!$B$2281:'Расчет сбытовых надбавок'!$G$3024,4)</f>
        <v>478.4</v>
      </c>
      <c r="Q743" s="108">
        <f>VLOOKUP($A743+ROUND((COLUMN()-2)/24,5),АТС!$A$41:$F$712,5)+VLOOKUP($A743+ROUND((COLUMN()-2)/24,5),'Расчет сбытовых надбавок'!$B$2281:'Расчет сбытовых надбавок'!$G$3024,4)</f>
        <v>90.77000000000001</v>
      </c>
      <c r="R743" s="108">
        <f>VLOOKUP($A743+ROUND((COLUMN()-2)/24,5),АТС!$A$41:$F$712,5)+VLOOKUP($A743+ROUND((COLUMN()-2)/24,5),'Расчет сбытовых надбавок'!$B$2281:'Расчет сбытовых надбавок'!$G$3024,4)</f>
        <v>365.13</v>
      </c>
      <c r="S743" s="108">
        <f>VLOOKUP($A743+ROUND((COLUMN()-2)/24,5),АТС!$A$41:$F$712,5)+VLOOKUP($A743+ROUND((COLUMN()-2)/24,5),'Расчет сбытовых надбавок'!$B$2281:'Расчет сбытовых надбавок'!$G$3024,4)</f>
        <v>307.38</v>
      </c>
      <c r="T743" s="108">
        <f>VLOOKUP($A743+ROUND((COLUMN()-2)/24,5),АТС!$A$41:$F$712,5)+VLOOKUP($A743+ROUND((COLUMN()-2)/24,5),'Расчет сбытовых надбавок'!$B$2281:'Расчет сбытовых надбавок'!$G$3024,4)</f>
        <v>228.88</v>
      </c>
      <c r="U743" s="108">
        <f>VLOOKUP($A743+ROUND((COLUMN()-2)/24,5),АТС!$A$41:$F$712,5)+VLOOKUP($A743+ROUND((COLUMN()-2)/24,5),'Расчет сбытовых надбавок'!$B$2281:'Расчет сбытовых надбавок'!$G$3024,4)</f>
        <v>331.86</v>
      </c>
      <c r="V743" s="108">
        <f>VLOOKUP($A743+ROUND((COLUMN()-2)/24,5),АТС!$A$41:$F$712,5)+VLOOKUP($A743+ROUND((COLUMN()-2)/24,5),'Расчет сбытовых надбавок'!$B$2281:'Расчет сбытовых надбавок'!$G$3024,4)</f>
        <v>604.11</v>
      </c>
      <c r="W743" s="108">
        <f>VLOOKUP($A743+ROUND((COLUMN()-2)/24,5),АТС!$A$41:$F$712,5)+VLOOKUP($A743+ROUND((COLUMN()-2)/24,5),'Расчет сбытовых надбавок'!$B$2281:'Расчет сбытовых надбавок'!$G$3024,4)</f>
        <v>605.20000000000005</v>
      </c>
      <c r="X743" s="108">
        <f>VLOOKUP($A743+ROUND((COLUMN()-2)/24,5),АТС!$A$41:$F$712,5)+VLOOKUP($A743+ROUND((COLUMN()-2)/24,5),'Расчет сбытовых надбавок'!$B$2281:'Расчет сбытовых надбавок'!$G$3024,4)</f>
        <v>594.73</v>
      </c>
      <c r="Y743" s="108">
        <f>VLOOKUP($A743+ROUND((COLUMN()-2)/24,5),АТС!$A$41:$F$712,5)+VLOOKUP($A743+ROUND((COLUMN()-2)/24,5),'Расчет сбытовых надбавок'!$B$2281:'Расчет сбытовых надбавок'!$G$3024,4)</f>
        <v>512</v>
      </c>
    </row>
    <row r="744" spans="1:25" x14ac:dyDescent="0.2">
      <c r="A744" s="88">
        <f t="shared" si="21"/>
        <v>42048</v>
      </c>
      <c r="B744" s="108">
        <f>VLOOKUP($A744+ROUND((COLUMN()-2)/24,5),АТС!$A$41:$F$712,5)+VLOOKUP($A744+ROUND((COLUMN()-2)/24,5),'Расчет сбытовых надбавок'!$B$2281:'Расчет сбытовых надбавок'!$G$3024,4)</f>
        <v>651.33999999999992</v>
      </c>
      <c r="C744" s="108">
        <f>VLOOKUP($A744+ROUND((COLUMN()-2)/24,5),АТС!$A$41:$F$712,5)+VLOOKUP($A744+ROUND((COLUMN()-2)/24,5),'Расчет сбытовых надбавок'!$B$2281:'Расчет сбытовых надбавок'!$G$3024,4)</f>
        <v>239.39</v>
      </c>
      <c r="D744" s="108">
        <f>VLOOKUP($A744+ROUND((COLUMN()-2)/24,5),АТС!$A$41:$F$712,5)+VLOOKUP($A744+ROUND((COLUMN()-2)/24,5),'Расчет сбытовых надбавок'!$B$2281:'Расчет сбытовых надбавок'!$G$3024,4)</f>
        <v>98.15</v>
      </c>
      <c r="E744" s="108">
        <f>VLOOKUP($A744+ROUND((COLUMN()-2)/24,5),АТС!$A$41:$F$712,5)+VLOOKUP($A744+ROUND((COLUMN()-2)/24,5),'Расчет сбытовых надбавок'!$B$2281:'Расчет сбытовых надбавок'!$G$3024,4)</f>
        <v>118.98</v>
      </c>
      <c r="F744" s="108">
        <f>VLOOKUP($A744+ROUND((COLUMN()-2)/24,5),АТС!$A$41:$F$712,5)+VLOOKUP($A744+ROUND((COLUMN()-2)/24,5),'Расчет сбытовых надбавок'!$B$2281:'Расчет сбытовых надбавок'!$G$3024,4)</f>
        <v>111.84</v>
      </c>
      <c r="G744" s="108">
        <f>VLOOKUP($A744+ROUND((COLUMN()-2)/24,5),АТС!$A$41:$F$712,5)+VLOOKUP($A744+ROUND((COLUMN()-2)/24,5),'Расчет сбытовых надбавок'!$B$2281:'Расчет сбытовых надбавок'!$G$3024,4)</f>
        <v>0</v>
      </c>
      <c r="H744" s="108">
        <f>VLOOKUP($A744+ROUND((COLUMN()-2)/24,5),АТС!$A$41:$F$712,5)+VLOOKUP($A744+ROUND((COLUMN()-2)/24,5),'Расчет сбытовых надбавок'!$B$2281:'Расчет сбытовых надбавок'!$G$3024,4)</f>
        <v>289.78000000000003</v>
      </c>
      <c r="I744" s="108">
        <f>VLOOKUP($A744+ROUND((COLUMN()-2)/24,5),АТС!$A$41:$F$712,5)+VLOOKUP($A744+ROUND((COLUMN()-2)/24,5),'Расчет сбытовых надбавок'!$B$2281:'Расчет сбытовых надбавок'!$G$3024,4)</f>
        <v>406.46000000000004</v>
      </c>
      <c r="J744" s="108">
        <f>VLOOKUP($A744+ROUND((COLUMN()-2)/24,5),АТС!$A$41:$F$712,5)+VLOOKUP($A744+ROUND((COLUMN()-2)/24,5),'Расчет сбытовых надбавок'!$B$2281:'Расчет сбытовых надбавок'!$G$3024,4)</f>
        <v>347.45000000000005</v>
      </c>
      <c r="K744" s="108">
        <f>VLOOKUP($A744+ROUND((COLUMN()-2)/24,5),АТС!$A$41:$F$712,5)+VLOOKUP($A744+ROUND((COLUMN()-2)/24,5),'Расчет сбытовых надбавок'!$B$2281:'Расчет сбытовых надбавок'!$G$3024,4)</f>
        <v>434.63</v>
      </c>
      <c r="L744" s="108">
        <f>VLOOKUP($A744+ROUND((COLUMN()-2)/24,5),АТС!$A$41:$F$712,5)+VLOOKUP($A744+ROUND((COLUMN()-2)/24,5),'Расчет сбытовых надбавок'!$B$2281:'Расчет сбытовых надбавок'!$G$3024,4)</f>
        <v>482.97999999999996</v>
      </c>
      <c r="M744" s="108">
        <f>VLOOKUP($A744+ROUND((COLUMN()-2)/24,5),АТС!$A$41:$F$712,5)+VLOOKUP($A744+ROUND((COLUMN()-2)/24,5),'Расчет сбытовых надбавок'!$B$2281:'Расчет сбытовых надбавок'!$G$3024,4)</f>
        <v>509.45</v>
      </c>
      <c r="N744" s="108">
        <f>VLOOKUP($A744+ROUND((COLUMN()-2)/24,5),АТС!$A$41:$F$712,5)+VLOOKUP($A744+ROUND((COLUMN()-2)/24,5),'Расчет сбытовых надбавок'!$B$2281:'Расчет сбытовых надбавок'!$G$3024,4)</f>
        <v>422.49</v>
      </c>
      <c r="O744" s="108">
        <f>VLOOKUP($A744+ROUND((COLUMN()-2)/24,5),АТС!$A$41:$F$712,5)+VLOOKUP($A744+ROUND((COLUMN()-2)/24,5),'Расчет сбытовых надбавок'!$B$2281:'Расчет сбытовых надбавок'!$G$3024,4)</f>
        <v>485.43</v>
      </c>
      <c r="P744" s="108">
        <f>VLOOKUP($A744+ROUND((COLUMN()-2)/24,5),АТС!$A$41:$F$712,5)+VLOOKUP($A744+ROUND((COLUMN()-2)/24,5),'Расчет сбытовых надбавок'!$B$2281:'Расчет сбытовых надбавок'!$G$3024,4)</f>
        <v>515.58000000000004</v>
      </c>
      <c r="Q744" s="108">
        <f>VLOOKUP($A744+ROUND((COLUMN()-2)/24,5),АТС!$A$41:$F$712,5)+VLOOKUP($A744+ROUND((COLUMN()-2)/24,5),'Расчет сбытовых надбавок'!$B$2281:'Расчет сбытовых надбавок'!$G$3024,4)</f>
        <v>398.67</v>
      </c>
      <c r="R744" s="108">
        <f>VLOOKUP($A744+ROUND((COLUMN()-2)/24,5),АТС!$A$41:$F$712,5)+VLOOKUP($A744+ROUND((COLUMN()-2)/24,5),'Расчет сбытовых надбавок'!$B$2281:'Расчет сбытовых надбавок'!$G$3024,4)</f>
        <v>515.21</v>
      </c>
      <c r="S744" s="108">
        <f>VLOOKUP($A744+ROUND((COLUMN()-2)/24,5),АТС!$A$41:$F$712,5)+VLOOKUP($A744+ROUND((COLUMN()-2)/24,5),'Расчет сбытовых надбавок'!$B$2281:'Расчет сбытовых надбавок'!$G$3024,4)</f>
        <v>404.34000000000003</v>
      </c>
      <c r="T744" s="108">
        <f>VLOOKUP($A744+ROUND((COLUMN()-2)/24,5),АТС!$A$41:$F$712,5)+VLOOKUP($A744+ROUND((COLUMN()-2)/24,5),'Расчет сбытовых надбавок'!$B$2281:'Расчет сбытовых надбавок'!$G$3024,4)</f>
        <v>595.71</v>
      </c>
      <c r="U744" s="108">
        <f>VLOOKUP($A744+ROUND((COLUMN()-2)/24,5),АТС!$A$41:$F$712,5)+VLOOKUP($A744+ROUND((COLUMN()-2)/24,5),'Расчет сбытовых надбавок'!$B$2281:'Расчет сбытовых надбавок'!$G$3024,4)</f>
        <v>434.82</v>
      </c>
      <c r="V744" s="108">
        <f>VLOOKUP($A744+ROUND((COLUMN()-2)/24,5),АТС!$A$41:$F$712,5)+VLOOKUP($A744+ROUND((COLUMN()-2)/24,5),'Расчет сбытовых надбавок'!$B$2281:'Расчет сбытовых надбавок'!$G$3024,4)</f>
        <v>941.75</v>
      </c>
      <c r="W744" s="108">
        <f>VLOOKUP($A744+ROUND((COLUMN()-2)/24,5),АТС!$A$41:$F$712,5)+VLOOKUP($A744+ROUND((COLUMN()-2)/24,5),'Расчет сбытовых надбавок'!$B$2281:'Расчет сбытовых надбавок'!$G$3024,4)</f>
        <v>901.55</v>
      </c>
      <c r="X744" s="108">
        <f>VLOOKUP($A744+ROUND((COLUMN()-2)/24,5),АТС!$A$41:$F$712,5)+VLOOKUP($A744+ROUND((COLUMN()-2)/24,5),'Расчет сбытовых надбавок'!$B$2281:'Расчет сбытовых надбавок'!$G$3024,4)</f>
        <v>824.72</v>
      </c>
      <c r="Y744" s="108">
        <f>VLOOKUP($A744+ROUND((COLUMN()-2)/24,5),АТС!$A$41:$F$712,5)+VLOOKUP($A744+ROUND((COLUMN()-2)/24,5),'Расчет сбытовых надбавок'!$B$2281:'Расчет сбытовых надбавок'!$G$3024,4)</f>
        <v>648.54999999999995</v>
      </c>
    </row>
    <row r="745" spans="1:25" x14ac:dyDescent="0.2">
      <c r="A745" s="88">
        <f t="shared" si="21"/>
        <v>42049</v>
      </c>
      <c r="B745" s="108">
        <f>VLOOKUP($A745+ROUND((COLUMN()-2)/24,5),АТС!$A$41:$F$712,5)+VLOOKUP($A745+ROUND((COLUMN()-2)/24,5),'Расчет сбытовых надбавок'!$B$2281:'Расчет сбытовых надбавок'!$G$3024,4)</f>
        <v>272.26</v>
      </c>
      <c r="C745" s="108">
        <f>VLOOKUP($A745+ROUND((COLUMN()-2)/24,5),АТС!$A$41:$F$712,5)+VLOOKUP($A745+ROUND((COLUMN()-2)/24,5),'Расчет сбытовых надбавок'!$B$2281:'Расчет сбытовых надбавок'!$G$3024,4)</f>
        <v>190.84</v>
      </c>
      <c r="D745" s="108">
        <f>VLOOKUP($A745+ROUND((COLUMN()-2)/24,5),АТС!$A$41:$F$712,5)+VLOOKUP($A745+ROUND((COLUMN()-2)/24,5),'Расчет сбытовых надбавок'!$B$2281:'Расчет сбытовых надбавок'!$G$3024,4)</f>
        <v>225.76</v>
      </c>
      <c r="E745" s="108">
        <f>VLOOKUP($A745+ROUND((COLUMN()-2)/24,5),АТС!$A$41:$F$712,5)+VLOOKUP($A745+ROUND((COLUMN()-2)/24,5),'Расчет сбытовых надбавок'!$B$2281:'Расчет сбытовых надбавок'!$G$3024,4)</f>
        <v>468.88</v>
      </c>
      <c r="F745" s="108">
        <f>VLOOKUP($A745+ROUND((COLUMN()-2)/24,5),АТС!$A$41:$F$712,5)+VLOOKUP($A745+ROUND((COLUMN()-2)/24,5),'Расчет сбытовых надбавок'!$B$2281:'Расчет сбытовых надбавок'!$G$3024,4)</f>
        <v>287.32</v>
      </c>
      <c r="G745" s="108">
        <f>VLOOKUP($A745+ROUND((COLUMN()-2)/24,5),АТС!$A$41:$F$712,5)+VLOOKUP($A745+ROUND((COLUMN()-2)/24,5),'Расчет сбытовых надбавок'!$B$2281:'Расчет сбытовых надбавок'!$G$3024,4)</f>
        <v>44.160000000000004</v>
      </c>
      <c r="H745" s="108">
        <f>VLOOKUP($A745+ROUND((COLUMN()-2)/24,5),АТС!$A$41:$F$712,5)+VLOOKUP($A745+ROUND((COLUMN()-2)/24,5),'Расчет сбытовых надбавок'!$B$2281:'Расчет сбытовых надбавок'!$G$3024,4)</f>
        <v>29.97</v>
      </c>
      <c r="I745" s="108">
        <f>VLOOKUP($A745+ROUND((COLUMN()-2)/24,5),АТС!$A$41:$F$712,5)+VLOOKUP($A745+ROUND((COLUMN()-2)/24,5),'Расчет сбытовых надбавок'!$B$2281:'Расчет сбытовых надбавок'!$G$3024,4)</f>
        <v>8.85</v>
      </c>
      <c r="J745" s="108">
        <f>VLOOKUP($A745+ROUND((COLUMN()-2)/24,5),АТС!$A$41:$F$712,5)+VLOOKUP($A745+ROUND((COLUMN()-2)/24,5),'Расчет сбытовых надбавок'!$B$2281:'Расчет сбытовых надбавок'!$G$3024,4)</f>
        <v>86.59</v>
      </c>
      <c r="K745" s="108">
        <f>VLOOKUP($A745+ROUND((COLUMN()-2)/24,5),АТС!$A$41:$F$712,5)+VLOOKUP($A745+ROUND((COLUMN()-2)/24,5),'Расчет сбытовых надбавок'!$B$2281:'Расчет сбытовых надбавок'!$G$3024,4)</f>
        <v>109.57</v>
      </c>
      <c r="L745" s="108">
        <f>VLOOKUP($A745+ROUND((COLUMN()-2)/24,5),АТС!$A$41:$F$712,5)+VLOOKUP($A745+ROUND((COLUMN()-2)/24,5),'Расчет сбытовых надбавок'!$B$2281:'Расчет сбытовых надбавок'!$G$3024,4)</f>
        <v>334.95</v>
      </c>
      <c r="M745" s="108">
        <f>VLOOKUP($A745+ROUND((COLUMN()-2)/24,5),АТС!$A$41:$F$712,5)+VLOOKUP($A745+ROUND((COLUMN()-2)/24,5),'Расчет сбытовых надбавок'!$B$2281:'Расчет сбытовых надбавок'!$G$3024,4)</f>
        <v>522.36</v>
      </c>
      <c r="N745" s="108">
        <f>VLOOKUP($A745+ROUND((COLUMN()-2)/24,5),АТС!$A$41:$F$712,5)+VLOOKUP($A745+ROUND((COLUMN()-2)/24,5),'Расчет сбытовых надбавок'!$B$2281:'Расчет сбытовых надбавок'!$G$3024,4)</f>
        <v>348.20000000000005</v>
      </c>
      <c r="O745" s="108">
        <f>VLOOKUP($A745+ROUND((COLUMN()-2)/24,5),АТС!$A$41:$F$712,5)+VLOOKUP($A745+ROUND((COLUMN()-2)/24,5),'Расчет сбытовых надбавок'!$B$2281:'Расчет сбытовых надбавок'!$G$3024,4)</f>
        <v>257.08999999999997</v>
      </c>
      <c r="P745" s="108">
        <f>VLOOKUP($A745+ROUND((COLUMN()-2)/24,5),АТС!$A$41:$F$712,5)+VLOOKUP($A745+ROUND((COLUMN()-2)/24,5),'Расчет сбытовых надбавок'!$B$2281:'Расчет сбытовых надбавок'!$G$3024,4)</f>
        <v>576.95000000000005</v>
      </c>
      <c r="Q745" s="108">
        <f>VLOOKUP($A745+ROUND((COLUMN()-2)/24,5),АТС!$A$41:$F$712,5)+VLOOKUP($A745+ROUND((COLUMN()-2)/24,5),'Расчет сбытовых надбавок'!$B$2281:'Расчет сбытовых надбавок'!$G$3024,4)</f>
        <v>518.16999999999996</v>
      </c>
      <c r="R745" s="108">
        <f>VLOOKUP($A745+ROUND((COLUMN()-2)/24,5),АТС!$A$41:$F$712,5)+VLOOKUP($A745+ROUND((COLUMN()-2)/24,5),'Расчет сбытовых надбавок'!$B$2281:'Расчет сбытовых надбавок'!$G$3024,4)</f>
        <v>330.72999999999996</v>
      </c>
      <c r="S745" s="108">
        <f>VLOOKUP($A745+ROUND((COLUMN()-2)/24,5),АТС!$A$41:$F$712,5)+VLOOKUP($A745+ROUND((COLUMN()-2)/24,5),'Расчет сбытовых надбавок'!$B$2281:'Расчет сбытовых надбавок'!$G$3024,4)</f>
        <v>0</v>
      </c>
      <c r="T745" s="108">
        <f>VLOOKUP($A745+ROUND((COLUMN()-2)/24,5),АТС!$A$41:$F$712,5)+VLOOKUP($A745+ROUND((COLUMN()-2)/24,5),'Расчет сбытовых надбавок'!$B$2281:'Расчет сбытовых надбавок'!$G$3024,4)</f>
        <v>18.91</v>
      </c>
      <c r="U745" s="108">
        <f>VLOOKUP($A745+ROUND((COLUMN()-2)/24,5),АТС!$A$41:$F$712,5)+VLOOKUP($A745+ROUND((COLUMN()-2)/24,5),'Расчет сбытовых надбавок'!$B$2281:'Расчет сбытовых надбавок'!$G$3024,4)</f>
        <v>164.67</v>
      </c>
      <c r="V745" s="108">
        <f>VLOOKUP($A745+ROUND((COLUMN()-2)/24,5),АТС!$A$41:$F$712,5)+VLOOKUP($A745+ROUND((COLUMN()-2)/24,5),'Расчет сбытовых надбавок'!$B$2281:'Расчет сбытовых надбавок'!$G$3024,4)</f>
        <v>326.48</v>
      </c>
      <c r="W745" s="108">
        <f>VLOOKUP($A745+ROUND((COLUMN()-2)/24,5),АТС!$A$41:$F$712,5)+VLOOKUP($A745+ROUND((COLUMN()-2)/24,5),'Расчет сбытовых надбавок'!$B$2281:'Расчет сбытовых надбавок'!$G$3024,4)</f>
        <v>339.44</v>
      </c>
      <c r="X745" s="108">
        <f>VLOOKUP($A745+ROUND((COLUMN()-2)/24,5),АТС!$A$41:$F$712,5)+VLOOKUP($A745+ROUND((COLUMN()-2)/24,5),'Расчет сбытовых надбавок'!$B$2281:'Расчет сбытовых надбавок'!$G$3024,4)</f>
        <v>208.34</v>
      </c>
      <c r="Y745" s="108">
        <f>VLOOKUP($A745+ROUND((COLUMN()-2)/24,5),АТС!$A$41:$F$712,5)+VLOOKUP($A745+ROUND((COLUMN()-2)/24,5),'Расчет сбытовых надбавок'!$B$2281:'Расчет сбытовых надбавок'!$G$3024,4)</f>
        <v>93.28</v>
      </c>
    </row>
    <row r="746" spans="1:25" x14ac:dyDescent="0.2">
      <c r="A746" s="88">
        <f t="shared" si="21"/>
        <v>42050</v>
      </c>
      <c r="B746" s="108">
        <f>VLOOKUP($A746+ROUND((COLUMN()-2)/24,5),АТС!$A$41:$F$712,5)+VLOOKUP($A746+ROUND((COLUMN()-2)/24,5),'Расчет сбытовых надбавок'!$B$2281:'Расчет сбытовых надбавок'!$G$3024,4)</f>
        <v>455.6</v>
      </c>
      <c r="C746" s="108">
        <f>VLOOKUP($A746+ROUND((COLUMN()-2)/24,5),АТС!$A$41:$F$712,5)+VLOOKUP($A746+ROUND((COLUMN()-2)/24,5),'Расчет сбытовых надбавок'!$B$2281:'Расчет сбытовых надбавок'!$G$3024,4)</f>
        <v>106.89</v>
      </c>
      <c r="D746" s="108">
        <f>VLOOKUP($A746+ROUND((COLUMN()-2)/24,5),АТС!$A$41:$F$712,5)+VLOOKUP($A746+ROUND((COLUMN()-2)/24,5),'Расчет сбытовых надбавок'!$B$2281:'Расчет сбытовых надбавок'!$G$3024,4)</f>
        <v>229.72</v>
      </c>
      <c r="E746" s="108">
        <f>VLOOKUP($A746+ROUND((COLUMN()-2)/24,5),АТС!$A$41:$F$712,5)+VLOOKUP($A746+ROUND((COLUMN()-2)/24,5),'Расчет сбытовых надбавок'!$B$2281:'Расчет сбытовых надбавок'!$G$3024,4)</f>
        <v>239.48</v>
      </c>
      <c r="F746" s="108">
        <f>VLOOKUP($A746+ROUND((COLUMN()-2)/24,5),АТС!$A$41:$F$712,5)+VLOOKUP($A746+ROUND((COLUMN()-2)/24,5),'Расчет сбытовых надбавок'!$B$2281:'Расчет сбытовых надбавок'!$G$3024,4)</f>
        <v>183.13</v>
      </c>
      <c r="G746" s="108">
        <f>VLOOKUP($A746+ROUND((COLUMN()-2)/24,5),АТС!$A$41:$F$712,5)+VLOOKUP($A746+ROUND((COLUMN()-2)/24,5),'Расчет сбытовых надбавок'!$B$2281:'Расчет сбытовых надбавок'!$G$3024,4)</f>
        <v>0</v>
      </c>
      <c r="H746" s="108">
        <f>VLOOKUP($A746+ROUND((COLUMN()-2)/24,5),АТС!$A$41:$F$712,5)+VLOOKUP($A746+ROUND((COLUMN()-2)/24,5),'Расчет сбытовых надбавок'!$B$2281:'Расчет сбытовых надбавок'!$G$3024,4)</f>
        <v>105.34</v>
      </c>
      <c r="I746" s="108">
        <f>VLOOKUP($A746+ROUND((COLUMN()-2)/24,5),АТС!$A$41:$F$712,5)+VLOOKUP($A746+ROUND((COLUMN()-2)/24,5),'Расчет сбытовых надбавок'!$B$2281:'Расчет сбытовых надбавок'!$G$3024,4)</f>
        <v>130.57999999999998</v>
      </c>
      <c r="J746" s="108">
        <f>VLOOKUP($A746+ROUND((COLUMN()-2)/24,5),АТС!$A$41:$F$712,5)+VLOOKUP($A746+ROUND((COLUMN()-2)/24,5),'Расчет сбытовых надбавок'!$B$2281:'Расчет сбытовых надбавок'!$G$3024,4)</f>
        <v>0</v>
      </c>
      <c r="K746" s="108">
        <f>VLOOKUP($A746+ROUND((COLUMN()-2)/24,5),АТС!$A$41:$F$712,5)+VLOOKUP($A746+ROUND((COLUMN()-2)/24,5),'Расчет сбытовых надбавок'!$B$2281:'Расчет сбытовых надбавок'!$G$3024,4)</f>
        <v>130.13</v>
      </c>
      <c r="L746" s="108">
        <f>VLOOKUP($A746+ROUND((COLUMN()-2)/24,5),АТС!$A$41:$F$712,5)+VLOOKUP($A746+ROUND((COLUMN()-2)/24,5),'Расчет сбытовых надбавок'!$B$2281:'Расчет сбытовых надбавок'!$G$3024,4)</f>
        <v>237.48</v>
      </c>
      <c r="M746" s="108">
        <f>VLOOKUP($A746+ROUND((COLUMN()-2)/24,5),АТС!$A$41:$F$712,5)+VLOOKUP($A746+ROUND((COLUMN()-2)/24,5),'Расчет сбытовых надбавок'!$B$2281:'Расчет сбытовых надбавок'!$G$3024,4)</f>
        <v>277.53000000000003</v>
      </c>
      <c r="N746" s="108">
        <f>VLOOKUP($A746+ROUND((COLUMN()-2)/24,5),АТС!$A$41:$F$712,5)+VLOOKUP($A746+ROUND((COLUMN()-2)/24,5),'Расчет сбытовых надбавок'!$B$2281:'Расчет сбытовых надбавок'!$G$3024,4)</f>
        <v>126.36</v>
      </c>
      <c r="O746" s="108">
        <f>VLOOKUP($A746+ROUND((COLUMN()-2)/24,5),АТС!$A$41:$F$712,5)+VLOOKUP($A746+ROUND((COLUMN()-2)/24,5),'Расчет сбытовых надбавок'!$B$2281:'Расчет сбытовых надбавок'!$G$3024,4)</f>
        <v>254.53</v>
      </c>
      <c r="P746" s="108">
        <f>VLOOKUP($A746+ROUND((COLUMN()-2)/24,5),АТС!$A$41:$F$712,5)+VLOOKUP($A746+ROUND((COLUMN()-2)/24,5),'Расчет сбытовых надбавок'!$B$2281:'Расчет сбытовых надбавок'!$G$3024,4)</f>
        <v>621.94000000000005</v>
      </c>
      <c r="Q746" s="108">
        <f>VLOOKUP($A746+ROUND((COLUMN()-2)/24,5),АТС!$A$41:$F$712,5)+VLOOKUP($A746+ROUND((COLUMN()-2)/24,5),'Расчет сбытовых надбавок'!$B$2281:'Расчет сбытовых надбавок'!$G$3024,4)</f>
        <v>554.28</v>
      </c>
      <c r="R746" s="108">
        <f>VLOOKUP($A746+ROUND((COLUMN()-2)/24,5),АТС!$A$41:$F$712,5)+VLOOKUP($A746+ROUND((COLUMN()-2)/24,5),'Расчет сбытовых надбавок'!$B$2281:'Расчет сбытовых надбавок'!$G$3024,4)</f>
        <v>701.77</v>
      </c>
      <c r="S746" s="108">
        <f>VLOOKUP($A746+ROUND((COLUMN()-2)/24,5),АТС!$A$41:$F$712,5)+VLOOKUP($A746+ROUND((COLUMN()-2)/24,5),'Расчет сбытовых надбавок'!$B$2281:'Расчет сбытовых надбавок'!$G$3024,4)</f>
        <v>399.51</v>
      </c>
      <c r="T746" s="108">
        <f>VLOOKUP($A746+ROUND((COLUMN()-2)/24,5),АТС!$A$41:$F$712,5)+VLOOKUP($A746+ROUND((COLUMN()-2)/24,5),'Расчет сбытовых надбавок'!$B$2281:'Расчет сбытовых надбавок'!$G$3024,4)</f>
        <v>192.32999999999998</v>
      </c>
      <c r="U746" s="108">
        <f>VLOOKUP($A746+ROUND((COLUMN()-2)/24,5),АТС!$A$41:$F$712,5)+VLOOKUP($A746+ROUND((COLUMN()-2)/24,5),'Расчет сбытовых надбавок'!$B$2281:'Расчет сбытовых надбавок'!$G$3024,4)</f>
        <v>292.81</v>
      </c>
      <c r="V746" s="108">
        <f>VLOOKUP($A746+ROUND((COLUMN()-2)/24,5),АТС!$A$41:$F$712,5)+VLOOKUP($A746+ROUND((COLUMN()-2)/24,5),'Расчет сбытовых надбавок'!$B$2281:'Расчет сбытовых надбавок'!$G$3024,4)</f>
        <v>910.11</v>
      </c>
      <c r="W746" s="108">
        <f>VLOOKUP($A746+ROUND((COLUMN()-2)/24,5),АТС!$A$41:$F$712,5)+VLOOKUP($A746+ROUND((COLUMN()-2)/24,5),'Расчет сбытовых надбавок'!$B$2281:'Расчет сбытовых надбавок'!$G$3024,4)</f>
        <v>674.9</v>
      </c>
      <c r="X746" s="108">
        <f>VLOOKUP($A746+ROUND((COLUMN()-2)/24,5),АТС!$A$41:$F$712,5)+VLOOKUP($A746+ROUND((COLUMN()-2)/24,5),'Расчет сбытовых надбавок'!$B$2281:'Расчет сбытовых надбавок'!$G$3024,4)</f>
        <v>591.31999999999994</v>
      </c>
      <c r="Y746" s="108">
        <f>VLOOKUP($A746+ROUND((COLUMN()-2)/24,5),АТС!$A$41:$F$712,5)+VLOOKUP($A746+ROUND((COLUMN()-2)/24,5),'Расчет сбытовых надбавок'!$B$2281:'Расчет сбытовых надбавок'!$G$3024,4)</f>
        <v>659.66</v>
      </c>
    </row>
    <row r="747" spans="1:25" x14ac:dyDescent="0.2">
      <c r="A747" s="88">
        <f t="shared" si="21"/>
        <v>42051</v>
      </c>
      <c r="B747" s="108">
        <f>VLOOKUP($A747+ROUND((COLUMN()-2)/24,5),АТС!$A$41:$F$712,5)+VLOOKUP($A747+ROUND((COLUMN()-2)/24,5),'Расчет сбытовых надбавок'!$B$2281:'Расчет сбытовых надбавок'!$G$3024,4)</f>
        <v>377.71999999999997</v>
      </c>
      <c r="C747" s="108">
        <f>VLOOKUP($A747+ROUND((COLUMN()-2)/24,5),АТС!$A$41:$F$712,5)+VLOOKUP($A747+ROUND((COLUMN()-2)/24,5),'Расчет сбытовых надбавок'!$B$2281:'Расчет сбытовых надбавок'!$G$3024,4)</f>
        <v>285.33999999999997</v>
      </c>
      <c r="D747" s="108">
        <f>VLOOKUP($A747+ROUND((COLUMN()-2)/24,5),АТС!$A$41:$F$712,5)+VLOOKUP($A747+ROUND((COLUMN()-2)/24,5),'Расчет сбытовых надбавок'!$B$2281:'Расчет сбытовых надбавок'!$G$3024,4)</f>
        <v>313.06000000000006</v>
      </c>
      <c r="E747" s="108">
        <f>VLOOKUP($A747+ROUND((COLUMN()-2)/24,5),АТС!$A$41:$F$712,5)+VLOOKUP($A747+ROUND((COLUMN()-2)/24,5),'Расчет сбытовых надбавок'!$B$2281:'Расчет сбытовых надбавок'!$G$3024,4)</f>
        <v>262.45</v>
      </c>
      <c r="F747" s="108">
        <f>VLOOKUP($A747+ROUND((COLUMN()-2)/24,5),АТС!$A$41:$F$712,5)+VLOOKUP($A747+ROUND((COLUMN()-2)/24,5),'Расчет сбытовых надбавок'!$B$2281:'Расчет сбытовых надбавок'!$G$3024,4)</f>
        <v>157.81</v>
      </c>
      <c r="G747" s="108">
        <f>VLOOKUP($A747+ROUND((COLUMN()-2)/24,5),АТС!$A$41:$F$712,5)+VLOOKUP($A747+ROUND((COLUMN()-2)/24,5),'Расчет сбытовых надбавок'!$B$2281:'Расчет сбытовых надбавок'!$G$3024,4)</f>
        <v>390.54</v>
      </c>
      <c r="H747" s="108">
        <f>VLOOKUP($A747+ROUND((COLUMN()-2)/24,5),АТС!$A$41:$F$712,5)+VLOOKUP($A747+ROUND((COLUMN()-2)/24,5),'Расчет сбытовых надбавок'!$B$2281:'Расчет сбытовых надбавок'!$G$3024,4)</f>
        <v>153.16</v>
      </c>
      <c r="I747" s="108">
        <f>VLOOKUP($A747+ROUND((COLUMN()-2)/24,5),АТС!$A$41:$F$712,5)+VLOOKUP($A747+ROUND((COLUMN()-2)/24,5),'Расчет сбытовых надбавок'!$B$2281:'Расчет сбытовых надбавок'!$G$3024,4)</f>
        <v>217.38</v>
      </c>
      <c r="J747" s="108">
        <f>VLOOKUP($A747+ROUND((COLUMN()-2)/24,5),АТС!$A$41:$F$712,5)+VLOOKUP($A747+ROUND((COLUMN()-2)/24,5),'Расчет сбытовых надбавок'!$B$2281:'Расчет сбытовых надбавок'!$G$3024,4)</f>
        <v>1115.8599999999999</v>
      </c>
      <c r="K747" s="108">
        <f>VLOOKUP($A747+ROUND((COLUMN()-2)/24,5),АТС!$A$41:$F$712,5)+VLOOKUP($A747+ROUND((COLUMN()-2)/24,5),'Расчет сбытовых надбавок'!$B$2281:'Расчет сбытовых надбавок'!$G$3024,4)</f>
        <v>1937.55</v>
      </c>
      <c r="L747" s="108">
        <f>VLOOKUP($A747+ROUND((COLUMN()-2)/24,5),АТС!$A$41:$F$712,5)+VLOOKUP($A747+ROUND((COLUMN()-2)/24,5),'Расчет сбытовых надбавок'!$B$2281:'Расчет сбытовых надбавок'!$G$3024,4)</f>
        <v>27.47</v>
      </c>
      <c r="M747" s="108">
        <f>VLOOKUP($A747+ROUND((COLUMN()-2)/24,5),АТС!$A$41:$F$712,5)+VLOOKUP($A747+ROUND((COLUMN()-2)/24,5),'Расчет сбытовых надбавок'!$B$2281:'Расчет сбытовых надбавок'!$G$3024,4)</f>
        <v>31.369999999999997</v>
      </c>
      <c r="N747" s="108">
        <f>VLOOKUP($A747+ROUND((COLUMN()-2)/24,5),АТС!$A$41:$F$712,5)+VLOOKUP($A747+ROUND((COLUMN()-2)/24,5),'Расчет сбытовых надбавок'!$B$2281:'Расчет сбытовых надбавок'!$G$3024,4)</f>
        <v>13.780000000000001</v>
      </c>
      <c r="O747" s="108">
        <f>VLOOKUP($A747+ROUND((COLUMN()-2)/24,5),АТС!$A$41:$F$712,5)+VLOOKUP($A747+ROUND((COLUMN()-2)/24,5),'Расчет сбытовых надбавок'!$B$2281:'Расчет сбытовых надбавок'!$G$3024,4)</f>
        <v>18.71</v>
      </c>
      <c r="P747" s="108">
        <f>VLOOKUP($A747+ROUND((COLUMN()-2)/24,5),АТС!$A$41:$F$712,5)+VLOOKUP($A747+ROUND((COLUMN()-2)/24,5),'Расчет сбытовых надбавок'!$B$2281:'Расчет сбытовых надбавок'!$G$3024,4)</f>
        <v>34.36</v>
      </c>
      <c r="Q747" s="108">
        <f>VLOOKUP($A747+ROUND((COLUMN()-2)/24,5),АТС!$A$41:$F$712,5)+VLOOKUP($A747+ROUND((COLUMN()-2)/24,5),'Расчет сбытовых надбавок'!$B$2281:'Расчет сбытовых надбавок'!$G$3024,4)</f>
        <v>1191.05</v>
      </c>
      <c r="R747" s="108">
        <f>VLOOKUP($A747+ROUND((COLUMN()-2)/24,5),АТС!$A$41:$F$712,5)+VLOOKUP($A747+ROUND((COLUMN()-2)/24,5),'Расчет сбытовых надбавок'!$B$2281:'Расчет сбытовых надбавок'!$G$3024,4)</f>
        <v>680.29</v>
      </c>
      <c r="S747" s="108">
        <f>VLOOKUP($A747+ROUND((COLUMN()-2)/24,5),АТС!$A$41:$F$712,5)+VLOOKUP($A747+ROUND((COLUMN()-2)/24,5),'Расчет сбытовых надбавок'!$B$2281:'Расчет сбытовых надбавок'!$G$3024,4)</f>
        <v>0</v>
      </c>
      <c r="T747" s="108">
        <f>VLOOKUP($A747+ROUND((COLUMN()-2)/24,5),АТС!$A$41:$F$712,5)+VLOOKUP($A747+ROUND((COLUMN()-2)/24,5),'Расчет сбытовых надбавок'!$B$2281:'Расчет сбытовых надбавок'!$G$3024,4)</f>
        <v>0</v>
      </c>
      <c r="U747" s="108">
        <f>VLOOKUP($A747+ROUND((COLUMN()-2)/24,5),АТС!$A$41:$F$712,5)+VLOOKUP($A747+ROUND((COLUMN()-2)/24,5),'Расчет сбытовых надбавок'!$B$2281:'Расчет сбытовых надбавок'!$G$3024,4)</f>
        <v>0</v>
      </c>
      <c r="V747" s="108">
        <f>VLOOKUP($A747+ROUND((COLUMN()-2)/24,5),АТС!$A$41:$F$712,5)+VLOOKUP($A747+ROUND((COLUMN()-2)/24,5),'Расчет сбытовых надбавок'!$B$2281:'Расчет сбытовых надбавок'!$G$3024,4)</f>
        <v>0</v>
      </c>
      <c r="W747" s="108">
        <f>VLOOKUP($A747+ROUND((COLUMN()-2)/24,5),АТС!$A$41:$F$712,5)+VLOOKUP($A747+ROUND((COLUMN()-2)/24,5),'Расчет сбытовых надбавок'!$B$2281:'Расчет сбытовых надбавок'!$G$3024,4)</f>
        <v>0</v>
      </c>
      <c r="X747" s="108">
        <f>VLOOKUP($A747+ROUND((COLUMN()-2)/24,5),АТС!$A$41:$F$712,5)+VLOOKUP($A747+ROUND((COLUMN()-2)/24,5),'Расчет сбытовых надбавок'!$B$2281:'Расчет сбытовых надбавок'!$G$3024,4)</f>
        <v>354.46000000000004</v>
      </c>
      <c r="Y747" s="108">
        <f>VLOOKUP($A747+ROUND((COLUMN()-2)/24,5),АТС!$A$41:$F$712,5)+VLOOKUP($A747+ROUND((COLUMN()-2)/24,5),'Расчет сбытовых надбавок'!$B$2281:'Расчет сбытовых надбавок'!$G$3024,4)</f>
        <v>0</v>
      </c>
    </row>
    <row r="748" spans="1:25" x14ac:dyDescent="0.2">
      <c r="A748" s="88">
        <f t="shared" si="21"/>
        <v>42052</v>
      </c>
      <c r="B748" s="108">
        <f>VLOOKUP($A748+ROUND((COLUMN()-2)/24,5),АТС!$A$41:$F$712,5)+VLOOKUP($A748+ROUND((COLUMN()-2)/24,5),'Расчет сбытовых надбавок'!$B$2281:'Расчет сбытовых надбавок'!$G$3024,4)</f>
        <v>0</v>
      </c>
      <c r="C748" s="108">
        <f>VLOOKUP($A748+ROUND((COLUMN()-2)/24,5),АТС!$A$41:$F$712,5)+VLOOKUP($A748+ROUND((COLUMN()-2)/24,5),'Расчет сбытовых надбавок'!$B$2281:'Расчет сбытовых надбавок'!$G$3024,4)</f>
        <v>0</v>
      </c>
      <c r="D748" s="108">
        <f>VLOOKUP($A748+ROUND((COLUMN()-2)/24,5),АТС!$A$41:$F$712,5)+VLOOKUP($A748+ROUND((COLUMN()-2)/24,5),'Расчет сбытовых надбавок'!$B$2281:'Расчет сбытовых надбавок'!$G$3024,4)</f>
        <v>0.24000000000000002</v>
      </c>
      <c r="E748" s="108">
        <f>VLOOKUP($A748+ROUND((COLUMN()-2)/24,5),АТС!$A$41:$F$712,5)+VLOOKUP($A748+ROUND((COLUMN()-2)/24,5),'Расчет сбытовых надбавок'!$B$2281:'Расчет сбытовых надбавок'!$G$3024,4)</f>
        <v>225.12</v>
      </c>
      <c r="F748" s="108">
        <f>VLOOKUP($A748+ROUND((COLUMN()-2)/24,5),АТС!$A$41:$F$712,5)+VLOOKUP($A748+ROUND((COLUMN()-2)/24,5),'Расчет сбытовых надбавок'!$B$2281:'Расчет сбытовых надбавок'!$G$3024,4)</f>
        <v>0</v>
      </c>
      <c r="G748" s="108">
        <f>VLOOKUP($A748+ROUND((COLUMN()-2)/24,5),АТС!$A$41:$F$712,5)+VLOOKUP($A748+ROUND((COLUMN()-2)/24,5),'Расчет сбытовых надбавок'!$B$2281:'Расчет сбытовых надбавок'!$G$3024,4)</f>
        <v>0</v>
      </c>
      <c r="H748" s="108">
        <f>VLOOKUP($A748+ROUND((COLUMN()-2)/24,5),АТС!$A$41:$F$712,5)+VLOOKUP($A748+ROUND((COLUMN()-2)/24,5),'Расчет сбытовых надбавок'!$B$2281:'Расчет сбытовых надбавок'!$G$3024,4)</f>
        <v>169.58</v>
      </c>
      <c r="I748" s="108">
        <f>VLOOKUP($A748+ROUND((COLUMN()-2)/24,5),АТС!$A$41:$F$712,5)+VLOOKUP($A748+ROUND((COLUMN()-2)/24,5),'Расчет сбытовых надбавок'!$B$2281:'Расчет сбытовых надбавок'!$G$3024,4)</f>
        <v>326.83000000000004</v>
      </c>
      <c r="J748" s="108">
        <f>VLOOKUP($A748+ROUND((COLUMN()-2)/24,5),АТС!$A$41:$F$712,5)+VLOOKUP($A748+ROUND((COLUMN()-2)/24,5),'Расчет сбытовых надбавок'!$B$2281:'Расчет сбытовых надбавок'!$G$3024,4)</f>
        <v>0</v>
      </c>
      <c r="K748" s="108">
        <f>VLOOKUP($A748+ROUND((COLUMN()-2)/24,5),АТС!$A$41:$F$712,5)+VLOOKUP($A748+ROUND((COLUMN()-2)/24,5),'Расчет сбытовых надбавок'!$B$2281:'Расчет сбытовых надбавок'!$G$3024,4)</f>
        <v>0.98000000000000009</v>
      </c>
      <c r="L748" s="108">
        <f>VLOOKUP($A748+ROUND((COLUMN()-2)/24,5),АТС!$A$41:$F$712,5)+VLOOKUP($A748+ROUND((COLUMN()-2)/24,5),'Расчет сбытовых надбавок'!$B$2281:'Расчет сбытовых надбавок'!$G$3024,4)</f>
        <v>9.26</v>
      </c>
      <c r="M748" s="108">
        <f>VLOOKUP($A748+ROUND((COLUMN()-2)/24,5),АТС!$A$41:$F$712,5)+VLOOKUP($A748+ROUND((COLUMN()-2)/24,5),'Расчет сбытовых надбавок'!$B$2281:'Расчет сбытовых надбавок'!$G$3024,4)</f>
        <v>19.059999999999999</v>
      </c>
      <c r="N748" s="108">
        <f>VLOOKUP($A748+ROUND((COLUMN()-2)/24,5),АТС!$A$41:$F$712,5)+VLOOKUP($A748+ROUND((COLUMN()-2)/24,5),'Расчет сбытовых надбавок'!$B$2281:'Расчет сбытовых надбавок'!$G$3024,4)</f>
        <v>0</v>
      </c>
      <c r="O748" s="108">
        <f>VLOOKUP($A748+ROUND((COLUMN()-2)/24,5),АТС!$A$41:$F$712,5)+VLOOKUP($A748+ROUND((COLUMN()-2)/24,5),'Расчет сбытовых надбавок'!$B$2281:'Расчет сбытовых надбавок'!$G$3024,4)</f>
        <v>0</v>
      </c>
      <c r="P748" s="108">
        <f>VLOOKUP($A748+ROUND((COLUMN()-2)/24,5),АТС!$A$41:$F$712,5)+VLOOKUP($A748+ROUND((COLUMN()-2)/24,5),'Расчет сбытовых надбавок'!$B$2281:'Расчет сбытовых надбавок'!$G$3024,4)</f>
        <v>37.269999999999996</v>
      </c>
      <c r="Q748" s="108">
        <f>VLOOKUP($A748+ROUND((COLUMN()-2)/24,5),АТС!$A$41:$F$712,5)+VLOOKUP($A748+ROUND((COLUMN()-2)/24,5),'Расчет сбытовых надбавок'!$B$2281:'Расчет сбытовых надбавок'!$G$3024,4)</f>
        <v>564.78</v>
      </c>
      <c r="R748" s="108">
        <f>VLOOKUP($A748+ROUND((COLUMN()-2)/24,5),АТС!$A$41:$F$712,5)+VLOOKUP($A748+ROUND((COLUMN()-2)/24,5),'Расчет сбытовых надбавок'!$B$2281:'Расчет сбытовых надбавок'!$G$3024,4)</f>
        <v>370.72</v>
      </c>
      <c r="S748" s="108">
        <f>VLOOKUP($A748+ROUND((COLUMN()-2)/24,5),АТС!$A$41:$F$712,5)+VLOOKUP($A748+ROUND((COLUMN()-2)/24,5),'Расчет сбытовых надбавок'!$B$2281:'Расчет сбытовых надбавок'!$G$3024,4)</f>
        <v>0</v>
      </c>
      <c r="T748" s="108">
        <f>VLOOKUP($A748+ROUND((COLUMN()-2)/24,5),АТС!$A$41:$F$712,5)+VLOOKUP($A748+ROUND((COLUMN()-2)/24,5),'Расчет сбытовых надбавок'!$B$2281:'Расчет сбытовых надбавок'!$G$3024,4)</f>
        <v>1924.57</v>
      </c>
      <c r="U748" s="108">
        <f>VLOOKUP($A748+ROUND((COLUMN()-2)/24,5),АТС!$A$41:$F$712,5)+VLOOKUP($A748+ROUND((COLUMN()-2)/24,5),'Расчет сбытовых надбавок'!$B$2281:'Расчет сбытовых надбавок'!$G$3024,4)</f>
        <v>1247.0899999999999</v>
      </c>
      <c r="V748" s="108">
        <f>VLOOKUP($A748+ROUND((COLUMN()-2)/24,5),АТС!$A$41:$F$712,5)+VLOOKUP($A748+ROUND((COLUMN()-2)/24,5),'Расчет сбытовых надбавок'!$B$2281:'Расчет сбытовых надбавок'!$G$3024,4)</f>
        <v>436.89</v>
      </c>
      <c r="W748" s="108">
        <f>VLOOKUP($A748+ROUND((COLUMN()-2)/24,5),АТС!$A$41:$F$712,5)+VLOOKUP($A748+ROUND((COLUMN()-2)/24,5),'Расчет сбытовых надбавок'!$B$2281:'Расчет сбытовых надбавок'!$G$3024,4)</f>
        <v>410.5</v>
      </c>
      <c r="X748" s="108">
        <f>VLOOKUP($A748+ROUND((COLUMN()-2)/24,5),АТС!$A$41:$F$712,5)+VLOOKUP($A748+ROUND((COLUMN()-2)/24,5),'Расчет сбытовых надбавок'!$B$2281:'Расчет сбытовых надбавок'!$G$3024,4)</f>
        <v>490.16</v>
      </c>
      <c r="Y748" s="108">
        <f>VLOOKUP($A748+ROUND((COLUMN()-2)/24,5),АТС!$A$41:$F$712,5)+VLOOKUP($A748+ROUND((COLUMN()-2)/24,5),'Расчет сбытовых надбавок'!$B$2281:'Расчет сбытовых надбавок'!$G$3024,4)</f>
        <v>85.66</v>
      </c>
    </row>
    <row r="749" spans="1:25" x14ac:dyDescent="0.2">
      <c r="A749" s="88">
        <f t="shared" si="21"/>
        <v>42053</v>
      </c>
      <c r="B749" s="108">
        <f>VLOOKUP($A749+ROUND((COLUMN()-2)/24,5),АТС!$A$41:$F$712,5)+VLOOKUP($A749+ROUND((COLUMN()-2)/24,5),'Расчет сбытовых надбавок'!$B$2281:'Расчет сбытовых надбавок'!$G$3024,4)</f>
        <v>614.19000000000005</v>
      </c>
      <c r="C749" s="108">
        <f>VLOOKUP($A749+ROUND((COLUMN()-2)/24,5),АТС!$A$41:$F$712,5)+VLOOKUP($A749+ROUND((COLUMN()-2)/24,5),'Расчет сбытовых надбавок'!$B$2281:'Расчет сбытовых надбавок'!$G$3024,4)</f>
        <v>684.68999999999994</v>
      </c>
      <c r="D749" s="108">
        <f>VLOOKUP($A749+ROUND((COLUMN()-2)/24,5),АТС!$A$41:$F$712,5)+VLOOKUP($A749+ROUND((COLUMN()-2)/24,5),'Расчет сбытовых надбавок'!$B$2281:'Расчет сбытовых надбавок'!$G$3024,4)</f>
        <v>286.89</v>
      </c>
      <c r="E749" s="108">
        <f>VLOOKUP($A749+ROUND((COLUMN()-2)/24,5),АТС!$A$41:$F$712,5)+VLOOKUP($A749+ROUND((COLUMN()-2)/24,5),'Расчет сбытовых надбавок'!$B$2281:'Расчет сбытовых надбавок'!$G$3024,4)</f>
        <v>268.96000000000004</v>
      </c>
      <c r="F749" s="108">
        <f>VLOOKUP($A749+ROUND((COLUMN()-2)/24,5),АТС!$A$41:$F$712,5)+VLOOKUP($A749+ROUND((COLUMN()-2)/24,5),'Расчет сбытовых надбавок'!$B$2281:'Расчет сбытовых надбавок'!$G$3024,4)</f>
        <v>247.07999999999998</v>
      </c>
      <c r="G749" s="108">
        <f>VLOOKUP($A749+ROUND((COLUMN()-2)/24,5),АТС!$A$41:$F$712,5)+VLOOKUP($A749+ROUND((COLUMN()-2)/24,5),'Расчет сбытовых надбавок'!$B$2281:'Расчет сбытовых надбавок'!$G$3024,4)</f>
        <v>0</v>
      </c>
      <c r="H749" s="108">
        <f>VLOOKUP($A749+ROUND((COLUMN()-2)/24,5),АТС!$A$41:$F$712,5)+VLOOKUP($A749+ROUND((COLUMN()-2)/24,5),'Расчет сбытовых надбавок'!$B$2281:'Расчет сбытовых надбавок'!$G$3024,4)</f>
        <v>258.84000000000003</v>
      </c>
      <c r="I749" s="108">
        <f>VLOOKUP($A749+ROUND((COLUMN()-2)/24,5),АТС!$A$41:$F$712,5)+VLOOKUP($A749+ROUND((COLUMN()-2)/24,5),'Расчет сбытовых надбавок'!$B$2281:'Расчет сбытовых надбавок'!$G$3024,4)</f>
        <v>473.70000000000005</v>
      </c>
      <c r="J749" s="108">
        <f>VLOOKUP($A749+ROUND((COLUMN()-2)/24,5),АТС!$A$41:$F$712,5)+VLOOKUP($A749+ROUND((COLUMN()-2)/24,5),'Расчет сбытовых надбавок'!$B$2281:'Расчет сбытовых надбавок'!$G$3024,4)</f>
        <v>46.28</v>
      </c>
      <c r="K749" s="108">
        <f>VLOOKUP($A749+ROUND((COLUMN()-2)/24,5),АТС!$A$41:$F$712,5)+VLOOKUP($A749+ROUND((COLUMN()-2)/24,5),'Расчет сбытовых надбавок'!$B$2281:'Расчет сбытовых надбавок'!$G$3024,4)</f>
        <v>80.86</v>
      </c>
      <c r="L749" s="108">
        <f>VLOOKUP($A749+ROUND((COLUMN()-2)/24,5),АТС!$A$41:$F$712,5)+VLOOKUP($A749+ROUND((COLUMN()-2)/24,5),'Расчет сбытовых надбавок'!$B$2281:'Расчет сбытовых надбавок'!$G$3024,4)</f>
        <v>170</v>
      </c>
      <c r="M749" s="108">
        <f>VLOOKUP($A749+ROUND((COLUMN()-2)/24,5),АТС!$A$41:$F$712,5)+VLOOKUP($A749+ROUND((COLUMN()-2)/24,5),'Расчет сбытовых надбавок'!$B$2281:'Расчет сбытовых надбавок'!$G$3024,4)</f>
        <v>216.69</v>
      </c>
      <c r="N749" s="108">
        <f>VLOOKUP($A749+ROUND((COLUMN()-2)/24,5),АТС!$A$41:$F$712,5)+VLOOKUP($A749+ROUND((COLUMN()-2)/24,5),'Расчет сбытовых надбавок'!$B$2281:'Расчет сбытовых надбавок'!$G$3024,4)</f>
        <v>259.36</v>
      </c>
      <c r="O749" s="108">
        <f>VLOOKUP($A749+ROUND((COLUMN()-2)/24,5),АТС!$A$41:$F$712,5)+VLOOKUP($A749+ROUND((COLUMN()-2)/24,5),'Расчет сбытовых надбавок'!$B$2281:'Расчет сбытовых надбавок'!$G$3024,4)</f>
        <v>312.29999999999995</v>
      </c>
      <c r="P749" s="108">
        <f>VLOOKUP($A749+ROUND((COLUMN()-2)/24,5),АТС!$A$41:$F$712,5)+VLOOKUP($A749+ROUND((COLUMN()-2)/24,5),'Расчет сбытовых надбавок'!$B$2281:'Расчет сбытовых надбавок'!$G$3024,4)</f>
        <v>1078.45</v>
      </c>
      <c r="Q749" s="108">
        <f>VLOOKUP($A749+ROUND((COLUMN()-2)/24,5),АТС!$A$41:$F$712,5)+VLOOKUP($A749+ROUND((COLUMN()-2)/24,5),'Расчет сбытовых надбавок'!$B$2281:'Расчет сбытовых надбавок'!$G$3024,4)</f>
        <v>0</v>
      </c>
      <c r="R749" s="108">
        <f>VLOOKUP($A749+ROUND((COLUMN()-2)/24,5),АТС!$A$41:$F$712,5)+VLOOKUP($A749+ROUND((COLUMN()-2)/24,5),'Расчет сбытовых надбавок'!$B$2281:'Расчет сбытовых надбавок'!$G$3024,4)</f>
        <v>0</v>
      </c>
      <c r="S749" s="108">
        <f>VLOOKUP($A749+ROUND((COLUMN()-2)/24,5),АТС!$A$41:$F$712,5)+VLOOKUP($A749+ROUND((COLUMN()-2)/24,5),'Расчет сбытовых надбавок'!$B$2281:'Расчет сбытовых надбавок'!$G$3024,4)</f>
        <v>279.13</v>
      </c>
      <c r="T749" s="108">
        <f>VLOOKUP($A749+ROUND((COLUMN()-2)/24,5),АТС!$A$41:$F$712,5)+VLOOKUP($A749+ROUND((COLUMN()-2)/24,5),'Расчет сбытовых надбавок'!$B$2281:'Расчет сбытовых надбавок'!$G$3024,4)</f>
        <v>0</v>
      </c>
      <c r="U749" s="108">
        <f>VLOOKUP($A749+ROUND((COLUMN()-2)/24,5),АТС!$A$41:$F$712,5)+VLOOKUP($A749+ROUND((COLUMN()-2)/24,5),'Расчет сбытовых надбавок'!$B$2281:'Расчет сбытовых надбавок'!$G$3024,4)</f>
        <v>1260.28</v>
      </c>
      <c r="V749" s="108">
        <f>VLOOKUP($A749+ROUND((COLUMN()-2)/24,5),АТС!$A$41:$F$712,5)+VLOOKUP($A749+ROUND((COLUMN()-2)/24,5),'Расчет сбытовых надбавок'!$B$2281:'Расчет сбытовых надбавок'!$G$3024,4)</f>
        <v>645.74</v>
      </c>
      <c r="W749" s="108">
        <f>VLOOKUP($A749+ROUND((COLUMN()-2)/24,5),АТС!$A$41:$F$712,5)+VLOOKUP($A749+ROUND((COLUMN()-2)/24,5),'Расчет сбытовых надбавок'!$B$2281:'Расчет сбытовых надбавок'!$G$3024,4)</f>
        <v>994.27</v>
      </c>
      <c r="X749" s="108">
        <f>VLOOKUP($A749+ROUND((COLUMN()-2)/24,5),АТС!$A$41:$F$712,5)+VLOOKUP($A749+ROUND((COLUMN()-2)/24,5),'Расчет сбытовых надбавок'!$B$2281:'Расчет сбытовых надбавок'!$G$3024,4)</f>
        <v>1457.12</v>
      </c>
      <c r="Y749" s="108">
        <f>VLOOKUP($A749+ROUND((COLUMN()-2)/24,5),АТС!$A$41:$F$712,5)+VLOOKUP($A749+ROUND((COLUMN()-2)/24,5),'Расчет сбытовых надбавок'!$B$2281:'Расчет сбытовых надбавок'!$G$3024,4)</f>
        <v>1111.82</v>
      </c>
    </row>
    <row r="750" spans="1:25" x14ac:dyDescent="0.2">
      <c r="A750" s="88">
        <f t="shared" si="21"/>
        <v>42054</v>
      </c>
      <c r="B750" s="108">
        <f>VLOOKUP($A750+ROUND((COLUMN()-2)/24,5),АТС!$A$41:$F$712,5)+VLOOKUP($A750+ROUND((COLUMN()-2)/24,5),'Расчет сбытовых надбавок'!$B$2281:'Расчет сбытовых надбавок'!$G$3024,4)</f>
        <v>39.830000000000005</v>
      </c>
      <c r="C750" s="108">
        <f>VLOOKUP($A750+ROUND((COLUMN()-2)/24,5),АТС!$A$41:$F$712,5)+VLOOKUP($A750+ROUND((COLUMN()-2)/24,5),'Расчет сбытовых надбавок'!$B$2281:'Расчет сбытовых надбавок'!$G$3024,4)</f>
        <v>4.6899999999999995</v>
      </c>
      <c r="D750" s="108">
        <f>VLOOKUP($A750+ROUND((COLUMN()-2)/24,5),АТС!$A$41:$F$712,5)+VLOOKUP($A750+ROUND((COLUMN()-2)/24,5),'Расчет сбытовых надбавок'!$B$2281:'Расчет сбытовых надбавок'!$G$3024,4)</f>
        <v>5.85</v>
      </c>
      <c r="E750" s="108">
        <f>VLOOKUP($A750+ROUND((COLUMN()-2)/24,5),АТС!$A$41:$F$712,5)+VLOOKUP($A750+ROUND((COLUMN()-2)/24,5),'Расчет сбытовых надбавок'!$B$2281:'Расчет сбытовых надбавок'!$G$3024,4)</f>
        <v>0</v>
      </c>
      <c r="F750" s="108">
        <f>VLOOKUP($A750+ROUND((COLUMN()-2)/24,5),АТС!$A$41:$F$712,5)+VLOOKUP($A750+ROUND((COLUMN()-2)/24,5),'Расчет сбытовых надбавок'!$B$2281:'Расчет сбытовых надбавок'!$G$3024,4)</f>
        <v>0</v>
      </c>
      <c r="G750" s="108">
        <f>VLOOKUP($A750+ROUND((COLUMN()-2)/24,5),АТС!$A$41:$F$712,5)+VLOOKUP($A750+ROUND((COLUMN()-2)/24,5),'Расчет сбытовых надбавок'!$B$2281:'Расчет сбытовых надбавок'!$G$3024,4)</f>
        <v>0</v>
      </c>
      <c r="H750" s="108">
        <f>VLOOKUP($A750+ROUND((COLUMN()-2)/24,5),АТС!$A$41:$F$712,5)+VLOOKUP($A750+ROUND((COLUMN()-2)/24,5),'Расчет сбытовых надбавок'!$B$2281:'Расчет сбытовых надбавок'!$G$3024,4)</f>
        <v>0</v>
      </c>
      <c r="I750" s="108">
        <f>VLOOKUP($A750+ROUND((COLUMN()-2)/24,5),АТС!$A$41:$F$712,5)+VLOOKUP($A750+ROUND((COLUMN()-2)/24,5),'Расчет сбытовых надбавок'!$B$2281:'Расчет сбытовых надбавок'!$G$3024,4)</f>
        <v>0</v>
      </c>
      <c r="J750" s="108">
        <f>VLOOKUP($A750+ROUND((COLUMN()-2)/24,5),АТС!$A$41:$F$712,5)+VLOOKUP($A750+ROUND((COLUMN()-2)/24,5),'Расчет сбытовых надбавок'!$B$2281:'Расчет сбытовых надбавок'!$G$3024,4)</f>
        <v>99.610000000000014</v>
      </c>
      <c r="K750" s="108">
        <f>VLOOKUP($A750+ROUND((COLUMN()-2)/24,5),АТС!$A$41:$F$712,5)+VLOOKUP($A750+ROUND((COLUMN()-2)/24,5),'Расчет сбытовых надбавок'!$B$2281:'Расчет сбытовых надбавок'!$G$3024,4)</f>
        <v>202.45</v>
      </c>
      <c r="L750" s="108">
        <f>VLOOKUP($A750+ROUND((COLUMN()-2)/24,5),АТС!$A$41:$F$712,5)+VLOOKUP($A750+ROUND((COLUMN()-2)/24,5),'Расчет сбытовых надбавок'!$B$2281:'Расчет сбытовых надбавок'!$G$3024,4)</f>
        <v>218.19</v>
      </c>
      <c r="M750" s="108">
        <f>VLOOKUP($A750+ROUND((COLUMN()-2)/24,5),АТС!$A$41:$F$712,5)+VLOOKUP($A750+ROUND((COLUMN()-2)/24,5),'Расчет сбытовых надбавок'!$B$2281:'Расчет сбытовых надбавок'!$G$3024,4)</f>
        <v>279.2</v>
      </c>
      <c r="N750" s="108">
        <f>VLOOKUP($A750+ROUND((COLUMN()-2)/24,5),АТС!$A$41:$F$712,5)+VLOOKUP($A750+ROUND((COLUMN()-2)/24,5),'Расчет сбытовых надбавок'!$B$2281:'Расчет сбытовых надбавок'!$G$3024,4)</f>
        <v>268.56</v>
      </c>
      <c r="O750" s="108">
        <f>VLOOKUP($A750+ROUND((COLUMN()-2)/24,5),АТС!$A$41:$F$712,5)+VLOOKUP($A750+ROUND((COLUMN()-2)/24,5),'Расчет сбытовых надбавок'!$B$2281:'Расчет сбытовых надбавок'!$G$3024,4)</f>
        <v>272.85000000000002</v>
      </c>
      <c r="P750" s="108">
        <f>VLOOKUP($A750+ROUND((COLUMN()-2)/24,5),АТС!$A$41:$F$712,5)+VLOOKUP($A750+ROUND((COLUMN()-2)/24,5),'Расчет сбытовых надбавок'!$B$2281:'Расчет сбытовых надбавок'!$G$3024,4)</f>
        <v>287.63</v>
      </c>
      <c r="Q750" s="108">
        <f>VLOOKUP($A750+ROUND((COLUMN()-2)/24,5),АТС!$A$41:$F$712,5)+VLOOKUP($A750+ROUND((COLUMN()-2)/24,5),'Расчет сбытовых надбавок'!$B$2281:'Расчет сбытовых надбавок'!$G$3024,4)</f>
        <v>320.52</v>
      </c>
      <c r="R750" s="108">
        <f>VLOOKUP($A750+ROUND((COLUMN()-2)/24,5),АТС!$A$41:$F$712,5)+VLOOKUP($A750+ROUND((COLUMN()-2)/24,5),'Расчет сбытовых надбавок'!$B$2281:'Расчет сбытовых надбавок'!$G$3024,4)</f>
        <v>644.16999999999996</v>
      </c>
      <c r="S750" s="108">
        <f>VLOOKUP($A750+ROUND((COLUMN()-2)/24,5),АТС!$A$41:$F$712,5)+VLOOKUP($A750+ROUND((COLUMN()-2)/24,5),'Расчет сбытовых надбавок'!$B$2281:'Расчет сбытовых надбавок'!$G$3024,4)</f>
        <v>0</v>
      </c>
      <c r="T750" s="108">
        <f>VLOOKUP($A750+ROUND((COLUMN()-2)/24,5),АТС!$A$41:$F$712,5)+VLOOKUP($A750+ROUND((COLUMN()-2)/24,5),'Расчет сбытовых надбавок'!$B$2281:'Расчет сбытовых надбавок'!$G$3024,4)</f>
        <v>203.20999999999998</v>
      </c>
      <c r="U750" s="108">
        <f>VLOOKUP($A750+ROUND((COLUMN()-2)/24,5),АТС!$A$41:$F$712,5)+VLOOKUP($A750+ROUND((COLUMN()-2)/24,5),'Расчет сбытовых надбавок'!$B$2281:'Расчет сбытовых надбавок'!$G$3024,4)</f>
        <v>900.85</v>
      </c>
      <c r="V750" s="108">
        <f>VLOOKUP($A750+ROUND((COLUMN()-2)/24,5),АТС!$A$41:$F$712,5)+VLOOKUP($A750+ROUND((COLUMN()-2)/24,5),'Расчет сбытовых надбавок'!$B$2281:'Расчет сбытовых надбавок'!$G$3024,4)</f>
        <v>901.65</v>
      </c>
      <c r="W750" s="108">
        <f>VLOOKUP($A750+ROUND((COLUMN()-2)/24,5),АТС!$A$41:$F$712,5)+VLOOKUP($A750+ROUND((COLUMN()-2)/24,5),'Расчет сбытовых надбавок'!$B$2281:'Расчет сбытовых надбавок'!$G$3024,4)</f>
        <v>378.64000000000004</v>
      </c>
      <c r="X750" s="108">
        <f>VLOOKUP($A750+ROUND((COLUMN()-2)/24,5),АТС!$A$41:$F$712,5)+VLOOKUP($A750+ROUND((COLUMN()-2)/24,5),'Расчет сбытовых надбавок'!$B$2281:'Расчет сбытовых надбавок'!$G$3024,4)</f>
        <v>1149.8</v>
      </c>
      <c r="Y750" s="108">
        <f>VLOOKUP($A750+ROUND((COLUMN()-2)/24,5),АТС!$A$41:$F$712,5)+VLOOKUP($A750+ROUND((COLUMN()-2)/24,5),'Расчет сбытовых надбавок'!$B$2281:'Расчет сбытовых надбавок'!$G$3024,4)</f>
        <v>948.81</v>
      </c>
    </row>
    <row r="751" spans="1:25" x14ac:dyDescent="0.2">
      <c r="A751" s="88">
        <f t="shared" si="21"/>
        <v>42055</v>
      </c>
      <c r="B751" s="108">
        <f>VLOOKUP($A751+ROUND((COLUMN()-2)/24,5),АТС!$A$41:$F$712,5)+VLOOKUP($A751+ROUND((COLUMN()-2)/24,5),'Расчет сбытовых надбавок'!$B$2281:'Расчет сбытовых надбавок'!$G$3024,4)</f>
        <v>163.61000000000001</v>
      </c>
      <c r="C751" s="108">
        <f>VLOOKUP($A751+ROUND((COLUMN()-2)/24,5),АТС!$A$41:$F$712,5)+VLOOKUP($A751+ROUND((COLUMN()-2)/24,5),'Расчет сбытовых надбавок'!$B$2281:'Расчет сбытовых надбавок'!$G$3024,4)</f>
        <v>110.38</v>
      </c>
      <c r="D751" s="108">
        <f>VLOOKUP($A751+ROUND((COLUMN()-2)/24,5),АТС!$A$41:$F$712,5)+VLOOKUP($A751+ROUND((COLUMN()-2)/24,5),'Расчет сбытовых надбавок'!$B$2281:'Расчет сбытовых надбавок'!$G$3024,4)</f>
        <v>112.42</v>
      </c>
      <c r="E751" s="108">
        <f>VLOOKUP($A751+ROUND((COLUMN()-2)/24,5),АТС!$A$41:$F$712,5)+VLOOKUP($A751+ROUND((COLUMN()-2)/24,5),'Расчет сбытовых надбавок'!$B$2281:'Расчет сбытовых надбавок'!$G$3024,4)</f>
        <v>109.2</v>
      </c>
      <c r="F751" s="108">
        <f>VLOOKUP($A751+ROUND((COLUMN()-2)/24,5),АТС!$A$41:$F$712,5)+VLOOKUP($A751+ROUND((COLUMN()-2)/24,5),'Расчет сбытовых надбавок'!$B$2281:'Расчет сбытовых надбавок'!$G$3024,4)</f>
        <v>94.06</v>
      </c>
      <c r="G751" s="108">
        <f>VLOOKUP($A751+ROUND((COLUMN()-2)/24,5),АТС!$A$41:$F$712,5)+VLOOKUP($A751+ROUND((COLUMN()-2)/24,5),'Расчет сбытовых надбавок'!$B$2281:'Расчет сбытовых надбавок'!$G$3024,4)</f>
        <v>78.699999999999989</v>
      </c>
      <c r="H751" s="108">
        <f>VLOOKUP($A751+ROUND((COLUMN()-2)/24,5),АТС!$A$41:$F$712,5)+VLOOKUP($A751+ROUND((COLUMN()-2)/24,5),'Расчет сбытовых надбавок'!$B$2281:'Расчет сбытовых надбавок'!$G$3024,4)</f>
        <v>13.35</v>
      </c>
      <c r="I751" s="108">
        <f>VLOOKUP($A751+ROUND((COLUMN()-2)/24,5),АТС!$A$41:$F$712,5)+VLOOKUP($A751+ROUND((COLUMN()-2)/24,5),'Расчет сбытовых надбавок'!$B$2281:'Расчет сбытовых надбавок'!$G$3024,4)</f>
        <v>87.490000000000009</v>
      </c>
      <c r="J751" s="108">
        <f>VLOOKUP($A751+ROUND((COLUMN()-2)/24,5),АТС!$A$41:$F$712,5)+VLOOKUP($A751+ROUND((COLUMN()-2)/24,5),'Расчет сбытовых надбавок'!$B$2281:'Расчет сбытовых надбавок'!$G$3024,4)</f>
        <v>49.44</v>
      </c>
      <c r="K751" s="108">
        <f>VLOOKUP($A751+ROUND((COLUMN()-2)/24,5),АТС!$A$41:$F$712,5)+VLOOKUP($A751+ROUND((COLUMN()-2)/24,5),'Расчет сбытовых надбавок'!$B$2281:'Расчет сбытовых надбавок'!$G$3024,4)</f>
        <v>47.339999999999996</v>
      </c>
      <c r="L751" s="108">
        <f>VLOOKUP($A751+ROUND((COLUMN()-2)/24,5),АТС!$A$41:$F$712,5)+VLOOKUP($A751+ROUND((COLUMN()-2)/24,5),'Расчет сбытовых надбавок'!$B$2281:'Расчет сбытовых надбавок'!$G$3024,4)</f>
        <v>76.03</v>
      </c>
      <c r="M751" s="108">
        <f>VLOOKUP($A751+ROUND((COLUMN()-2)/24,5),АТС!$A$41:$F$712,5)+VLOOKUP($A751+ROUND((COLUMN()-2)/24,5),'Расчет сбытовых надбавок'!$B$2281:'Расчет сбытовых надбавок'!$G$3024,4)</f>
        <v>113.21000000000001</v>
      </c>
      <c r="N751" s="108">
        <f>VLOOKUP($A751+ROUND((COLUMN()-2)/24,5),АТС!$A$41:$F$712,5)+VLOOKUP($A751+ROUND((COLUMN()-2)/24,5),'Расчет сбытовых надбавок'!$B$2281:'Расчет сбытовых надбавок'!$G$3024,4)</f>
        <v>154.69</v>
      </c>
      <c r="O751" s="108">
        <f>VLOOKUP($A751+ROUND((COLUMN()-2)/24,5),АТС!$A$41:$F$712,5)+VLOOKUP($A751+ROUND((COLUMN()-2)/24,5),'Расчет сбытовых надбавок'!$B$2281:'Расчет сбытовых надбавок'!$G$3024,4)</f>
        <v>156.20000000000002</v>
      </c>
      <c r="P751" s="108">
        <f>VLOOKUP($A751+ROUND((COLUMN()-2)/24,5),АТС!$A$41:$F$712,5)+VLOOKUP($A751+ROUND((COLUMN()-2)/24,5),'Расчет сбытовых надбавок'!$B$2281:'Расчет сбытовых надбавок'!$G$3024,4)</f>
        <v>167.43</v>
      </c>
      <c r="Q751" s="108">
        <f>VLOOKUP($A751+ROUND((COLUMN()-2)/24,5),АТС!$A$41:$F$712,5)+VLOOKUP($A751+ROUND((COLUMN()-2)/24,5),'Расчет сбытовых надбавок'!$B$2281:'Расчет сбытовых надбавок'!$G$3024,4)</f>
        <v>173.78</v>
      </c>
      <c r="R751" s="108">
        <f>VLOOKUP($A751+ROUND((COLUMN()-2)/24,5),АТС!$A$41:$F$712,5)+VLOOKUP($A751+ROUND((COLUMN()-2)/24,5),'Расчет сбытовых надбавок'!$B$2281:'Расчет сбытовых надбавок'!$G$3024,4)</f>
        <v>626.12000000000012</v>
      </c>
      <c r="S751" s="108">
        <f>VLOOKUP($A751+ROUND((COLUMN()-2)/24,5),АТС!$A$41:$F$712,5)+VLOOKUP($A751+ROUND((COLUMN()-2)/24,5),'Расчет сбытовых надбавок'!$B$2281:'Расчет сбытовых надбавок'!$G$3024,4)</f>
        <v>162.58000000000001</v>
      </c>
      <c r="T751" s="108">
        <f>VLOOKUP($A751+ROUND((COLUMN()-2)/24,5),АТС!$A$41:$F$712,5)+VLOOKUP($A751+ROUND((COLUMN()-2)/24,5),'Расчет сбытовых надбавок'!$B$2281:'Расчет сбытовых надбавок'!$G$3024,4)</f>
        <v>304.67</v>
      </c>
      <c r="U751" s="108">
        <f>VLOOKUP($A751+ROUND((COLUMN()-2)/24,5),АТС!$A$41:$F$712,5)+VLOOKUP($A751+ROUND((COLUMN()-2)/24,5),'Расчет сбытовых надбавок'!$B$2281:'Расчет сбытовых надбавок'!$G$3024,4)</f>
        <v>1174.73</v>
      </c>
      <c r="V751" s="108">
        <f>VLOOKUP($A751+ROUND((COLUMN()-2)/24,5),АТС!$A$41:$F$712,5)+VLOOKUP($A751+ROUND((COLUMN()-2)/24,5),'Расчет сбытовых надбавок'!$B$2281:'Расчет сбытовых надбавок'!$G$3024,4)</f>
        <v>1089.4099999999999</v>
      </c>
      <c r="W751" s="108">
        <f>VLOOKUP($A751+ROUND((COLUMN()-2)/24,5),АТС!$A$41:$F$712,5)+VLOOKUP($A751+ROUND((COLUMN()-2)/24,5),'Расчет сбытовых надбавок'!$B$2281:'Расчет сбытовых надбавок'!$G$3024,4)</f>
        <v>1084.92</v>
      </c>
      <c r="X751" s="108">
        <f>VLOOKUP($A751+ROUND((COLUMN()-2)/24,5),АТС!$A$41:$F$712,5)+VLOOKUP($A751+ROUND((COLUMN()-2)/24,5),'Расчет сбытовых надбавок'!$B$2281:'Расчет сбытовых надбавок'!$G$3024,4)</f>
        <v>1003.47</v>
      </c>
      <c r="Y751" s="108">
        <f>VLOOKUP($A751+ROUND((COLUMN()-2)/24,5),АТС!$A$41:$F$712,5)+VLOOKUP($A751+ROUND((COLUMN()-2)/24,5),'Расчет сбытовых надбавок'!$B$2281:'Расчет сбытовых надбавок'!$G$3024,4)</f>
        <v>955.25</v>
      </c>
    </row>
    <row r="752" spans="1:25" x14ac:dyDescent="0.2">
      <c r="A752" s="88">
        <f t="shared" si="21"/>
        <v>42056</v>
      </c>
      <c r="B752" s="108">
        <f>VLOOKUP($A752+ROUND((COLUMN()-2)/24,5),АТС!$A$41:$F$712,5)+VLOOKUP($A752+ROUND((COLUMN()-2)/24,5),'Расчет сбытовых надбавок'!$B$2281:'Расчет сбытовых надбавок'!$G$3024,4)</f>
        <v>74.680000000000007</v>
      </c>
      <c r="C752" s="108">
        <f>VLOOKUP($A752+ROUND((COLUMN()-2)/24,5),АТС!$A$41:$F$712,5)+VLOOKUP($A752+ROUND((COLUMN()-2)/24,5),'Расчет сбытовых надбавок'!$B$2281:'Расчет сбытовых надбавок'!$G$3024,4)</f>
        <v>11.9</v>
      </c>
      <c r="D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E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F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G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H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I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J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K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L752" s="108">
        <f>VLOOKUP($A752+ROUND((COLUMN()-2)/24,5),АТС!$A$41:$F$712,5)+VLOOKUP($A752+ROUND((COLUMN()-2)/24,5),'Расчет сбытовых надбавок'!$B$2281:'Расчет сбытовых надбавок'!$G$3024,4)</f>
        <v>0.73</v>
      </c>
      <c r="M752" s="108">
        <f>VLOOKUP($A752+ROUND((COLUMN()-2)/24,5),АТС!$A$41:$F$712,5)+VLOOKUP($A752+ROUND((COLUMN()-2)/24,5),'Расчет сбытовых надбавок'!$B$2281:'Расчет сбытовых надбавок'!$G$3024,4)</f>
        <v>54.64</v>
      </c>
      <c r="N752" s="108">
        <f>VLOOKUP($A752+ROUND((COLUMN()-2)/24,5),АТС!$A$41:$F$712,5)+VLOOKUP($A752+ROUND((COLUMN()-2)/24,5),'Расчет сбытовых надбавок'!$B$2281:'Расчет сбытовых надбавок'!$G$3024,4)</f>
        <v>6.46</v>
      </c>
      <c r="O752" s="108">
        <f>VLOOKUP($A752+ROUND((COLUMN()-2)/24,5),АТС!$A$41:$F$712,5)+VLOOKUP($A752+ROUND((COLUMN()-2)/24,5),'Расчет сбытовых надбавок'!$B$2281:'Расчет сбытовых надбавок'!$G$3024,4)</f>
        <v>14.45</v>
      </c>
      <c r="P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Q752" s="108">
        <f>VLOOKUP($A752+ROUND((COLUMN()-2)/24,5),АТС!$A$41:$F$712,5)+VLOOKUP($A752+ROUND((COLUMN()-2)/24,5),'Расчет сбытовых надбавок'!$B$2281:'Расчет сбытовых надбавок'!$G$3024,4)</f>
        <v>26.05</v>
      </c>
      <c r="R752" s="108">
        <f>VLOOKUP($A752+ROUND((COLUMN()-2)/24,5),АТС!$A$41:$F$712,5)+VLOOKUP($A752+ROUND((COLUMN()-2)/24,5),'Расчет сбытовых надбавок'!$B$2281:'Расчет сбытовых надбавок'!$G$3024,4)</f>
        <v>372.74</v>
      </c>
      <c r="S752" s="108">
        <f>VLOOKUP($A752+ROUND((COLUMN()-2)/24,5),АТС!$A$41:$F$712,5)+VLOOKUP($A752+ROUND((COLUMN()-2)/24,5),'Расчет сбытовых надбавок'!$B$2281:'Расчет сбытовых надбавок'!$G$3024,4)</f>
        <v>0.01</v>
      </c>
      <c r="T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U752" s="108">
        <f>VLOOKUP($A752+ROUND((COLUMN()-2)/24,5),АТС!$A$41:$F$712,5)+VLOOKUP($A752+ROUND((COLUMN()-2)/24,5),'Расчет сбытовых надбавок'!$B$2281:'Расчет сбытовых надбавок'!$G$3024,4)</f>
        <v>0</v>
      </c>
      <c r="V752" s="108">
        <f>VLOOKUP($A752+ROUND((COLUMN()-2)/24,5),АТС!$A$41:$F$712,5)+VLOOKUP($A752+ROUND((COLUMN()-2)/24,5),'Расчет сбытовых надбавок'!$B$2281:'Расчет сбытовых надбавок'!$G$3024,4)</f>
        <v>171.25</v>
      </c>
      <c r="W752" s="108">
        <f>VLOOKUP($A752+ROUND((COLUMN()-2)/24,5),АТС!$A$41:$F$712,5)+VLOOKUP($A752+ROUND((COLUMN()-2)/24,5),'Расчет сбытовых надбавок'!$B$2281:'Расчет сбытовых надбавок'!$G$3024,4)</f>
        <v>200.09</v>
      </c>
      <c r="X752" s="108">
        <f>VLOOKUP($A752+ROUND((COLUMN()-2)/24,5),АТС!$A$41:$F$712,5)+VLOOKUP($A752+ROUND((COLUMN()-2)/24,5),'Расчет сбытовых надбавок'!$B$2281:'Расчет сбытовых надбавок'!$G$3024,4)</f>
        <v>798.27</v>
      </c>
      <c r="Y752" s="108">
        <f>VLOOKUP($A752+ROUND((COLUMN()-2)/24,5),АТС!$A$41:$F$712,5)+VLOOKUP($A752+ROUND((COLUMN()-2)/24,5),'Расчет сбытовых надбавок'!$B$2281:'Расчет сбытовых надбавок'!$G$3024,4)</f>
        <v>152.26999999999998</v>
      </c>
    </row>
    <row r="753" spans="1:27" x14ac:dyDescent="0.2">
      <c r="A753" s="88">
        <f t="shared" si="21"/>
        <v>42057</v>
      </c>
      <c r="B753" s="108">
        <f>VLOOKUP($A753+ROUND((COLUMN()-2)/24,5),АТС!$A$41:$F$712,5)+VLOOKUP($A753+ROUND((COLUMN()-2)/24,5),'Расчет сбытовых надбавок'!$B$2281:'Расчет сбытовых надбавок'!$G$3024,4)</f>
        <v>289.32</v>
      </c>
      <c r="C753" s="108">
        <f>VLOOKUP($A753+ROUND((COLUMN()-2)/24,5),АТС!$A$41:$F$712,5)+VLOOKUP($A753+ROUND((COLUMN()-2)/24,5),'Расчет сбытовых надбавок'!$B$2281:'Расчет сбытовых надбавок'!$G$3024,4)</f>
        <v>31.82</v>
      </c>
      <c r="D753" s="108">
        <f>VLOOKUP($A753+ROUND((COLUMN()-2)/24,5),АТС!$A$41:$F$712,5)+VLOOKUP($A753+ROUND((COLUMN()-2)/24,5),'Расчет сбытовых надбавок'!$B$2281:'Расчет сбытовых надбавок'!$G$3024,4)</f>
        <v>148.15</v>
      </c>
      <c r="E753" s="108">
        <f>VLOOKUP($A753+ROUND((COLUMN()-2)/24,5),АТС!$A$41:$F$712,5)+VLOOKUP($A753+ROUND((COLUMN()-2)/24,5),'Расчет сбытовых надбавок'!$B$2281:'Расчет сбытовых надбавок'!$G$3024,4)</f>
        <v>175.85</v>
      </c>
      <c r="F753" s="108">
        <f>VLOOKUP($A753+ROUND((COLUMN()-2)/24,5),АТС!$A$41:$F$712,5)+VLOOKUP($A753+ROUND((COLUMN()-2)/24,5),'Расчет сбытовых надбавок'!$B$2281:'Расчет сбытовых надбавок'!$G$3024,4)</f>
        <v>59.74</v>
      </c>
      <c r="G753" s="108">
        <f>VLOOKUP($A753+ROUND((COLUMN()-2)/24,5),АТС!$A$41:$F$712,5)+VLOOKUP($A753+ROUND((COLUMN()-2)/24,5),'Расчет сбытовых надбавок'!$B$2281:'Расчет сбытовых надбавок'!$G$3024,4)</f>
        <v>3.09</v>
      </c>
      <c r="H753" s="108">
        <f>VLOOKUP($A753+ROUND((COLUMN()-2)/24,5),АТС!$A$41:$F$712,5)+VLOOKUP($A753+ROUND((COLUMN()-2)/24,5),'Расчет сбытовых надбавок'!$B$2281:'Расчет сбытовых надбавок'!$G$3024,4)</f>
        <v>0</v>
      </c>
      <c r="I753" s="108">
        <f>VLOOKUP($A753+ROUND((COLUMN()-2)/24,5),АТС!$A$41:$F$712,5)+VLOOKUP($A753+ROUND((COLUMN()-2)/24,5),'Расчет сбытовых надбавок'!$B$2281:'Расчет сбытовых надбавок'!$G$3024,4)</f>
        <v>0</v>
      </c>
      <c r="J753" s="108">
        <f>VLOOKUP($A753+ROUND((COLUMN()-2)/24,5),АТС!$A$41:$F$712,5)+VLOOKUP($A753+ROUND((COLUMN()-2)/24,5),'Расчет сбытовых надбавок'!$B$2281:'Расчет сбытовых надбавок'!$G$3024,4)</f>
        <v>0.28999999999999998</v>
      </c>
      <c r="K753" s="108">
        <f>VLOOKUP($A753+ROUND((COLUMN()-2)/24,5),АТС!$A$41:$F$712,5)+VLOOKUP($A753+ROUND((COLUMN()-2)/24,5),'Расчет сбытовых надбавок'!$B$2281:'Расчет сбытовых надбавок'!$G$3024,4)</f>
        <v>226.10999999999999</v>
      </c>
      <c r="L753" s="108">
        <f>VLOOKUP($A753+ROUND((COLUMN()-2)/24,5),АТС!$A$41:$F$712,5)+VLOOKUP($A753+ROUND((COLUMN()-2)/24,5),'Расчет сбытовых надбавок'!$B$2281:'Расчет сбытовых надбавок'!$G$3024,4)</f>
        <v>475.15999999999997</v>
      </c>
      <c r="M753" s="108">
        <f>VLOOKUP($A753+ROUND((COLUMN()-2)/24,5),АТС!$A$41:$F$712,5)+VLOOKUP($A753+ROUND((COLUMN()-2)/24,5),'Расчет сбытовых надбавок'!$B$2281:'Расчет сбытовых надбавок'!$G$3024,4)</f>
        <v>512.46</v>
      </c>
      <c r="N753" s="108">
        <f>VLOOKUP($A753+ROUND((COLUMN()-2)/24,5),АТС!$A$41:$F$712,5)+VLOOKUP($A753+ROUND((COLUMN()-2)/24,5),'Расчет сбытовых надбавок'!$B$2281:'Расчет сбытовых надбавок'!$G$3024,4)</f>
        <v>800.56999999999994</v>
      </c>
      <c r="O753" s="108">
        <f>VLOOKUP($A753+ROUND((COLUMN()-2)/24,5),АТС!$A$41:$F$712,5)+VLOOKUP($A753+ROUND((COLUMN()-2)/24,5),'Расчет сбытовых надбавок'!$B$2281:'Расчет сбытовых надбавок'!$G$3024,4)</f>
        <v>766.25</v>
      </c>
      <c r="P753" s="108">
        <f>VLOOKUP($A753+ROUND((COLUMN()-2)/24,5),АТС!$A$41:$F$712,5)+VLOOKUP($A753+ROUND((COLUMN()-2)/24,5),'Расчет сбытовых надбавок'!$B$2281:'Расчет сбытовых надбавок'!$G$3024,4)</f>
        <v>940.68999999999994</v>
      </c>
      <c r="Q753" s="108">
        <f>VLOOKUP($A753+ROUND((COLUMN()-2)/24,5),АТС!$A$41:$F$712,5)+VLOOKUP($A753+ROUND((COLUMN()-2)/24,5),'Расчет сбытовых надбавок'!$B$2281:'Расчет сбытовых надбавок'!$G$3024,4)</f>
        <v>922.81999999999994</v>
      </c>
      <c r="R753" s="108">
        <f>VLOOKUP($A753+ROUND((COLUMN()-2)/24,5),АТС!$A$41:$F$712,5)+VLOOKUP($A753+ROUND((COLUMN()-2)/24,5),'Расчет сбытовых надбавок'!$B$2281:'Расчет сбытовых надбавок'!$G$3024,4)</f>
        <v>935.56999999999994</v>
      </c>
      <c r="S753" s="108">
        <f>VLOOKUP($A753+ROUND((COLUMN()-2)/24,5),АТС!$A$41:$F$712,5)+VLOOKUP($A753+ROUND((COLUMN()-2)/24,5),'Расчет сбытовых надбавок'!$B$2281:'Расчет сбытовых надбавок'!$G$3024,4)</f>
        <v>101.22</v>
      </c>
      <c r="T753" s="108">
        <f>VLOOKUP($A753+ROUND((COLUMN()-2)/24,5),АТС!$A$41:$F$712,5)+VLOOKUP($A753+ROUND((COLUMN()-2)/24,5),'Расчет сбытовых надбавок'!$B$2281:'Расчет сбытовых надбавок'!$G$3024,4)</f>
        <v>146.04</v>
      </c>
      <c r="U753" s="108">
        <f>VLOOKUP($A753+ROUND((COLUMN()-2)/24,5),АТС!$A$41:$F$712,5)+VLOOKUP($A753+ROUND((COLUMN()-2)/24,5),'Расчет сбытовых надбавок'!$B$2281:'Расчет сбытовых надбавок'!$G$3024,4)</f>
        <v>178.95999999999998</v>
      </c>
      <c r="V753" s="108">
        <f>VLOOKUP($A753+ROUND((COLUMN()-2)/24,5),АТС!$A$41:$F$712,5)+VLOOKUP($A753+ROUND((COLUMN()-2)/24,5),'Расчет сбытовых надбавок'!$B$2281:'Расчет сбытовых надбавок'!$G$3024,4)</f>
        <v>963.18999999999994</v>
      </c>
      <c r="W753" s="108">
        <f>VLOOKUP($A753+ROUND((COLUMN()-2)/24,5),АТС!$A$41:$F$712,5)+VLOOKUP($A753+ROUND((COLUMN()-2)/24,5),'Расчет сбытовых надбавок'!$B$2281:'Расчет сбытовых надбавок'!$G$3024,4)</f>
        <v>934.48</v>
      </c>
      <c r="X753" s="108">
        <f>VLOOKUP($A753+ROUND((COLUMN()-2)/24,5),АТС!$A$41:$F$712,5)+VLOOKUP($A753+ROUND((COLUMN()-2)/24,5),'Расчет сбытовых надбавок'!$B$2281:'Расчет сбытовых надбавок'!$G$3024,4)</f>
        <v>1022.12</v>
      </c>
      <c r="Y753" s="108">
        <f>VLOOKUP($A753+ROUND((COLUMN()-2)/24,5),АТС!$A$41:$F$712,5)+VLOOKUP($A753+ROUND((COLUMN()-2)/24,5),'Расчет сбытовых надбавок'!$B$2281:'Расчет сбытовых надбавок'!$G$3024,4)</f>
        <v>1074.03</v>
      </c>
    </row>
    <row r="754" spans="1:27" x14ac:dyDescent="0.2">
      <c r="A754" s="88">
        <f t="shared" si="21"/>
        <v>42058</v>
      </c>
      <c r="B754" s="108">
        <f>VLOOKUP($A754+ROUND((COLUMN()-2)/24,5),АТС!$A$41:$F$712,5)+VLOOKUP($A754+ROUND((COLUMN()-2)/24,5),'Расчет сбытовых надбавок'!$B$2281:'Расчет сбытовых надбавок'!$G$3024,4)</f>
        <v>173.73000000000002</v>
      </c>
      <c r="C754" s="108">
        <f>VLOOKUP($A754+ROUND((COLUMN()-2)/24,5),АТС!$A$41:$F$712,5)+VLOOKUP($A754+ROUND((COLUMN()-2)/24,5),'Расчет сбытовых надбавок'!$B$2281:'Расчет сбытовых надбавок'!$G$3024,4)</f>
        <v>180.67</v>
      </c>
      <c r="D754" s="108">
        <f>VLOOKUP($A754+ROUND((COLUMN()-2)/24,5),АТС!$A$41:$F$712,5)+VLOOKUP($A754+ROUND((COLUMN()-2)/24,5),'Расчет сбытовых надбавок'!$B$2281:'Расчет сбытовых надбавок'!$G$3024,4)</f>
        <v>212.06</v>
      </c>
      <c r="E754" s="108">
        <f>VLOOKUP($A754+ROUND((COLUMN()-2)/24,5),АТС!$A$41:$F$712,5)+VLOOKUP($A754+ROUND((COLUMN()-2)/24,5),'Расчет сбытовых надбавок'!$B$2281:'Расчет сбытовых надбавок'!$G$3024,4)</f>
        <v>190.29999999999998</v>
      </c>
      <c r="F754" s="108">
        <f>VLOOKUP($A754+ROUND((COLUMN()-2)/24,5),АТС!$A$41:$F$712,5)+VLOOKUP($A754+ROUND((COLUMN()-2)/24,5),'Расчет сбытовых надбавок'!$B$2281:'Расчет сбытовых надбавок'!$G$3024,4)</f>
        <v>174.31</v>
      </c>
      <c r="G754" s="108">
        <f>VLOOKUP($A754+ROUND((COLUMN()-2)/24,5),АТС!$A$41:$F$712,5)+VLOOKUP($A754+ROUND((COLUMN()-2)/24,5),'Расчет сбытовых надбавок'!$B$2281:'Расчет сбытовых надбавок'!$G$3024,4)</f>
        <v>64.3</v>
      </c>
      <c r="H754" s="108">
        <f>VLOOKUP($A754+ROUND((COLUMN()-2)/24,5),АТС!$A$41:$F$712,5)+VLOOKUP($A754+ROUND((COLUMN()-2)/24,5),'Расчет сбытовых надбавок'!$B$2281:'Расчет сбытовых надбавок'!$G$3024,4)</f>
        <v>483.48</v>
      </c>
      <c r="I754" s="108">
        <f>VLOOKUP($A754+ROUND((COLUMN()-2)/24,5),АТС!$A$41:$F$712,5)+VLOOKUP($A754+ROUND((COLUMN()-2)/24,5),'Расчет сбытовых надбавок'!$B$2281:'Расчет сбытовых надбавок'!$G$3024,4)</f>
        <v>418.86</v>
      </c>
      <c r="J754" s="108">
        <f>VLOOKUP($A754+ROUND((COLUMN()-2)/24,5),АТС!$A$41:$F$712,5)+VLOOKUP($A754+ROUND((COLUMN()-2)/24,5),'Расчет сбытовых надбавок'!$B$2281:'Расчет сбытовых надбавок'!$G$3024,4)</f>
        <v>43.94</v>
      </c>
      <c r="K754" s="108">
        <f>VLOOKUP($A754+ROUND((COLUMN()-2)/24,5),АТС!$A$41:$F$712,5)+VLOOKUP($A754+ROUND((COLUMN()-2)/24,5),'Расчет сбытовых надбавок'!$B$2281:'Расчет сбытовых надбавок'!$G$3024,4)</f>
        <v>212.39999999999998</v>
      </c>
      <c r="L754" s="108">
        <f>VLOOKUP($A754+ROUND((COLUMN()-2)/24,5),АТС!$A$41:$F$712,5)+VLOOKUP($A754+ROUND((COLUMN()-2)/24,5),'Расчет сбытовых надбавок'!$B$2281:'Расчет сбытовых надбавок'!$G$3024,4)</f>
        <v>348.47999999999996</v>
      </c>
      <c r="M754" s="108">
        <f>VLOOKUP($A754+ROUND((COLUMN()-2)/24,5),АТС!$A$41:$F$712,5)+VLOOKUP($A754+ROUND((COLUMN()-2)/24,5),'Расчет сбытовых надбавок'!$B$2281:'Расчет сбытовых надбавок'!$G$3024,4)</f>
        <v>331.65000000000003</v>
      </c>
      <c r="N754" s="108">
        <f>VLOOKUP($A754+ROUND((COLUMN()-2)/24,5),АТС!$A$41:$F$712,5)+VLOOKUP($A754+ROUND((COLUMN()-2)/24,5),'Расчет сбытовых надбавок'!$B$2281:'Расчет сбытовых надбавок'!$G$3024,4)</f>
        <v>0</v>
      </c>
      <c r="O754" s="108">
        <f>VLOOKUP($A754+ROUND((COLUMN()-2)/24,5),АТС!$A$41:$F$712,5)+VLOOKUP($A754+ROUND((COLUMN()-2)/24,5),'Расчет сбытовых надбавок'!$B$2281:'Расчет сбытовых надбавок'!$G$3024,4)</f>
        <v>0</v>
      </c>
      <c r="P754" s="108">
        <f>VLOOKUP($A754+ROUND((COLUMN()-2)/24,5),АТС!$A$41:$F$712,5)+VLOOKUP($A754+ROUND((COLUMN()-2)/24,5),'Расчет сбытовых надбавок'!$B$2281:'Расчет сбытовых надбавок'!$G$3024,4)</f>
        <v>342.85</v>
      </c>
      <c r="Q754" s="108">
        <f>VLOOKUP($A754+ROUND((COLUMN()-2)/24,5),АТС!$A$41:$F$712,5)+VLOOKUP($A754+ROUND((COLUMN()-2)/24,5),'Расчет сбытовых надбавок'!$B$2281:'Расчет сбытовых надбавок'!$G$3024,4)</f>
        <v>285.49</v>
      </c>
      <c r="R754" s="108">
        <f>VLOOKUP($A754+ROUND((COLUMN()-2)/24,5),АТС!$A$41:$F$712,5)+VLOOKUP($A754+ROUND((COLUMN()-2)/24,5),'Расчет сбытовых надбавок'!$B$2281:'Расчет сбытовых надбавок'!$G$3024,4)</f>
        <v>325.38</v>
      </c>
      <c r="S754" s="108">
        <f>VLOOKUP($A754+ROUND((COLUMN()-2)/24,5),АТС!$A$41:$F$712,5)+VLOOKUP($A754+ROUND((COLUMN()-2)/24,5),'Расчет сбытовых надбавок'!$B$2281:'Расчет сбытовых надбавок'!$G$3024,4)</f>
        <v>64.58</v>
      </c>
      <c r="T754" s="108">
        <f>VLOOKUP($A754+ROUND((COLUMN()-2)/24,5),АТС!$A$41:$F$712,5)+VLOOKUP($A754+ROUND((COLUMN()-2)/24,5),'Расчет сбытовых надбавок'!$B$2281:'Расчет сбытовых надбавок'!$G$3024,4)</f>
        <v>179.32</v>
      </c>
      <c r="U754" s="108">
        <f>VLOOKUP($A754+ROUND((COLUMN()-2)/24,5),АТС!$A$41:$F$712,5)+VLOOKUP($A754+ROUND((COLUMN()-2)/24,5),'Расчет сбытовых надбавок'!$B$2281:'Расчет сбытовых надбавок'!$G$3024,4)</f>
        <v>256.64</v>
      </c>
      <c r="V754" s="108">
        <f>VLOOKUP($A754+ROUND((COLUMN()-2)/24,5),АТС!$A$41:$F$712,5)+VLOOKUP($A754+ROUND((COLUMN()-2)/24,5),'Расчет сбытовых надбавок'!$B$2281:'Расчет сбытовых надбавок'!$G$3024,4)</f>
        <v>462.82000000000005</v>
      </c>
      <c r="W754" s="108">
        <f>VLOOKUP($A754+ROUND((COLUMN()-2)/24,5),АТС!$A$41:$F$712,5)+VLOOKUP($A754+ROUND((COLUMN()-2)/24,5),'Расчет сбытовых надбавок'!$B$2281:'Расчет сбытовых надбавок'!$G$3024,4)</f>
        <v>395.23</v>
      </c>
      <c r="X754" s="108">
        <f>VLOOKUP($A754+ROUND((COLUMN()-2)/24,5),АТС!$A$41:$F$712,5)+VLOOKUP($A754+ROUND((COLUMN()-2)/24,5),'Расчет сбытовых надбавок'!$B$2281:'Расчет сбытовых надбавок'!$G$3024,4)</f>
        <v>366.46999999999997</v>
      </c>
      <c r="Y754" s="108">
        <f>VLOOKUP($A754+ROUND((COLUMN()-2)/24,5),АТС!$A$41:$F$712,5)+VLOOKUP($A754+ROUND((COLUMN()-2)/24,5),'Расчет сбытовых надбавок'!$B$2281:'Расчет сбытовых надбавок'!$G$3024,4)</f>
        <v>144.53</v>
      </c>
    </row>
    <row r="755" spans="1:27" x14ac:dyDescent="0.2">
      <c r="A755" s="88">
        <f t="shared" si="21"/>
        <v>42059</v>
      </c>
      <c r="B755" s="108">
        <f>VLOOKUP($A755+ROUND((COLUMN()-2)/24,5),АТС!$A$41:$F$712,5)+VLOOKUP($A755+ROUND((COLUMN()-2)/24,5),'Расчет сбытовых надбавок'!$B$2281:'Расчет сбытовых надбавок'!$G$3024,4)</f>
        <v>209.85</v>
      </c>
      <c r="C755" s="108">
        <f>VLOOKUP($A755+ROUND((COLUMN()-2)/24,5),АТС!$A$41:$F$712,5)+VLOOKUP($A755+ROUND((COLUMN()-2)/24,5),'Расчет сбытовых надбавок'!$B$2281:'Расчет сбытовых надбавок'!$G$3024,4)</f>
        <v>290.07</v>
      </c>
      <c r="D755" s="108">
        <f>VLOOKUP($A755+ROUND((COLUMN()-2)/24,5),АТС!$A$41:$F$712,5)+VLOOKUP($A755+ROUND((COLUMN()-2)/24,5),'Расчет сбытовых надбавок'!$B$2281:'Расчет сбытовых надбавок'!$G$3024,4)</f>
        <v>214.25</v>
      </c>
      <c r="E755" s="108">
        <f>VLOOKUP($A755+ROUND((COLUMN()-2)/24,5),АТС!$A$41:$F$712,5)+VLOOKUP($A755+ROUND((COLUMN()-2)/24,5),'Расчет сбытовых надбавок'!$B$2281:'Расчет сбытовых надбавок'!$G$3024,4)</f>
        <v>158.06</v>
      </c>
      <c r="F755" s="108">
        <f>VLOOKUP($A755+ROUND((COLUMN()-2)/24,5),АТС!$A$41:$F$712,5)+VLOOKUP($A755+ROUND((COLUMN()-2)/24,5),'Расчет сбытовых надбавок'!$B$2281:'Расчет сбытовых надбавок'!$G$3024,4)</f>
        <v>179.98</v>
      </c>
      <c r="G755" s="108">
        <f>VLOOKUP($A755+ROUND((COLUMN()-2)/24,5),АТС!$A$41:$F$712,5)+VLOOKUP($A755+ROUND((COLUMN()-2)/24,5),'Расчет сбытовых надбавок'!$B$2281:'Расчет сбытовых надбавок'!$G$3024,4)</f>
        <v>0</v>
      </c>
      <c r="H755" s="108">
        <f>VLOOKUP($A755+ROUND((COLUMN()-2)/24,5),АТС!$A$41:$F$712,5)+VLOOKUP($A755+ROUND((COLUMN()-2)/24,5),'Расчет сбытовых надбавок'!$B$2281:'Расчет сбытовых надбавок'!$G$3024,4)</f>
        <v>0</v>
      </c>
      <c r="I755" s="108">
        <f>VLOOKUP($A755+ROUND((COLUMN()-2)/24,5),АТС!$A$41:$F$712,5)+VLOOKUP($A755+ROUND((COLUMN()-2)/24,5),'Расчет сбытовых надбавок'!$B$2281:'Расчет сбытовых надбавок'!$G$3024,4)</f>
        <v>239.25</v>
      </c>
      <c r="J755" s="108">
        <f>VLOOKUP($A755+ROUND((COLUMN()-2)/24,5),АТС!$A$41:$F$712,5)+VLOOKUP($A755+ROUND((COLUMN()-2)/24,5),'Расчет сбытовых надбавок'!$B$2281:'Расчет сбытовых надбавок'!$G$3024,4)</f>
        <v>161.01999999999998</v>
      </c>
      <c r="K755" s="108">
        <f>VLOOKUP($A755+ROUND((COLUMN()-2)/24,5),АТС!$A$41:$F$712,5)+VLOOKUP($A755+ROUND((COLUMN()-2)/24,5),'Расчет сбытовых надбавок'!$B$2281:'Расчет сбытовых надбавок'!$G$3024,4)</f>
        <v>459.96000000000004</v>
      </c>
      <c r="L755" s="108">
        <f>VLOOKUP($A755+ROUND((COLUMN()-2)/24,5),АТС!$A$41:$F$712,5)+VLOOKUP($A755+ROUND((COLUMN()-2)/24,5),'Расчет сбытовых надбавок'!$B$2281:'Расчет сбытовых надбавок'!$G$3024,4)</f>
        <v>470.78</v>
      </c>
      <c r="M755" s="108">
        <f>VLOOKUP($A755+ROUND((COLUMN()-2)/24,5),АТС!$A$41:$F$712,5)+VLOOKUP($A755+ROUND((COLUMN()-2)/24,5),'Расчет сбытовых надбавок'!$B$2281:'Расчет сбытовых надбавок'!$G$3024,4)</f>
        <v>464.67</v>
      </c>
      <c r="N755" s="108">
        <f>VLOOKUP($A755+ROUND((COLUMN()-2)/24,5),АТС!$A$41:$F$712,5)+VLOOKUP($A755+ROUND((COLUMN()-2)/24,5),'Расчет сбытовых надбавок'!$B$2281:'Расчет сбытовых надбавок'!$G$3024,4)</f>
        <v>605.76</v>
      </c>
      <c r="O755" s="108">
        <f>VLOOKUP($A755+ROUND((COLUMN()-2)/24,5),АТС!$A$41:$F$712,5)+VLOOKUP($A755+ROUND((COLUMN()-2)/24,5),'Расчет сбытовых надбавок'!$B$2281:'Расчет сбытовых надбавок'!$G$3024,4)</f>
        <v>594.49</v>
      </c>
      <c r="P755" s="108">
        <f>VLOOKUP($A755+ROUND((COLUMN()-2)/24,5),АТС!$A$41:$F$712,5)+VLOOKUP($A755+ROUND((COLUMN()-2)/24,5),'Расчет сбытовых надбавок'!$B$2281:'Расчет сбытовых надбавок'!$G$3024,4)</f>
        <v>589.9</v>
      </c>
      <c r="Q755" s="108">
        <f>VLOOKUP($A755+ROUND((COLUMN()-2)/24,5),АТС!$A$41:$F$712,5)+VLOOKUP($A755+ROUND((COLUMN()-2)/24,5),'Расчет сбытовых надбавок'!$B$2281:'Расчет сбытовых надбавок'!$G$3024,4)</f>
        <v>599.89</v>
      </c>
      <c r="R755" s="108">
        <f>VLOOKUP($A755+ROUND((COLUMN()-2)/24,5),АТС!$A$41:$F$712,5)+VLOOKUP($A755+ROUND((COLUMN()-2)/24,5),'Расчет сбытовых надбавок'!$B$2281:'Расчет сбытовых надбавок'!$G$3024,4)</f>
        <v>623.08999999999992</v>
      </c>
      <c r="S755" s="108">
        <f>VLOOKUP($A755+ROUND((COLUMN()-2)/24,5),АТС!$A$41:$F$712,5)+VLOOKUP($A755+ROUND((COLUMN()-2)/24,5),'Расчет сбытовых надбавок'!$B$2281:'Расчет сбытовых надбавок'!$G$3024,4)</f>
        <v>612.18000000000006</v>
      </c>
      <c r="T755" s="108">
        <f>VLOOKUP($A755+ROUND((COLUMN()-2)/24,5),АТС!$A$41:$F$712,5)+VLOOKUP($A755+ROUND((COLUMN()-2)/24,5),'Расчет сбытовых надбавок'!$B$2281:'Расчет сбытовых надбавок'!$G$3024,4)</f>
        <v>509.55</v>
      </c>
      <c r="U755" s="108">
        <f>VLOOKUP($A755+ROUND((COLUMN()-2)/24,5),АТС!$A$41:$F$712,5)+VLOOKUP($A755+ROUND((COLUMN()-2)/24,5),'Расчет сбытовых надбавок'!$B$2281:'Расчет сбытовых надбавок'!$G$3024,4)</f>
        <v>19.29</v>
      </c>
      <c r="V755" s="108">
        <f>VLOOKUP($A755+ROUND((COLUMN()-2)/24,5),АТС!$A$41:$F$712,5)+VLOOKUP($A755+ROUND((COLUMN()-2)/24,5),'Расчет сбытовых надбавок'!$B$2281:'Расчет сбытовых надбавок'!$G$3024,4)</f>
        <v>634.44000000000005</v>
      </c>
      <c r="W755" s="108">
        <f>VLOOKUP($A755+ROUND((COLUMN()-2)/24,5),АТС!$A$41:$F$712,5)+VLOOKUP($A755+ROUND((COLUMN()-2)/24,5),'Расчет сбытовых надбавок'!$B$2281:'Расчет сбытовых надбавок'!$G$3024,4)</f>
        <v>634.09999999999991</v>
      </c>
      <c r="X755" s="108">
        <f>VLOOKUP($A755+ROUND((COLUMN()-2)/24,5),АТС!$A$41:$F$712,5)+VLOOKUP($A755+ROUND((COLUMN()-2)/24,5),'Расчет сбытовых надбавок'!$B$2281:'Расчет сбытовых надбавок'!$G$3024,4)</f>
        <v>655.52</v>
      </c>
      <c r="Y755" s="108">
        <f>VLOOKUP($A755+ROUND((COLUMN()-2)/24,5),АТС!$A$41:$F$712,5)+VLOOKUP($A755+ROUND((COLUMN()-2)/24,5),'Расчет сбытовых надбавок'!$B$2281:'Расчет сбытовых надбавок'!$G$3024,4)</f>
        <v>646.99</v>
      </c>
    </row>
    <row r="756" spans="1:27" x14ac:dyDescent="0.2">
      <c r="A756" s="88">
        <f t="shared" si="21"/>
        <v>42060</v>
      </c>
      <c r="B756" s="108">
        <f>VLOOKUP($A756+ROUND((COLUMN()-2)/24,5),АТС!$A$41:$F$712,5)+VLOOKUP($A756+ROUND((COLUMN()-2)/24,5),'Расчет сбытовых надбавок'!$B$2281:'Расчет сбытовых надбавок'!$G$3024,4)</f>
        <v>285.33999999999997</v>
      </c>
      <c r="C756" s="108">
        <f>VLOOKUP($A756+ROUND((COLUMN()-2)/24,5),АТС!$A$41:$F$712,5)+VLOOKUP($A756+ROUND((COLUMN()-2)/24,5),'Расчет сбытовых надбавок'!$B$2281:'Расчет сбытовых надбавок'!$G$3024,4)</f>
        <v>154.29</v>
      </c>
      <c r="D756" s="108">
        <f>VLOOKUP($A756+ROUND((COLUMN()-2)/24,5),АТС!$A$41:$F$712,5)+VLOOKUP($A756+ROUND((COLUMN()-2)/24,5),'Расчет сбытовых надбавок'!$B$2281:'Расчет сбытовых надбавок'!$G$3024,4)</f>
        <v>770.22</v>
      </c>
      <c r="E756" s="108">
        <f>VLOOKUP($A756+ROUND((COLUMN()-2)/24,5),АТС!$A$41:$F$712,5)+VLOOKUP($A756+ROUND((COLUMN()-2)/24,5),'Расчет сбытовых надбавок'!$B$2281:'Расчет сбытовых надбавок'!$G$3024,4)</f>
        <v>695.9</v>
      </c>
      <c r="F756" s="108">
        <f>VLOOKUP($A756+ROUND((COLUMN()-2)/24,5),АТС!$A$41:$F$712,5)+VLOOKUP($A756+ROUND((COLUMN()-2)/24,5),'Расчет сбытовых надбавок'!$B$2281:'Расчет сбытовых надбавок'!$G$3024,4)</f>
        <v>142.05000000000001</v>
      </c>
      <c r="G756" s="108">
        <f>VLOOKUP($A756+ROUND((COLUMN()-2)/24,5),АТС!$A$41:$F$712,5)+VLOOKUP($A756+ROUND((COLUMN()-2)/24,5),'Расчет сбытовых надбавок'!$B$2281:'Расчет сбытовых надбавок'!$G$3024,4)</f>
        <v>0</v>
      </c>
      <c r="H756" s="108">
        <f>VLOOKUP($A756+ROUND((COLUMN()-2)/24,5),АТС!$A$41:$F$712,5)+VLOOKUP($A756+ROUND((COLUMN()-2)/24,5),'Расчет сбытовых надбавок'!$B$2281:'Расчет сбытовых надбавок'!$G$3024,4)</f>
        <v>36.57</v>
      </c>
      <c r="I756" s="108">
        <f>VLOOKUP($A756+ROUND((COLUMN()-2)/24,5),АТС!$A$41:$F$712,5)+VLOOKUP($A756+ROUND((COLUMN()-2)/24,5),'Расчет сбытовых надбавок'!$B$2281:'Расчет сбытовых надбавок'!$G$3024,4)</f>
        <v>301.03000000000003</v>
      </c>
      <c r="J756" s="108">
        <f>VLOOKUP($A756+ROUND((COLUMN()-2)/24,5),АТС!$A$41:$F$712,5)+VLOOKUP($A756+ROUND((COLUMN()-2)/24,5),'Расчет сбытовых надбавок'!$B$2281:'Расчет сбытовых надбавок'!$G$3024,4)</f>
        <v>512.13</v>
      </c>
      <c r="K756" s="108">
        <f>VLOOKUP($A756+ROUND((COLUMN()-2)/24,5),АТС!$A$41:$F$712,5)+VLOOKUP($A756+ROUND((COLUMN()-2)/24,5),'Расчет сбытовых надбавок'!$B$2281:'Расчет сбытовых надбавок'!$G$3024,4)</f>
        <v>548.54</v>
      </c>
      <c r="L756" s="108">
        <f>VLOOKUP($A756+ROUND((COLUMN()-2)/24,5),АТС!$A$41:$F$712,5)+VLOOKUP($A756+ROUND((COLUMN()-2)/24,5),'Расчет сбытовых надбавок'!$B$2281:'Расчет сбытовых надбавок'!$G$3024,4)</f>
        <v>598.28</v>
      </c>
      <c r="M756" s="108">
        <f>VLOOKUP($A756+ROUND((COLUMN()-2)/24,5),АТС!$A$41:$F$712,5)+VLOOKUP($A756+ROUND((COLUMN()-2)/24,5),'Расчет сбытовых надбавок'!$B$2281:'Расчет сбытовых надбавок'!$G$3024,4)</f>
        <v>642.24</v>
      </c>
      <c r="N756" s="108">
        <f>VLOOKUP($A756+ROUND((COLUMN()-2)/24,5),АТС!$A$41:$F$712,5)+VLOOKUP($A756+ROUND((COLUMN()-2)/24,5),'Расчет сбытовых надбавок'!$B$2281:'Расчет сбытовых надбавок'!$G$3024,4)</f>
        <v>745.16</v>
      </c>
      <c r="O756" s="108">
        <f>VLOOKUP($A756+ROUND((COLUMN()-2)/24,5),АТС!$A$41:$F$712,5)+VLOOKUP($A756+ROUND((COLUMN()-2)/24,5),'Расчет сбытовых надбавок'!$B$2281:'Расчет сбытовых надбавок'!$G$3024,4)</f>
        <v>726.06000000000006</v>
      </c>
      <c r="P756" s="108">
        <f>VLOOKUP($A756+ROUND((COLUMN()-2)/24,5),АТС!$A$41:$F$712,5)+VLOOKUP($A756+ROUND((COLUMN()-2)/24,5),'Расчет сбытовых надбавок'!$B$2281:'Расчет сбытовых надбавок'!$G$3024,4)</f>
        <v>938.66000000000008</v>
      </c>
      <c r="Q756" s="108">
        <f>VLOOKUP($A756+ROUND((COLUMN()-2)/24,5),АТС!$A$41:$F$712,5)+VLOOKUP($A756+ROUND((COLUMN()-2)/24,5),'Расчет сбытовых надбавок'!$B$2281:'Расчет сбытовых надбавок'!$G$3024,4)</f>
        <v>947.56000000000006</v>
      </c>
      <c r="R756" s="108">
        <f>VLOOKUP($A756+ROUND((COLUMN()-2)/24,5),АТС!$A$41:$F$712,5)+VLOOKUP($A756+ROUND((COLUMN()-2)/24,5),'Расчет сбытовых надбавок'!$B$2281:'Расчет сбытовых надбавок'!$G$3024,4)</f>
        <v>986.55000000000007</v>
      </c>
      <c r="S756" s="108">
        <f>VLOOKUP($A756+ROUND((COLUMN()-2)/24,5),АТС!$A$41:$F$712,5)+VLOOKUP($A756+ROUND((COLUMN()-2)/24,5),'Расчет сбытовых надбавок'!$B$2281:'Расчет сбытовых надбавок'!$G$3024,4)</f>
        <v>869.92000000000007</v>
      </c>
      <c r="T756" s="108">
        <f>VLOOKUP($A756+ROUND((COLUMN()-2)/24,5),АТС!$A$41:$F$712,5)+VLOOKUP($A756+ROUND((COLUMN()-2)/24,5),'Расчет сбытовых надбавок'!$B$2281:'Расчет сбытовых надбавок'!$G$3024,4)</f>
        <v>454.35</v>
      </c>
      <c r="U756" s="108">
        <f>VLOOKUP($A756+ROUND((COLUMN()-2)/24,5),АТС!$A$41:$F$712,5)+VLOOKUP($A756+ROUND((COLUMN()-2)/24,5),'Расчет сбытовых надбавок'!$B$2281:'Расчет сбытовых надбавок'!$G$3024,4)</f>
        <v>543.02</v>
      </c>
      <c r="V756" s="108">
        <f>VLOOKUP($A756+ROUND((COLUMN()-2)/24,5),АТС!$A$41:$F$712,5)+VLOOKUP($A756+ROUND((COLUMN()-2)/24,5),'Расчет сбытовых надбавок'!$B$2281:'Расчет сбытовых надбавок'!$G$3024,4)</f>
        <v>399.17999999999995</v>
      </c>
      <c r="W756" s="108">
        <f>VLOOKUP($A756+ROUND((COLUMN()-2)/24,5),АТС!$A$41:$F$712,5)+VLOOKUP($A756+ROUND((COLUMN()-2)/24,5),'Расчет сбытовых надбавок'!$B$2281:'Расчет сбытовых надбавок'!$G$3024,4)</f>
        <v>465.44</v>
      </c>
      <c r="X756" s="108">
        <f>VLOOKUP($A756+ROUND((COLUMN()-2)/24,5),АТС!$A$41:$F$712,5)+VLOOKUP($A756+ROUND((COLUMN()-2)/24,5),'Расчет сбытовых надбавок'!$B$2281:'Расчет сбытовых надбавок'!$G$3024,4)</f>
        <v>669.58999999999992</v>
      </c>
      <c r="Y756" s="108">
        <f>VLOOKUP($A756+ROUND((COLUMN()-2)/24,5),АТС!$A$41:$F$712,5)+VLOOKUP($A756+ROUND((COLUMN()-2)/24,5),'Расчет сбытовых надбавок'!$B$2281:'Расчет сбытовых надбавок'!$G$3024,4)</f>
        <v>686.29000000000008</v>
      </c>
    </row>
    <row r="757" spans="1:27" x14ac:dyDescent="0.2">
      <c r="A757" s="88">
        <f t="shared" si="21"/>
        <v>42061</v>
      </c>
      <c r="B757" s="108">
        <f>VLOOKUP($A757+ROUND((COLUMN()-2)/24,5),АТС!$A$41:$F$712,5)+VLOOKUP($A757+ROUND((COLUMN()-2)/24,5),'Расчет сбытовых надбавок'!$B$2281:'Расчет сбытовых надбавок'!$G$3024,4)</f>
        <v>366.16999999999996</v>
      </c>
      <c r="C757" s="108">
        <f>VLOOKUP($A757+ROUND((COLUMN()-2)/24,5),АТС!$A$41:$F$712,5)+VLOOKUP($A757+ROUND((COLUMN()-2)/24,5),'Расчет сбытовых надбавок'!$B$2281:'Расчет сбытовых надбавок'!$G$3024,4)</f>
        <v>119.5</v>
      </c>
      <c r="D757" s="108">
        <f>VLOOKUP($A757+ROUND((COLUMN()-2)/24,5),АТС!$A$41:$F$712,5)+VLOOKUP($A757+ROUND((COLUMN()-2)/24,5),'Расчет сбытовых надбавок'!$B$2281:'Расчет сбытовых надбавок'!$G$3024,4)</f>
        <v>72.069999999999993</v>
      </c>
      <c r="E757" s="108">
        <f>VLOOKUP($A757+ROUND((COLUMN()-2)/24,5),АТС!$A$41:$F$712,5)+VLOOKUP($A757+ROUND((COLUMN()-2)/24,5),'Расчет сбытовых надбавок'!$B$2281:'Расчет сбытовых надбавок'!$G$3024,4)</f>
        <v>540.5</v>
      </c>
      <c r="F757" s="108">
        <f>VLOOKUP($A757+ROUND((COLUMN()-2)/24,5),АТС!$A$41:$F$712,5)+VLOOKUP($A757+ROUND((COLUMN()-2)/24,5),'Расчет сбытовых надбавок'!$B$2281:'Расчет сбытовых надбавок'!$G$3024,4)</f>
        <v>88.31</v>
      </c>
      <c r="G757" s="108">
        <f>VLOOKUP($A757+ROUND((COLUMN()-2)/24,5),АТС!$A$41:$F$712,5)+VLOOKUP($A757+ROUND((COLUMN()-2)/24,5),'Расчет сбытовых надбавок'!$B$2281:'Расчет сбытовых надбавок'!$G$3024,4)</f>
        <v>54.93</v>
      </c>
      <c r="H757" s="108">
        <f>VLOOKUP($A757+ROUND((COLUMN()-2)/24,5),АТС!$A$41:$F$712,5)+VLOOKUP($A757+ROUND((COLUMN()-2)/24,5),'Расчет сбытовых надбавок'!$B$2281:'Расчет сбытовых надбавок'!$G$3024,4)</f>
        <v>390.33</v>
      </c>
      <c r="I757" s="108">
        <f>VLOOKUP($A757+ROUND((COLUMN()-2)/24,5),АТС!$A$41:$F$712,5)+VLOOKUP($A757+ROUND((COLUMN()-2)/24,5),'Расчет сбытовых надбавок'!$B$2281:'Расчет сбытовых надбавок'!$G$3024,4)</f>
        <v>178.99</v>
      </c>
      <c r="J757" s="108">
        <f>VLOOKUP($A757+ROUND((COLUMN()-2)/24,5),АТС!$A$41:$F$712,5)+VLOOKUP($A757+ROUND((COLUMN()-2)/24,5),'Расчет сбытовых надбавок'!$B$2281:'Расчет сбытовых надбавок'!$G$3024,4)</f>
        <v>168.34</v>
      </c>
      <c r="K757" s="108">
        <f>VLOOKUP($A757+ROUND((COLUMN()-2)/24,5),АТС!$A$41:$F$712,5)+VLOOKUP($A757+ROUND((COLUMN()-2)/24,5),'Расчет сбытовых надбавок'!$B$2281:'Расчет сбытовых надбавок'!$G$3024,4)</f>
        <v>457.05999999999995</v>
      </c>
      <c r="L757" s="108">
        <f>VLOOKUP($A757+ROUND((COLUMN()-2)/24,5),АТС!$A$41:$F$712,5)+VLOOKUP($A757+ROUND((COLUMN()-2)/24,5),'Расчет сбытовых надбавок'!$B$2281:'Расчет сбытовых надбавок'!$G$3024,4)</f>
        <v>285.68</v>
      </c>
      <c r="M757" s="108">
        <f>VLOOKUP($A757+ROUND((COLUMN()-2)/24,5),АТС!$A$41:$F$712,5)+VLOOKUP($A757+ROUND((COLUMN()-2)/24,5),'Расчет сбытовых надбавок'!$B$2281:'Расчет сбытовых надбавок'!$G$3024,4)</f>
        <v>490.78000000000003</v>
      </c>
      <c r="N757" s="108">
        <f>VLOOKUP($A757+ROUND((COLUMN()-2)/24,5),АТС!$A$41:$F$712,5)+VLOOKUP($A757+ROUND((COLUMN()-2)/24,5),'Расчет сбытовых надбавок'!$B$2281:'Расчет сбытовых надбавок'!$G$3024,4)</f>
        <v>522.94999999999993</v>
      </c>
      <c r="O757" s="108">
        <f>VLOOKUP($A757+ROUND((COLUMN()-2)/24,5),АТС!$A$41:$F$712,5)+VLOOKUP($A757+ROUND((COLUMN()-2)/24,5),'Расчет сбытовых надбавок'!$B$2281:'Расчет сбытовых надбавок'!$G$3024,4)</f>
        <v>504.21</v>
      </c>
      <c r="P757" s="108">
        <f>VLOOKUP($A757+ROUND((COLUMN()-2)/24,5),АТС!$A$41:$F$712,5)+VLOOKUP($A757+ROUND((COLUMN()-2)/24,5),'Расчет сбытовых надбавок'!$B$2281:'Расчет сбытовых надбавок'!$G$3024,4)</f>
        <v>536.52</v>
      </c>
      <c r="Q757" s="108">
        <f>VLOOKUP($A757+ROUND((COLUMN()-2)/24,5),АТС!$A$41:$F$712,5)+VLOOKUP($A757+ROUND((COLUMN()-2)/24,5),'Расчет сбытовых надбавок'!$B$2281:'Расчет сбытовых надбавок'!$G$3024,4)</f>
        <v>544.22</v>
      </c>
      <c r="R757" s="108">
        <f>VLOOKUP($A757+ROUND((COLUMN()-2)/24,5),АТС!$A$41:$F$712,5)+VLOOKUP($A757+ROUND((COLUMN()-2)/24,5),'Расчет сбытовых надбавок'!$B$2281:'Расчет сбытовых надбавок'!$G$3024,4)</f>
        <v>616.35</v>
      </c>
      <c r="S757" s="108">
        <f>VLOOKUP($A757+ROUND((COLUMN()-2)/24,5),АТС!$A$41:$F$712,5)+VLOOKUP($A757+ROUND((COLUMN()-2)/24,5),'Расчет сбытовых надбавок'!$B$2281:'Расчет сбытовых надбавок'!$G$3024,4)</f>
        <v>477.35</v>
      </c>
      <c r="T757" s="108">
        <f>VLOOKUP($A757+ROUND((COLUMN()-2)/24,5),АТС!$A$41:$F$712,5)+VLOOKUP($A757+ROUND((COLUMN()-2)/24,5),'Расчет сбытовых надбавок'!$B$2281:'Расчет сбытовых надбавок'!$G$3024,4)</f>
        <v>127.78999999999999</v>
      </c>
      <c r="U757" s="108">
        <f>VLOOKUP($A757+ROUND((COLUMN()-2)/24,5),АТС!$A$41:$F$712,5)+VLOOKUP($A757+ROUND((COLUMN()-2)/24,5),'Расчет сбытовых надбавок'!$B$2281:'Расчет сбытовых надбавок'!$G$3024,4)</f>
        <v>159.57</v>
      </c>
      <c r="V757" s="108">
        <f>VLOOKUP($A757+ROUND((COLUMN()-2)/24,5),АТС!$A$41:$F$712,5)+VLOOKUP($A757+ROUND((COLUMN()-2)/24,5),'Расчет сбытовых надбавок'!$B$2281:'Расчет сбытовых надбавок'!$G$3024,4)</f>
        <v>346.61</v>
      </c>
      <c r="W757" s="108">
        <f>VLOOKUP($A757+ROUND((COLUMN()-2)/24,5),АТС!$A$41:$F$712,5)+VLOOKUP($A757+ROUND((COLUMN()-2)/24,5),'Расчет сбытовых надбавок'!$B$2281:'Расчет сбытовых надбавок'!$G$3024,4)</f>
        <v>458.48</v>
      </c>
      <c r="X757" s="108">
        <f>VLOOKUP($A757+ROUND((COLUMN()-2)/24,5),АТС!$A$41:$F$712,5)+VLOOKUP($A757+ROUND((COLUMN()-2)/24,5),'Расчет сбытовых надбавок'!$B$2281:'Расчет сбытовых надбавок'!$G$3024,4)</f>
        <v>913.81999999999994</v>
      </c>
      <c r="Y757" s="108">
        <f>VLOOKUP($A757+ROUND((COLUMN()-2)/24,5),АТС!$A$41:$F$712,5)+VLOOKUP($A757+ROUND((COLUMN()-2)/24,5),'Расчет сбытовых надбавок'!$B$2281:'Расчет сбытовых надбавок'!$G$3024,4)</f>
        <v>658.91</v>
      </c>
    </row>
    <row r="758" spans="1:27" x14ac:dyDescent="0.2">
      <c r="A758" s="88">
        <f t="shared" si="21"/>
        <v>42062</v>
      </c>
      <c r="B758" s="108">
        <f>VLOOKUP($A758+ROUND((COLUMN()-2)/24,5),АТС!$A$41:$F$712,5)+VLOOKUP($A758+ROUND((COLUMN()-2)/24,5),'Расчет сбытовых надбавок'!$B$2281:'Расчет сбытовых надбавок'!$G$3024,4)</f>
        <v>682.46999999999991</v>
      </c>
      <c r="C758" s="108">
        <f>VLOOKUP($A758+ROUND((COLUMN()-2)/24,5),АТС!$A$41:$F$712,5)+VLOOKUP($A758+ROUND((COLUMN()-2)/24,5),'Расчет сбытовых надбавок'!$B$2281:'Расчет сбытовых надбавок'!$G$3024,4)</f>
        <v>79.97</v>
      </c>
      <c r="D758" s="108">
        <f>VLOOKUP($A758+ROUND((COLUMN()-2)/24,5),АТС!$A$41:$F$712,5)+VLOOKUP($A758+ROUND((COLUMN()-2)/24,5),'Расчет сбытовых надбавок'!$B$2281:'Расчет сбытовых надбавок'!$G$3024,4)</f>
        <v>80.69</v>
      </c>
      <c r="E758" s="108">
        <f>VLOOKUP($A758+ROUND((COLUMN()-2)/24,5),АТС!$A$41:$F$712,5)+VLOOKUP($A758+ROUND((COLUMN()-2)/24,5),'Расчет сбытовых надбавок'!$B$2281:'Расчет сбытовых надбавок'!$G$3024,4)</f>
        <v>68.430000000000007</v>
      </c>
      <c r="F758" s="108">
        <f>VLOOKUP($A758+ROUND((COLUMN()-2)/24,5),АТС!$A$41:$F$712,5)+VLOOKUP($A758+ROUND((COLUMN()-2)/24,5),'Расчет сбытовых надбавок'!$B$2281:'Расчет сбытовых надбавок'!$G$3024,4)</f>
        <v>5.25</v>
      </c>
      <c r="G758" s="108">
        <f>VLOOKUP($A758+ROUND((COLUMN()-2)/24,5),АТС!$A$41:$F$712,5)+VLOOKUP($A758+ROUND((COLUMN()-2)/24,5),'Расчет сбытовых надбавок'!$B$2281:'Расчет сбытовых надбавок'!$G$3024,4)</f>
        <v>0</v>
      </c>
      <c r="H758" s="108">
        <f>VLOOKUP($A758+ROUND((COLUMN()-2)/24,5),АТС!$A$41:$F$712,5)+VLOOKUP($A758+ROUND((COLUMN()-2)/24,5),'Расчет сбытовых надбавок'!$B$2281:'Расчет сбытовых надбавок'!$G$3024,4)</f>
        <v>0</v>
      </c>
      <c r="I758" s="108">
        <f>VLOOKUP($A758+ROUND((COLUMN()-2)/24,5),АТС!$A$41:$F$712,5)+VLOOKUP($A758+ROUND((COLUMN()-2)/24,5),'Расчет сбытовых надбавок'!$B$2281:'Расчет сбытовых надбавок'!$G$3024,4)</f>
        <v>0</v>
      </c>
      <c r="J758" s="108">
        <f>VLOOKUP($A758+ROUND((COLUMN()-2)/24,5),АТС!$A$41:$F$712,5)+VLOOKUP($A758+ROUND((COLUMN()-2)/24,5),'Расчет сбытовых надбавок'!$B$2281:'Расчет сбытовых надбавок'!$G$3024,4)</f>
        <v>287.89</v>
      </c>
      <c r="K758" s="108">
        <f>VLOOKUP($A758+ROUND((COLUMN()-2)/24,5),АТС!$A$41:$F$712,5)+VLOOKUP($A758+ROUND((COLUMN()-2)/24,5),'Расчет сбытовых надбавок'!$B$2281:'Расчет сбытовых надбавок'!$G$3024,4)</f>
        <v>389.93</v>
      </c>
      <c r="L758" s="108">
        <f>VLOOKUP($A758+ROUND((COLUMN()-2)/24,5),АТС!$A$41:$F$712,5)+VLOOKUP($A758+ROUND((COLUMN()-2)/24,5),'Расчет сбытовых надбавок'!$B$2281:'Расчет сбытовых надбавок'!$G$3024,4)</f>
        <v>473.44</v>
      </c>
      <c r="M758" s="108">
        <f>VLOOKUP($A758+ROUND((COLUMN()-2)/24,5),АТС!$A$41:$F$712,5)+VLOOKUP($A758+ROUND((COLUMN()-2)/24,5),'Расчет сбытовых надбавок'!$B$2281:'Расчет сбытовых надбавок'!$G$3024,4)</f>
        <v>555.33000000000004</v>
      </c>
      <c r="N758" s="108">
        <f>VLOOKUP($A758+ROUND((COLUMN()-2)/24,5),АТС!$A$41:$F$712,5)+VLOOKUP($A758+ROUND((COLUMN()-2)/24,5),'Расчет сбытовых надбавок'!$B$2281:'Расчет сбытовых надбавок'!$G$3024,4)</f>
        <v>452.38</v>
      </c>
      <c r="O758" s="108">
        <f>VLOOKUP($A758+ROUND((COLUMN()-2)/24,5),АТС!$A$41:$F$712,5)+VLOOKUP($A758+ROUND((COLUMN()-2)/24,5),'Расчет сбытовых надбавок'!$B$2281:'Расчет сбытовых надбавок'!$G$3024,4)</f>
        <v>549.29999999999995</v>
      </c>
      <c r="P758" s="108">
        <f>VLOOKUP($A758+ROUND((COLUMN()-2)/24,5),АТС!$A$41:$F$712,5)+VLOOKUP($A758+ROUND((COLUMN()-2)/24,5),'Расчет сбытовых надбавок'!$B$2281:'Расчет сбытовых надбавок'!$G$3024,4)</f>
        <v>635.49</v>
      </c>
      <c r="Q758" s="108">
        <f>VLOOKUP($A758+ROUND((COLUMN()-2)/24,5),АТС!$A$41:$F$712,5)+VLOOKUP($A758+ROUND((COLUMN()-2)/24,5),'Расчет сбытовых надбавок'!$B$2281:'Расчет сбытовых надбавок'!$G$3024,4)</f>
        <v>510.39</v>
      </c>
      <c r="R758" s="108">
        <f>VLOOKUP($A758+ROUND((COLUMN()-2)/24,5),АТС!$A$41:$F$712,5)+VLOOKUP($A758+ROUND((COLUMN()-2)/24,5),'Расчет сбытовых надбавок'!$B$2281:'Расчет сбытовых надбавок'!$G$3024,4)</f>
        <v>479.71999999999997</v>
      </c>
      <c r="S758" s="108">
        <f>VLOOKUP($A758+ROUND((COLUMN()-2)/24,5),АТС!$A$41:$F$712,5)+VLOOKUP($A758+ROUND((COLUMN()-2)/24,5),'Расчет сбытовых надбавок'!$B$2281:'Расчет сбытовых надбавок'!$G$3024,4)</f>
        <v>455.21000000000004</v>
      </c>
      <c r="T758" s="108">
        <f>VLOOKUP($A758+ROUND((COLUMN()-2)/24,5),АТС!$A$41:$F$712,5)+VLOOKUP($A758+ROUND((COLUMN()-2)/24,5),'Расчет сбытовых надбавок'!$B$2281:'Расчет сбытовых надбавок'!$G$3024,4)</f>
        <v>281.75</v>
      </c>
      <c r="U758" s="108">
        <f>VLOOKUP($A758+ROUND((COLUMN()-2)/24,5),АТС!$A$41:$F$712,5)+VLOOKUP($A758+ROUND((COLUMN()-2)/24,5),'Расчет сбытовых надбавок'!$B$2281:'Расчет сбытовых надбавок'!$G$3024,4)</f>
        <v>346.33000000000004</v>
      </c>
      <c r="V758" s="108">
        <f>VLOOKUP($A758+ROUND((COLUMN()-2)/24,5),АТС!$A$41:$F$712,5)+VLOOKUP($A758+ROUND((COLUMN()-2)/24,5),'Расчет сбытовых надбавок'!$B$2281:'Расчет сбытовых надбавок'!$G$3024,4)</f>
        <v>784.80000000000007</v>
      </c>
      <c r="W758" s="108">
        <f>VLOOKUP($A758+ROUND((COLUMN()-2)/24,5),АТС!$A$41:$F$712,5)+VLOOKUP($A758+ROUND((COLUMN()-2)/24,5),'Расчет сбытовых надбавок'!$B$2281:'Расчет сбытовых надбавок'!$G$3024,4)</f>
        <v>759.57</v>
      </c>
      <c r="X758" s="108">
        <f>VLOOKUP($A758+ROUND((COLUMN()-2)/24,5),АТС!$A$41:$F$712,5)+VLOOKUP($A758+ROUND((COLUMN()-2)/24,5),'Расчет сбытовых надбавок'!$B$2281:'Расчет сбытовых надбавок'!$G$3024,4)</f>
        <v>225.41000000000003</v>
      </c>
      <c r="Y758" s="108">
        <f>VLOOKUP($A758+ROUND((COLUMN()-2)/24,5),АТС!$A$41:$F$712,5)+VLOOKUP($A758+ROUND((COLUMN()-2)/24,5),'Расчет сбытовых надбавок'!$B$2281:'Расчет сбытовых надбавок'!$G$3024,4)</f>
        <v>643.63</v>
      </c>
    </row>
    <row r="759" spans="1:27" x14ac:dyDescent="0.2">
      <c r="A759" s="88">
        <f t="shared" si="21"/>
        <v>42063</v>
      </c>
      <c r="B759" s="108">
        <f>VLOOKUP($A759+ROUND((COLUMN()-2)/24,5),АТС!$A$41:$F$712,5)+VLOOKUP($A759+ROUND((COLUMN()-2)/24,5),'Расчет сбытовых надбавок'!$B$2281:'Расчет сбытовых надбавок'!$G$3024,4)</f>
        <v>137.06</v>
      </c>
      <c r="C759" s="108">
        <f>VLOOKUP($A759+ROUND((COLUMN()-2)/24,5),АТС!$A$41:$F$712,5)+VLOOKUP($A759+ROUND((COLUMN()-2)/24,5),'Расчет сбытовых надбавок'!$B$2281:'Расчет сбытовых надбавок'!$G$3024,4)</f>
        <v>80.910000000000011</v>
      </c>
      <c r="D759" s="108">
        <f>VLOOKUP($A759+ROUND((COLUMN()-2)/24,5),АТС!$A$41:$F$712,5)+VLOOKUP($A759+ROUND((COLUMN()-2)/24,5),'Расчет сбытовых надбавок'!$B$2281:'Расчет сбытовых надбавок'!$G$3024,4)</f>
        <v>67.040000000000006</v>
      </c>
      <c r="E759" s="108">
        <f>VLOOKUP($A759+ROUND((COLUMN()-2)/24,5),АТС!$A$41:$F$712,5)+VLOOKUP($A759+ROUND((COLUMN()-2)/24,5),'Расчет сбытовых надбавок'!$B$2281:'Расчет сбытовых надбавок'!$G$3024,4)</f>
        <v>41.3</v>
      </c>
      <c r="F759" s="108">
        <f>VLOOKUP($A759+ROUND((COLUMN()-2)/24,5),АТС!$A$41:$F$712,5)+VLOOKUP($A759+ROUND((COLUMN()-2)/24,5),'Расчет сбытовых надбавок'!$B$2281:'Расчет сбытовых надбавок'!$G$3024,4)</f>
        <v>6.0000000000000005E-2</v>
      </c>
      <c r="G759" s="108">
        <f>VLOOKUP($A759+ROUND((COLUMN()-2)/24,5),АТС!$A$41:$F$712,5)+VLOOKUP($A759+ROUND((COLUMN()-2)/24,5),'Расчет сбытовых надбавок'!$B$2281:'Расчет сбытовых надбавок'!$G$3024,4)</f>
        <v>0</v>
      </c>
      <c r="H759" s="108">
        <f>VLOOKUP($A759+ROUND((COLUMN()-2)/24,5),АТС!$A$41:$F$712,5)+VLOOKUP($A759+ROUND((COLUMN()-2)/24,5),'Расчет сбытовых надбавок'!$B$2281:'Расчет сбытовых надбавок'!$G$3024,4)</f>
        <v>0</v>
      </c>
      <c r="I759" s="108">
        <f>VLOOKUP($A759+ROUND((COLUMN()-2)/24,5),АТС!$A$41:$F$712,5)+VLOOKUP($A759+ROUND((COLUMN()-2)/24,5),'Расчет сбытовых надбавок'!$B$2281:'Расчет сбытовых надбавок'!$G$3024,4)</f>
        <v>206.12</v>
      </c>
      <c r="J759" s="108">
        <f>VLOOKUP($A759+ROUND((COLUMN()-2)/24,5),АТС!$A$41:$F$712,5)+VLOOKUP($A759+ROUND((COLUMN()-2)/24,5),'Расчет сбытовых надбавок'!$B$2281:'Расчет сбытовых надбавок'!$G$3024,4)</f>
        <v>0</v>
      </c>
      <c r="K759" s="108">
        <f>VLOOKUP($A759+ROUND((COLUMN()-2)/24,5),АТС!$A$41:$F$712,5)+VLOOKUP($A759+ROUND((COLUMN()-2)/24,5),'Расчет сбытовых надбавок'!$B$2281:'Расчет сбытовых надбавок'!$G$3024,4)</f>
        <v>7.41</v>
      </c>
      <c r="L759" s="108">
        <f>VLOOKUP($A759+ROUND((COLUMN()-2)/24,5),АТС!$A$41:$F$712,5)+VLOOKUP($A759+ROUND((COLUMN()-2)/24,5),'Расчет сбытовых надбавок'!$B$2281:'Расчет сбытовых надбавок'!$G$3024,4)</f>
        <v>5.8</v>
      </c>
      <c r="M759" s="108">
        <f>VLOOKUP($A759+ROUND((COLUMN()-2)/24,5),АТС!$A$41:$F$712,5)+VLOOKUP($A759+ROUND((COLUMN()-2)/24,5),'Расчет сбытовых надбавок'!$B$2281:'Расчет сбытовых надбавок'!$G$3024,4)</f>
        <v>9.25</v>
      </c>
      <c r="N759" s="108">
        <f>VLOOKUP($A759+ROUND((COLUMN()-2)/24,5),АТС!$A$41:$F$712,5)+VLOOKUP($A759+ROUND((COLUMN()-2)/24,5),'Расчет сбытовых надбавок'!$B$2281:'Расчет сбытовых надбавок'!$G$3024,4)</f>
        <v>0</v>
      </c>
      <c r="O759" s="108">
        <f>VLOOKUP($A759+ROUND((COLUMN()-2)/24,5),АТС!$A$41:$F$712,5)+VLOOKUP($A759+ROUND((COLUMN()-2)/24,5),'Расчет сбытовых надбавок'!$B$2281:'Расчет сбытовых надбавок'!$G$3024,4)</f>
        <v>0</v>
      </c>
      <c r="P759" s="108">
        <f>VLOOKUP($A759+ROUND((COLUMN()-2)/24,5),АТС!$A$41:$F$712,5)+VLOOKUP($A759+ROUND((COLUMN()-2)/24,5),'Расчет сбытовых надбавок'!$B$2281:'Расчет сбытовых надбавок'!$G$3024,4)</f>
        <v>0</v>
      </c>
      <c r="Q759" s="108">
        <f>VLOOKUP($A759+ROUND((COLUMN()-2)/24,5),АТС!$A$41:$F$712,5)+VLOOKUP($A759+ROUND((COLUMN()-2)/24,5),'Расчет сбытовых надбавок'!$B$2281:'Расчет сбытовых надбавок'!$G$3024,4)</f>
        <v>0</v>
      </c>
      <c r="R759" s="108">
        <f>VLOOKUP($A759+ROUND((COLUMN()-2)/24,5),АТС!$A$41:$F$712,5)+VLOOKUP($A759+ROUND((COLUMN()-2)/24,5),'Расчет сбытовых надбавок'!$B$2281:'Расчет сбытовых надбавок'!$G$3024,4)</f>
        <v>0</v>
      </c>
      <c r="S759" s="108">
        <f>VLOOKUP($A759+ROUND((COLUMN()-2)/24,5),АТС!$A$41:$F$712,5)+VLOOKUP($A759+ROUND((COLUMN()-2)/24,5),'Расчет сбытовых надбавок'!$B$2281:'Расчет сбытовых надбавок'!$G$3024,4)</f>
        <v>144.4</v>
      </c>
      <c r="T759" s="108">
        <f>VLOOKUP($A759+ROUND((COLUMN()-2)/24,5),АТС!$A$41:$F$712,5)+VLOOKUP($A759+ROUND((COLUMN()-2)/24,5),'Расчет сбытовых надбавок'!$B$2281:'Расчет сбытовых надбавок'!$G$3024,4)</f>
        <v>0.71</v>
      </c>
      <c r="U759" s="108">
        <f>VLOOKUP($A759+ROUND((COLUMN()-2)/24,5),АТС!$A$41:$F$712,5)+VLOOKUP($A759+ROUND((COLUMN()-2)/24,5),'Расчет сбытовых надбавок'!$B$2281:'Расчет сбытовых надбавок'!$G$3024,4)</f>
        <v>2.89</v>
      </c>
      <c r="V759" s="108">
        <f>VLOOKUP($A759+ROUND((COLUMN()-2)/24,5),АТС!$A$41:$F$712,5)+VLOOKUP($A759+ROUND((COLUMN()-2)/24,5),'Расчет сбытовых надбавок'!$B$2281:'Расчет сбытовых надбавок'!$G$3024,4)</f>
        <v>118.11999999999999</v>
      </c>
      <c r="W759" s="108">
        <f>VLOOKUP($A759+ROUND((COLUMN()-2)/24,5),АТС!$A$41:$F$712,5)+VLOOKUP($A759+ROUND((COLUMN()-2)/24,5),'Расчет сбытовых надбавок'!$B$2281:'Расчет сбытовых надбавок'!$G$3024,4)</f>
        <v>198.58</v>
      </c>
      <c r="X759" s="108">
        <f>VLOOKUP($A759+ROUND((COLUMN()-2)/24,5),АТС!$A$41:$F$712,5)+VLOOKUP($A759+ROUND((COLUMN()-2)/24,5),'Расчет сбытовых надбавок'!$B$2281:'Расчет сбытовых надбавок'!$G$3024,4)</f>
        <v>662.2299999999999</v>
      </c>
      <c r="Y759" s="108">
        <f>VLOOKUP($A759+ROUND((COLUMN()-2)/24,5),АТС!$A$41:$F$712,5)+VLOOKUP($A759+ROUND((COLUMN()-2)/24,5),'Расчет сбытовых надбавок'!$B$2281:'Расчет сбытовых надбавок'!$G$3024,4)</f>
        <v>96.19</v>
      </c>
    </row>
    <row r="760" spans="1:27" ht="12.75" customHeight="1" x14ac:dyDescent="0.25">
      <c r="A760" s="102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5"/>
    </row>
    <row r="761" spans="1:27" x14ac:dyDescent="0.25">
      <c r="A761" s="96" t="s">
        <v>158</v>
      </c>
      <c r="B761" s="87"/>
      <c r="C761" s="87"/>
      <c r="D761" s="87"/>
    </row>
    <row r="762" spans="1:27" ht="12.75" customHeight="1" x14ac:dyDescent="0.2">
      <c r="A762" s="169" t="s">
        <v>49</v>
      </c>
      <c r="B762" s="180" t="s">
        <v>161</v>
      </c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2"/>
    </row>
    <row r="763" spans="1:27" ht="12.75" customHeight="1" x14ac:dyDescent="0.2">
      <c r="A763" s="170"/>
      <c r="B763" s="183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5"/>
    </row>
    <row r="764" spans="1:27" s="121" customFormat="1" ht="12.75" customHeight="1" x14ac:dyDescent="0.2">
      <c r="A764" s="170"/>
      <c r="B764" s="216" t="s">
        <v>129</v>
      </c>
      <c r="C764" s="204" t="s">
        <v>130</v>
      </c>
      <c r="D764" s="204" t="s">
        <v>131</v>
      </c>
      <c r="E764" s="204" t="s">
        <v>132</v>
      </c>
      <c r="F764" s="204" t="s">
        <v>133</v>
      </c>
      <c r="G764" s="204" t="s">
        <v>134</v>
      </c>
      <c r="H764" s="204" t="s">
        <v>135</v>
      </c>
      <c r="I764" s="204" t="s">
        <v>136</v>
      </c>
      <c r="J764" s="204" t="s">
        <v>137</v>
      </c>
      <c r="K764" s="204" t="s">
        <v>138</v>
      </c>
      <c r="L764" s="204" t="s">
        <v>139</v>
      </c>
      <c r="M764" s="204" t="s">
        <v>140</v>
      </c>
      <c r="N764" s="214" t="s">
        <v>141</v>
      </c>
      <c r="O764" s="204" t="s">
        <v>142</v>
      </c>
      <c r="P764" s="204" t="s">
        <v>143</v>
      </c>
      <c r="Q764" s="204" t="s">
        <v>144</v>
      </c>
      <c r="R764" s="204" t="s">
        <v>145</v>
      </c>
      <c r="S764" s="204" t="s">
        <v>146</v>
      </c>
      <c r="T764" s="204" t="s">
        <v>147</v>
      </c>
      <c r="U764" s="204" t="s">
        <v>148</v>
      </c>
      <c r="V764" s="204" t="s">
        <v>149</v>
      </c>
      <c r="W764" s="204" t="s">
        <v>150</v>
      </c>
      <c r="X764" s="204" t="s">
        <v>151</v>
      </c>
      <c r="Y764" s="204" t="s">
        <v>152</v>
      </c>
    </row>
    <row r="765" spans="1:27" s="121" customFormat="1" ht="11.25" customHeight="1" x14ac:dyDescent="0.2">
      <c r="A765" s="171"/>
      <c r="B765" s="217"/>
      <c r="C765" s="205"/>
      <c r="D765" s="205"/>
      <c r="E765" s="205"/>
      <c r="F765" s="205"/>
      <c r="G765" s="205"/>
      <c r="H765" s="205"/>
      <c r="I765" s="205"/>
      <c r="J765" s="205"/>
      <c r="K765" s="205"/>
      <c r="L765" s="205"/>
      <c r="M765" s="205"/>
      <c r="N765" s="215"/>
      <c r="O765" s="205"/>
      <c r="P765" s="205"/>
      <c r="Q765" s="205"/>
      <c r="R765" s="205"/>
      <c r="S765" s="205"/>
      <c r="T765" s="205"/>
      <c r="U765" s="205"/>
      <c r="V765" s="205"/>
      <c r="W765" s="205"/>
      <c r="X765" s="205"/>
      <c r="Y765" s="205"/>
    </row>
    <row r="766" spans="1:27" ht="15.75" customHeight="1" x14ac:dyDescent="0.2">
      <c r="A766" s="88">
        <f>A732</f>
        <v>42036</v>
      </c>
      <c r="B766" s="108">
        <f>VLOOKUP($A766+ROUND((COLUMN()-2)/24,5),АТС!$A$41:$F$712,5)+VLOOKUP($A766+ROUND((COLUMN()-2)/24,5),'Расчет сбытовых надбавок'!$B$2281:'Расчет сбытовых надбавок'!$G$3024,5)</f>
        <v>216.67999999999998</v>
      </c>
      <c r="C766" s="108">
        <f>VLOOKUP($A766+ROUND((COLUMN()-2)/24,5),АТС!$A$41:$F$712,5)+VLOOKUP($A766+ROUND((COLUMN()-2)/24,5),'Расчет сбытовых надбавок'!$B$2281:'Расчет сбытовых надбавок'!$G$3024,5)</f>
        <v>430.58</v>
      </c>
      <c r="D766" s="108">
        <f>VLOOKUP($A766+ROUND((COLUMN()-2)/24,5),АТС!$A$41:$F$712,5)+VLOOKUP($A766+ROUND((COLUMN()-2)/24,5),'Расчет сбытовых надбавок'!$B$2281:'Расчет сбытовых надбавок'!$G$3024,5)</f>
        <v>527.79999999999995</v>
      </c>
      <c r="E766" s="108">
        <f>VLOOKUP($A766+ROUND((COLUMN()-2)/24,5),АТС!$A$41:$F$712,5)+VLOOKUP($A766+ROUND((COLUMN()-2)/24,5),'Расчет сбытовых надбавок'!$B$2281:'Расчет сбытовых надбавок'!$G$3024,5)</f>
        <v>413.30999999999995</v>
      </c>
      <c r="F766" s="108">
        <f>VLOOKUP($A766+ROUND((COLUMN()-2)/24,5),АТС!$A$41:$F$712,5)+VLOOKUP($A766+ROUND((COLUMN()-2)/24,5),'Расчет сбытовых надбавок'!$B$2281:'Расчет сбытовых надбавок'!$G$3024,5)</f>
        <v>57.06</v>
      </c>
      <c r="G766" s="108">
        <f>VLOOKUP($A766+ROUND((COLUMN()-2)/24,5),АТС!$A$41:$F$712,5)+VLOOKUP($A766+ROUND((COLUMN()-2)/24,5),'Расчет сбытовых надбавок'!$B$2281:'Расчет сбытовых надбавок'!$G$3024,5)</f>
        <v>142.18</v>
      </c>
      <c r="H766" s="108">
        <f>VLOOKUP($A766+ROUND((COLUMN()-2)/24,5),АТС!$A$41:$F$712,5)+VLOOKUP($A766+ROUND((COLUMN()-2)/24,5),'Расчет сбытовых надбавок'!$B$2281:'Расчет сбытовых надбавок'!$G$3024,5)</f>
        <v>300.79999999999995</v>
      </c>
      <c r="I766" s="108">
        <f>VLOOKUP($A766+ROUND((COLUMN()-2)/24,5),АТС!$A$41:$F$712,5)+VLOOKUP($A766+ROUND((COLUMN()-2)/24,5),'Расчет сбытовых надбавок'!$B$2281:'Расчет сбытовых надбавок'!$G$3024,5)</f>
        <v>431.17</v>
      </c>
      <c r="J766" s="108">
        <f>VLOOKUP($A766+ROUND((COLUMN()-2)/24,5),АТС!$A$41:$F$712,5)+VLOOKUP($A766+ROUND((COLUMN()-2)/24,5),'Расчет сбытовых надбавок'!$B$2281:'Расчет сбытовых надбавок'!$G$3024,5)</f>
        <v>229.91</v>
      </c>
      <c r="K766" s="108">
        <f>VLOOKUP($A766+ROUND((COLUMN()-2)/24,5),АТС!$A$41:$F$712,5)+VLOOKUP($A766+ROUND((COLUMN()-2)/24,5),'Расчет сбытовых надбавок'!$B$2281:'Расчет сбытовых надбавок'!$G$3024,5)</f>
        <v>145.96</v>
      </c>
      <c r="L766" s="108">
        <f>VLOOKUP($A766+ROUND((COLUMN()-2)/24,5),АТС!$A$41:$F$712,5)+VLOOKUP($A766+ROUND((COLUMN()-2)/24,5),'Расчет сбытовых надбавок'!$B$2281:'Расчет сбытовых надбавок'!$G$3024,5)</f>
        <v>235.57</v>
      </c>
      <c r="M766" s="108">
        <f>VLOOKUP($A766+ROUND((COLUMN()-2)/24,5),АТС!$A$41:$F$712,5)+VLOOKUP($A766+ROUND((COLUMN()-2)/24,5),'Расчет сбытовых надбавок'!$B$2281:'Расчет сбытовых надбавок'!$G$3024,5)</f>
        <v>158.06</v>
      </c>
      <c r="N766" s="108">
        <f>VLOOKUP($A766+ROUND((COLUMN()-2)/24,5),АТС!$A$41:$F$712,5)+VLOOKUP($A766+ROUND((COLUMN()-2)/24,5),'Расчет сбытовых надбавок'!$B$2281:'Расчет сбытовых надбавок'!$G$3024,5)</f>
        <v>395.95</v>
      </c>
      <c r="O766" s="108">
        <f>VLOOKUP($A766+ROUND((COLUMN()-2)/24,5),АТС!$A$41:$F$712,5)+VLOOKUP($A766+ROUND((COLUMN()-2)/24,5),'Расчет сбытовых надбавок'!$B$2281:'Расчет сбытовых надбавок'!$G$3024,5)</f>
        <v>535.75</v>
      </c>
      <c r="P766" s="108">
        <f>VLOOKUP($A766+ROUND((COLUMN()-2)/24,5),АТС!$A$41:$F$712,5)+VLOOKUP($A766+ROUND((COLUMN()-2)/24,5),'Расчет сбытовых надбавок'!$B$2281:'Расчет сбытовых надбавок'!$G$3024,5)</f>
        <v>378.91</v>
      </c>
      <c r="Q766" s="108">
        <f>VLOOKUP($A766+ROUND((COLUMN()-2)/24,5),АТС!$A$41:$F$712,5)+VLOOKUP($A766+ROUND((COLUMN()-2)/24,5),'Расчет сбытовых надбавок'!$B$2281:'Расчет сбытовых надбавок'!$G$3024,5)</f>
        <v>252.31</v>
      </c>
      <c r="R766" s="108">
        <f>VLOOKUP($A766+ROUND((COLUMN()-2)/24,5),АТС!$A$41:$F$712,5)+VLOOKUP($A766+ROUND((COLUMN()-2)/24,5),'Расчет сбытовых надбавок'!$B$2281:'Расчет сбытовых надбавок'!$G$3024,5)</f>
        <v>119.91</v>
      </c>
      <c r="S766" s="108">
        <f>VLOOKUP($A766+ROUND((COLUMN()-2)/24,5),АТС!$A$41:$F$712,5)+VLOOKUP($A766+ROUND((COLUMN()-2)/24,5),'Расчет сбытовых надбавок'!$B$2281:'Расчет сбытовых надбавок'!$G$3024,5)</f>
        <v>0</v>
      </c>
      <c r="T766" s="108">
        <f>VLOOKUP($A766+ROUND((COLUMN()-2)/24,5),АТС!$A$41:$F$712,5)+VLOOKUP($A766+ROUND((COLUMN()-2)/24,5),'Расчет сбытовых надбавок'!$B$2281:'Расчет сбытовых надбавок'!$G$3024,5)</f>
        <v>0</v>
      </c>
      <c r="U766" s="108">
        <f>VLOOKUP($A766+ROUND((COLUMN()-2)/24,5),АТС!$A$41:$F$712,5)+VLOOKUP($A766+ROUND((COLUMN()-2)/24,5),'Расчет сбытовых надбавок'!$B$2281:'Расчет сбытовых надбавок'!$G$3024,5)</f>
        <v>0.01</v>
      </c>
      <c r="V766" s="108">
        <f>VLOOKUP($A766+ROUND((COLUMN()-2)/24,5),АТС!$A$41:$F$712,5)+VLOOKUP($A766+ROUND((COLUMN()-2)/24,5),'Расчет сбытовых надбавок'!$B$2281:'Расчет сбытовых надбавок'!$G$3024,5)</f>
        <v>308.64999999999998</v>
      </c>
      <c r="W766" s="108">
        <f>VLOOKUP($A766+ROUND((COLUMN()-2)/24,5),АТС!$A$41:$F$712,5)+VLOOKUP($A766+ROUND((COLUMN()-2)/24,5),'Расчет сбытовых надбавок'!$B$2281:'Расчет сбытовых надбавок'!$G$3024,5)</f>
        <v>300.98</v>
      </c>
      <c r="X766" s="108">
        <f>VLOOKUP($A766+ROUND((COLUMN()-2)/24,5),АТС!$A$41:$F$712,5)+VLOOKUP($A766+ROUND((COLUMN()-2)/24,5),'Расчет сбытовых надбавок'!$B$2281:'Расчет сбытовых надбавок'!$G$3024,5)</f>
        <v>0.01</v>
      </c>
      <c r="Y766" s="108">
        <f>VLOOKUP($A766+ROUND((COLUMN()-2)/24,5),АТС!$A$41:$F$712,5)+VLOOKUP($A766+ROUND((COLUMN()-2)/24,5),'Расчет сбытовых надбавок'!$B$2281:'Расчет сбытовых надбавок'!$G$3024,5)</f>
        <v>441.04</v>
      </c>
      <c r="AA766" s="89"/>
    </row>
    <row r="767" spans="1:27" x14ac:dyDescent="0.2">
      <c r="A767" s="88">
        <f>A766+1</f>
        <v>42037</v>
      </c>
      <c r="B767" s="108">
        <f>VLOOKUP($A767+ROUND((COLUMN()-2)/24,5),АТС!$A$41:$F$712,5)+VLOOKUP($A767+ROUND((COLUMN()-2)/24,5),'Расчет сбытовых надбавок'!$B$2281:'Расчет сбытовых надбавок'!$G$3024,5)</f>
        <v>316.77999999999997</v>
      </c>
      <c r="C767" s="108">
        <f>VLOOKUP($A767+ROUND((COLUMN()-2)/24,5),АТС!$A$41:$F$712,5)+VLOOKUP($A767+ROUND((COLUMN()-2)/24,5),'Расчет сбытовых надбавок'!$B$2281:'Расчет сбытовых надбавок'!$G$3024,5)</f>
        <v>381.84000000000003</v>
      </c>
      <c r="D767" s="108">
        <f>VLOOKUP($A767+ROUND((COLUMN()-2)/24,5),АТС!$A$41:$F$712,5)+VLOOKUP($A767+ROUND((COLUMN()-2)/24,5),'Расчет сбытовых надбавок'!$B$2281:'Расчет сбытовых надбавок'!$G$3024,5)</f>
        <v>308.19</v>
      </c>
      <c r="E767" s="108">
        <f>VLOOKUP($A767+ROUND((COLUMN()-2)/24,5),АТС!$A$41:$F$712,5)+VLOOKUP($A767+ROUND((COLUMN()-2)/24,5),'Расчет сбытовых надбавок'!$B$2281:'Расчет сбытовых надбавок'!$G$3024,5)</f>
        <v>95.39</v>
      </c>
      <c r="F767" s="108">
        <f>VLOOKUP($A767+ROUND((COLUMN()-2)/24,5),АТС!$A$41:$F$712,5)+VLOOKUP($A767+ROUND((COLUMN()-2)/24,5),'Расчет сбытовых надбавок'!$B$2281:'Расчет сбытовых надбавок'!$G$3024,5)</f>
        <v>0</v>
      </c>
      <c r="G767" s="108">
        <f>VLOOKUP($A767+ROUND((COLUMN()-2)/24,5),АТС!$A$41:$F$712,5)+VLOOKUP($A767+ROUND((COLUMN()-2)/24,5),'Расчет сбытовых надбавок'!$B$2281:'Расчет сбытовых надбавок'!$G$3024,5)</f>
        <v>0</v>
      </c>
      <c r="H767" s="108">
        <f>VLOOKUP($A767+ROUND((COLUMN()-2)/24,5),АТС!$A$41:$F$712,5)+VLOOKUP($A767+ROUND((COLUMN()-2)/24,5),'Расчет сбытовых надбавок'!$B$2281:'Расчет сбытовых надбавок'!$G$3024,5)</f>
        <v>447.49</v>
      </c>
      <c r="I767" s="108">
        <f>VLOOKUP($A767+ROUND((COLUMN()-2)/24,5),АТС!$A$41:$F$712,5)+VLOOKUP($A767+ROUND((COLUMN()-2)/24,5),'Расчет сбытовых надбавок'!$B$2281:'Расчет сбытовых надбавок'!$G$3024,5)</f>
        <v>275.14</v>
      </c>
      <c r="J767" s="108">
        <f>VLOOKUP($A767+ROUND((COLUMN()-2)/24,5),АТС!$A$41:$F$712,5)+VLOOKUP($A767+ROUND((COLUMN()-2)/24,5),'Расчет сбытовых надбавок'!$B$2281:'Расчет сбытовых надбавок'!$G$3024,5)</f>
        <v>179.76</v>
      </c>
      <c r="K767" s="108">
        <f>VLOOKUP($A767+ROUND((COLUMN()-2)/24,5),АТС!$A$41:$F$712,5)+VLOOKUP($A767+ROUND((COLUMN()-2)/24,5),'Расчет сбытовых надбавок'!$B$2281:'Расчет сбытовых надбавок'!$G$3024,5)</f>
        <v>293.20999999999998</v>
      </c>
      <c r="L767" s="108">
        <f>VLOOKUP($A767+ROUND((COLUMN()-2)/24,5),АТС!$A$41:$F$712,5)+VLOOKUP($A767+ROUND((COLUMN()-2)/24,5),'Расчет сбытовых надбавок'!$B$2281:'Расчет сбытовых надбавок'!$G$3024,5)</f>
        <v>464.84</v>
      </c>
      <c r="M767" s="108">
        <f>VLOOKUP($A767+ROUND((COLUMN()-2)/24,5),АТС!$A$41:$F$712,5)+VLOOKUP($A767+ROUND((COLUMN()-2)/24,5),'Расчет сбытовых надбавок'!$B$2281:'Расчет сбытовых надбавок'!$G$3024,5)</f>
        <v>834.43</v>
      </c>
      <c r="N767" s="108">
        <f>VLOOKUP($A767+ROUND((COLUMN()-2)/24,5),АТС!$A$41:$F$712,5)+VLOOKUP($A767+ROUND((COLUMN()-2)/24,5),'Расчет сбытовых надбавок'!$B$2281:'Расчет сбытовых надбавок'!$G$3024,5)</f>
        <v>522.37</v>
      </c>
      <c r="O767" s="108">
        <f>VLOOKUP($A767+ROUND((COLUMN()-2)/24,5),АТС!$A$41:$F$712,5)+VLOOKUP($A767+ROUND((COLUMN()-2)/24,5),'Расчет сбытовых надбавок'!$B$2281:'Расчет сбытовых надбавок'!$G$3024,5)</f>
        <v>598.47</v>
      </c>
      <c r="P767" s="108">
        <f>VLOOKUP($A767+ROUND((COLUMN()-2)/24,5),АТС!$A$41:$F$712,5)+VLOOKUP($A767+ROUND((COLUMN()-2)/24,5),'Расчет сбытовых надбавок'!$B$2281:'Расчет сбытовых надбавок'!$G$3024,5)</f>
        <v>689.11999999999989</v>
      </c>
      <c r="Q767" s="108">
        <f>VLOOKUP($A767+ROUND((COLUMN()-2)/24,5),АТС!$A$41:$F$712,5)+VLOOKUP($A767+ROUND((COLUMN()-2)/24,5),'Расчет сбытовых надбавок'!$B$2281:'Расчет сбытовых надбавок'!$G$3024,5)</f>
        <v>666.2</v>
      </c>
      <c r="R767" s="108">
        <f>VLOOKUP($A767+ROUND((COLUMN()-2)/24,5),АТС!$A$41:$F$712,5)+VLOOKUP($A767+ROUND((COLUMN()-2)/24,5),'Расчет сбытовых надбавок'!$B$2281:'Расчет сбытовых надбавок'!$G$3024,5)</f>
        <v>348.5</v>
      </c>
      <c r="S767" s="108">
        <f>VLOOKUP($A767+ROUND((COLUMN()-2)/24,5),АТС!$A$41:$F$712,5)+VLOOKUP($A767+ROUND((COLUMN()-2)/24,5),'Расчет сбытовых надбавок'!$B$2281:'Расчет сбытовых надбавок'!$G$3024,5)</f>
        <v>277.89999999999998</v>
      </c>
      <c r="T767" s="108">
        <f>VLOOKUP($A767+ROUND((COLUMN()-2)/24,5),АТС!$A$41:$F$712,5)+VLOOKUP($A767+ROUND((COLUMN()-2)/24,5),'Расчет сбытовых надбавок'!$B$2281:'Расчет сбытовых надбавок'!$G$3024,5)</f>
        <v>208.96</v>
      </c>
      <c r="U767" s="108">
        <f>VLOOKUP($A767+ROUND((COLUMN()-2)/24,5),АТС!$A$41:$F$712,5)+VLOOKUP($A767+ROUND((COLUMN()-2)/24,5),'Расчет сбытовых надбавок'!$B$2281:'Расчет сбытовых надбавок'!$G$3024,5)</f>
        <v>64.34</v>
      </c>
      <c r="V767" s="108">
        <f>VLOOKUP($A767+ROUND((COLUMN()-2)/24,5),АТС!$A$41:$F$712,5)+VLOOKUP($A767+ROUND((COLUMN()-2)/24,5),'Расчет сбытовых надбавок'!$B$2281:'Расчет сбытовых надбавок'!$G$3024,5)</f>
        <v>408.34000000000003</v>
      </c>
      <c r="W767" s="108">
        <f>VLOOKUP($A767+ROUND((COLUMN()-2)/24,5),АТС!$A$41:$F$712,5)+VLOOKUP($A767+ROUND((COLUMN()-2)/24,5),'Расчет сбытовых надбавок'!$B$2281:'Расчет сбытовых надбавок'!$G$3024,5)</f>
        <v>444.15</v>
      </c>
      <c r="X767" s="108">
        <f>VLOOKUP($A767+ROUND((COLUMN()-2)/24,5),АТС!$A$41:$F$712,5)+VLOOKUP($A767+ROUND((COLUMN()-2)/24,5),'Расчет сбытовых надбавок'!$B$2281:'Расчет сбытовых надбавок'!$G$3024,5)</f>
        <v>192</v>
      </c>
      <c r="Y767" s="108">
        <f>VLOOKUP($A767+ROUND((COLUMN()-2)/24,5),АТС!$A$41:$F$712,5)+VLOOKUP($A767+ROUND((COLUMN()-2)/24,5),'Расчет сбытовых надбавок'!$B$2281:'Расчет сбытовых надбавок'!$G$3024,5)</f>
        <v>1137.1199999999999</v>
      </c>
    </row>
    <row r="768" spans="1:27" x14ac:dyDescent="0.2">
      <c r="A768" s="88">
        <f t="shared" ref="A768:A793" si="22">A767+1</f>
        <v>42038</v>
      </c>
      <c r="B768" s="108">
        <f>VLOOKUP($A768+ROUND((COLUMN()-2)/24,5),АТС!$A$41:$F$712,5)+VLOOKUP($A768+ROUND((COLUMN()-2)/24,5),'Расчет сбытовых надбавок'!$B$2281:'Расчет сбытовых надбавок'!$G$3024,5)</f>
        <v>520.1</v>
      </c>
      <c r="C768" s="108">
        <f>VLOOKUP($A768+ROUND((COLUMN()-2)/24,5),АТС!$A$41:$F$712,5)+VLOOKUP($A768+ROUND((COLUMN()-2)/24,5),'Расчет сбытовых надбавок'!$B$2281:'Расчет сбытовых надбавок'!$G$3024,5)</f>
        <v>449.18</v>
      </c>
      <c r="D768" s="108">
        <f>VLOOKUP($A768+ROUND((COLUMN()-2)/24,5),АТС!$A$41:$F$712,5)+VLOOKUP($A768+ROUND((COLUMN()-2)/24,5),'Расчет сбытовых надбавок'!$B$2281:'Расчет сбытовых надбавок'!$G$3024,5)</f>
        <v>329.78</v>
      </c>
      <c r="E768" s="108">
        <f>VLOOKUP($A768+ROUND((COLUMN()-2)/24,5),АТС!$A$41:$F$712,5)+VLOOKUP($A768+ROUND((COLUMN()-2)/24,5),'Расчет сбытовых надбавок'!$B$2281:'Расчет сбытовых надбавок'!$G$3024,5)</f>
        <v>236.5</v>
      </c>
      <c r="F768" s="108">
        <f>VLOOKUP($A768+ROUND((COLUMN()-2)/24,5),АТС!$A$41:$F$712,5)+VLOOKUP($A768+ROUND((COLUMN()-2)/24,5),'Расчет сбытовых надбавок'!$B$2281:'Расчет сбытовых надбавок'!$G$3024,5)</f>
        <v>143.47999999999999</v>
      </c>
      <c r="G768" s="108">
        <f>VLOOKUP($A768+ROUND((COLUMN()-2)/24,5),АТС!$A$41:$F$712,5)+VLOOKUP($A768+ROUND((COLUMN()-2)/24,5),'Расчет сбытовых надбавок'!$B$2281:'Расчет сбытовых надбавок'!$G$3024,5)</f>
        <v>108.25</v>
      </c>
      <c r="H768" s="108">
        <f>VLOOKUP($A768+ROUND((COLUMN()-2)/24,5),АТС!$A$41:$F$712,5)+VLOOKUP($A768+ROUND((COLUMN()-2)/24,5),'Расчет сбытовых надбавок'!$B$2281:'Расчет сбытовых надбавок'!$G$3024,5)</f>
        <v>0</v>
      </c>
      <c r="I768" s="108">
        <f>VLOOKUP($A768+ROUND((COLUMN()-2)/24,5),АТС!$A$41:$F$712,5)+VLOOKUP($A768+ROUND((COLUMN()-2)/24,5),'Расчет сбытовых надбавок'!$B$2281:'Расчет сбытовых надбавок'!$G$3024,5)</f>
        <v>363.70000000000005</v>
      </c>
      <c r="J768" s="108">
        <f>VLOOKUP($A768+ROUND((COLUMN()-2)/24,5),АТС!$A$41:$F$712,5)+VLOOKUP($A768+ROUND((COLUMN()-2)/24,5),'Расчет сбытовых надбавок'!$B$2281:'Расчет сбытовых надбавок'!$G$3024,5)</f>
        <v>172.33</v>
      </c>
      <c r="K768" s="108">
        <f>VLOOKUP($A768+ROUND((COLUMN()-2)/24,5),АТС!$A$41:$F$712,5)+VLOOKUP($A768+ROUND((COLUMN()-2)/24,5),'Расчет сбытовых надбавок'!$B$2281:'Расчет сбытовых надбавок'!$G$3024,5)</f>
        <v>123.67</v>
      </c>
      <c r="L768" s="108">
        <f>VLOOKUP($A768+ROUND((COLUMN()-2)/24,5),АТС!$A$41:$F$712,5)+VLOOKUP($A768+ROUND((COLUMN()-2)/24,5),'Расчет сбытовых надбавок'!$B$2281:'Расчет сбытовых надбавок'!$G$3024,5)</f>
        <v>276.89999999999998</v>
      </c>
      <c r="M768" s="108">
        <f>VLOOKUP($A768+ROUND((COLUMN()-2)/24,5),АТС!$A$41:$F$712,5)+VLOOKUP($A768+ROUND((COLUMN()-2)/24,5),'Расчет сбытовых надбавок'!$B$2281:'Расчет сбытовых надбавок'!$G$3024,5)</f>
        <v>458.44000000000005</v>
      </c>
      <c r="N768" s="108">
        <f>VLOOKUP($A768+ROUND((COLUMN()-2)/24,5),АТС!$A$41:$F$712,5)+VLOOKUP($A768+ROUND((COLUMN()-2)/24,5),'Расчет сбытовых надбавок'!$B$2281:'Расчет сбытовых надбавок'!$G$3024,5)</f>
        <v>892.06000000000006</v>
      </c>
      <c r="O768" s="108">
        <f>VLOOKUP($A768+ROUND((COLUMN()-2)/24,5),АТС!$A$41:$F$712,5)+VLOOKUP($A768+ROUND((COLUMN()-2)/24,5),'Расчет сбытовых надбавок'!$B$2281:'Расчет сбытовых надбавок'!$G$3024,5)</f>
        <v>505.32</v>
      </c>
      <c r="P768" s="108">
        <f>VLOOKUP($A768+ROUND((COLUMN()-2)/24,5),АТС!$A$41:$F$712,5)+VLOOKUP($A768+ROUND((COLUMN()-2)/24,5),'Расчет сбытовых надбавок'!$B$2281:'Расчет сбытовых надбавок'!$G$3024,5)</f>
        <v>730.77</v>
      </c>
      <c r="Q768" s="108">
        <f>VLOOKUP($A768+ROUND((COLUMN()-2)/24,5),АТС!$A$41:$F$712,5)+VLOOKUP($A768+ROUND((COLUMN()-2)/24,5),'Расчет сбытовых надбавок'!$B$2281:'Расчет сбытовых надбавок'!$G$3024,5)</f>
        <v>354.77</v>
      </c>
      <c r="R768" s="108">
        <f>VLOOKUP($A768+ROUND((COLUMN()-2)/24,5),АТС!$A$41:$F$712,5)+VLOOKUP($A768+ROUND((COLUMN()-2)/24,5),'Расчет сбытовых надбавок'!$B$2281:'Расчет сбытовых надбавок'!$G$3024,5)</f>
        <v>326.48</v>
      </c>
      <c r="S768" s="108">
        <f>VLOOKUP($A768+ROUND((COLUMN()-2)/24,5),АТС!$A$41:$F$712,5)+VLOOKUP($A768+ROUND((COLUMN()-2)/24,5),'Расчет сбытовых надбавок'!$B$2281:'Расчет сбытовых надбавок'!$G$3024,5)</f>
        <v>244.26999999999998</v>
      </c>
      <c r="T768" s="108">
        <f>VLOOKUP($A768+ROUND((COLUMN()-2)/24,5),АТС!$A$41:$F$712,5)+VLOOKUP($A768+ROUND((COLUMN()-2)/24,5),'Расчет сбытовых надбавок'!$B$2281:'Расчет сбытовых надбавок'!$G$3024,5)</f>
        <v>171.2</v>
      </c>
      <c r="U768" s="108">
        <f>VLOOKUP($A768+ROUND((COLUMN()-2)/24,5),АТС!$A$41:$F$712,5)+VLOOKUP($A768+ROUND((COLUMN()-2)/24,5),'Расчет сбытовых надбавок'!$B$2281:'Расчет сбытовых надбавок'!$G$3024,5)</f>
        <v>10.379999999999999</v>
      </c>
      <c r="V768" s="108">
        <f>VLOOKUP($A768+ROUND((COLUMN()-2)/24,5),АТС!$A$41:$F$712,5)+VLOOKUP($A768+ROUND((COLUMN()-2)/24,5),'Расчет сбытовых надбавок'!$B$2281:'Расчет сбытовых надбавок'!$G$3024,5)</f>
        <v>124.5</v>
      </c>
      <c r="W768" s="108">
        <f>VLOOKUP($A768+ROUND((COLUMN()-2)/24,5),АТС!$A$41:$F$712,5)+VLOOKUP($A768+ROUND((COLUMN()-2)/24,5),'Расчет сбытовых надбавок'!$B$2281:'Расчет сбытовых надбавок'!$G$3024,5)</f>
        <v>373.51</v>
      </c>
      <c r="X768" s="108">
        <f>VLOOKUP($A768+ROUND((COLUMN()-2)/24,5),АТС!$A$41:$F$712,5)+VLOOKUP($A768+ROUND((COLUMN()-2)/24,5),'Расчет сбытовых надбавок'!$B$2281:'Расчет сбытовых надбавок'!$G$3024,5)</f>
        <v>194</v>
      </c>
      <c r="Y768" s="108">
        <f>VLOOKUP($A768+ROUND((COLUMN()-2)/24,5),АТС!$A$41:$F$712,5)+VLOOKUP($A768+ROUND((COLUMN()-2)/24,5),'Расчет сбытовых надбавок'!$B$2281:'Расчет сбытовых надбавок'!$G$3024,5)</f>
        <v>56.18</v>
      </c>
    </row>
    <row r="769" spans="1:25" x14ac:dyDescent="0.2">
      <c r="A769" s="88">
        <f t="shared" si="22"/>
        <v>42039</v>
      </c>
      <c r="B769" s="108">
        <f>VLOOKUP($A769+ROUND((COLUMN()-2)/24,5),АТС!$A$41:$F$712,5)+VLOOKUP($A769+ROUND((COLUMN()-2)/24,5),'Расчет сбытовых надбавок'!$B$2281:'Расчет сбытовых надбавок'!$G$3024,5)</f>
        <v>233.9</v>
      </c>
      <c r="C769" s="108">
        <f>VLOOKUP($A769+ROUND((COLUMN()-2)/24,5),АТС!$A$41:$F$712,5)+VLOOKUP($A769+ROUND((COLUMN()-2)/24,5),'Расчет сбытовых надбавок'!$B$2281:'Расчет сбытовых надбавок'!$G$3024,5)</f>
        <v>605.30999999999995</v>
      </c>
      <c r="D769" s="108">
        <f>VLOOKUP($A769+ROUND((COLUMN()-2)/24,5),АТС!$A$41:$F$712,5)+VLOOKUP($A769+ROUND((COLUMN()-2)/24,5),'Расчет сбытовых надбавок'!$B$2281:'Расчет сбытовых надбавок'!$G$3024,5)</f>
        <v>581.48</v>
      </c>
      <c r="E769" s="108">
        <f>VLOOKUP($A769+ROUND((COLUMN()-2)/24,5),АТС!$A$41:$F$712,5)+VLOOKUP($A769+ROUND((COLUMN()-2)/24,5),'Расчет сбытовых надбавок'!$B$2281:'Расчет сбытовых надбавок'!$G$3024,5)</f>
        <v>484.2</v>
      </c>
      <c r="F769" s="108">
        <f>VLOOKUP($A769+ROUND((COLUMN()-2)/24,5),АТС!$A$41:$F$712,5)+VLOOKUP($A769+ROUND((COLUMN()-2)/24,5),'Расчет сбытовых надбавок'!$B$2281:'Расчет сбытовых надбавок'!$G$3024,5)</f>
        <v>88.42</v>
      </c>
      <c r="G769" s="108">
        <f>VLOOKUP($A769+ROUND((COLUMN()-2)/24,5),АТС!$A$41:$F$712,5)+VLOOKUP($A769+ROUND((COLUMN()-2)/24,5),'Расчет сбытовых надбавок'!$B$2281:'Расчет сбытовых надбавок'!$G$3024,5)</f>
        <v>108.74000000000001</v>
      </c>
      <c r="H769" s="108">
        <f>VLOOKUP($A769+ROUND((COLUMN()-2)/24,5),АТС!$A$41:$F$712,5)+VLOOKUP($A769+ROUND((COLUMN()-2)/24,5),'Расчет сбытовых надбавок'!$B$2281:'Расчет сбытовых надбавок'!$G$3024,5)</f>
        <v>280.02</v>
      </c>
      <c r="I769" s="108">
        <f>VLOOKUP($A769+ROUND((COLUMN()-2)/24,5),АТС!$A$41:$F$712,5)+VLOOKUP($A769+ROUND((COLUMN()-2)/24,5),'Расчет сбытовых надбавок'!$B$2281:'Расчет сбытовых надбавок'!$G$3024,5)</f>
        <v>248.51</v>
      </c>
      <c r="J769" s="108">
        <f>VLOOKUP($A769+ROUND((COLUMN()-2)/24,5),АТС!$A$41:$F$712,5)+VLOOKUP($A769+ROUND((COLUMN()-2)/24,5),'Расчет сбытовых надбавок'!$B$2281:'Расчет сбытовых надбавок'!$G$3024,5)</f>
        <v>95.29</v>
      </c>
      <c r="K769" s="108">
        <f>VLOOKUP($A769+ROUND((COLUMN()-2)/24,5),АТС!$A$41:$F$712,5)+VLOOKUP($A769+ROUND((COLUMN()-2)/24,5),'Расчет сбытовых надбавок'!$B$2281:'Расчет сбытовых надбавок'!$G$3024,5)</f>
        <v>227.72000000000003</v>
      </c>
      <c r="L769" s="108">
        <f>VLOOKUP($A769+ROUND((COLUMN()-2)/24,5),АТС!$A$41:$F$712,5)+VLOOKUP($A769+ROUND((COLUMN()-2)/24,5),'Расчет сбытовых надбавок'!$B$2281:'Расчет сбытовых надбавок'!$G$3024,5)</f>
        <v>249.31</v>
      </c>
      <c r="M769" s="108">
        <f>VLOOKUP($A769+ROUND((COLUMN()-2)/24,5),АТС!$A$41:$F$712,5)+VLOOKUP($A769+ROUND((COLUMN()-2)/24,5),'Расчет сбытовых надбавок'!$B$2281:'Расчет сбытовых надбавок'!$G$3024,5)</f>
        <v>293.36</v>
      </c>
      <c r="N769" s="108">
        <f>VLOOKUP($A769+ROUND((COLUMN()-2)/24,5),АТС!$A$41:$F$712,5)+VLOOKUP($A769+ROUND((COLUMN()-2)/24,5),'Расчет сбытовых надбавок'!$B$2281:'Расчет сбытовых надбавок'!$G$3024,5)</f>
        <v>321.91999999999996</v>
      </c>
      <c r="O769" s="108">
        <f>VLOOKUP($A769+ROUND((COLUMN()-2)/24,5),АТС!$A$41:$F$712,5)+VLOOKUP($A769+ROUND((COLUMN()-2)/24,5),'Расчет сбытовых надбавок'!$B$2281:'Расчет сбытовых надбавок'!$G$3024,5)</f>
        <v>219.95999999999998</v>
      </c>
      <c r="P769" s="108">
        <f>VLOOKUP($A769+ROUND((COLUMN()-2)/24,5),АТС!$A$41:$F$712,5)+VLOOKUP($A769+ROUND((COLUMN()-2)/24,5),'Расчет сбытовых надбавок'!$B$2281:'Расчет сбытовых надбавок'!$G$3024,5)</f>
        <v>157.74</v>
      </c>
      <c r="Q769" s="108">
        <f>VLOOKUP($A769+ROUND((COLUMN()-2)/24,5),АТС!$A$41:$F$712,5)+VLOOKUP($A769+ROUND((COLUMN()-2)/24,5),'Расчет сбытовых надбавок'!$B$2281:'Расчет сбытовых надбавок'!$G$3024,5)</f>
        <v>104.64</v>
      </c>
      <c r="R769" s="108">
        <f>VLOOKUP($A769+ROUND((COLUMN()-2)/24,5),АТС!$A$41:$F$712,5)+VLOOKUP($A769+ROUND((COLUMN()-2)/24,5),'Расчет сбытовых надбавок'!$B$2281:'Расчет сбытовых надбавок'!$G$3024,5)</f>
        <v>272.43</v>
      </c>
      <c r="S769" s="108">
        <f>VLOOKUP($A769+ROUND((COLUMN()-2)/24,5),АТС!$A$41:$F$712,5)+VLOOKUP($A769+ROUND((COLUMN()-2)/24,5),'Расчет сбытовых надбавок'!$B$2281:'Расчет сбытовых надбавок'!$G$3024,5)</f>
        <v>172.47</v>
      </c>
      <c r="T769" s="108">
        <f>VLOOKUP($A769+ROUND((COLUMN()-2)/24,5),АТС!$A$41:$F$712,5)+VLOOKUP($A769+ROUND((COLUMN()-2)/24,5),'Расчет сбытовых надбавок'!$B$2281:'Расчет сбытовых надбавок'!$G$3024,5)</f>
        <v>221.13</v>
      </c>
      <c r="U769" s="108">
        <f>VLOOKUP($A769+ROUND((COLUMN()-2)/24,5),АТС!$A$41:$F$712,5)+VLOOKUP($A769+ROUND((COLUMN()-2)/24,5),'Расчет сбытовых надбавок'!$B$2281:'Расчет сбытовых надбавок'!$G$3024,5)</f>
        <v>424.9</v>
      </c>
      <c r="V769" s="108">
        <f>VLOOKUP($A769+ROUND((COLUMN()-2)/24,5),АТС!$A$41:$F$712,5)+VLOOKUP($A769+ROUND((COLUMN()-2)/24,5),'Расчет сбытовых надбавок'!$B$2281:'Расчет сбытовых надбавок'!$G$3024,5)</f>
        <v>106.49000000000001</v>
      </c>
      <c r="W769" s="108">
        <f>VLOOKUP($A769+ROUND((COLUMN()-2)/24,5),АТС!$A$41:$F$712,5)+VLOOKUP($A769+ROUND((COLUMN()-2)/24,5),'Расчет сбытовых надбавок'!$B$2281:'Расчет сбытовых надбавок'!$G$3024,5)</f>
        <v>426.87</v>
      </c>
      <c r="X769" s="108">
        <f>VLOOKUP($A769+ROUND((COLUMN()-2)/24,5),АТС!$A$41:$F$712,5)+VLOOKUP($A769+ROUND((COLUMN()-2)/24,5),'Расчет сбытовых надбавок'!$B$2281:'Расчет сбытовых надбавок'!$G$3024,5)</f>
        <v>213.57999999999998</v>
      </c>
      <c r="Y769" s="108">
        <f>VLOOKUP($A769+ROUND((COLUMN()-2)/24,5),АТС!$A$41:$F$712,5)+VLOOKUP($A769+ROUND((COLUMN()-2)/24,5),'Расчет сбытовых надбавок'!$B$2281:'Расчет сбытовых надбавок'!$G$3024,5)</f>
        <v>510.85</v>
      </c>
    </row>
    <row r="770" spans="1:25" x14ac:dyDescent="0.2">
      <c r="A770" s="88">
        <f t="shared" si="22"/>
        <v>42040</v>
      </c>
      <c r="B770" s="108">
        <f>VLOOKUP($A770+ROUND((COLUMN()-2)/24,5),АТС!$A$41:$F$712,5)+VLOOKUP($A770+ROUND((COLUMN()-2)/24,5),'Расчет сбытовых надбавок'!$B$2281:'Расчет сбытовых надбавок'!$G$3024,5)</f>
        <v>544.01</v>
      </c>
      <c r="C770" s="108">
        <f>VLOOKUP($A770+ROUND((COLUMN()-2)/24,5),АТС!$A$41:$F$712,5)+VLOOKUP($A770+ROUND((COLUMN()-2)/24,5),'Расчет сбытовых надбавок'!$B$2281:'Расчет сбытовых надбавок'!$G$3024,5)</f>
        <v>451.23</v>
      </c>
      <c r="D770" s="108">
        <f>VLOOKUP($A770+ROUND((COLUMN()-2)/24,5),АТС!$A$41:$F$712,5)+VLOOKUP($A770+ROUND((COLUMN()-2)/24,5),'Расчет сбытовых надбавок'!$B$2281:'Расчет сбытовых надбавок'!$G$3024,5)</f>
        <v>448.08</v>
      </c>
      <c r="E770" s="108">
        <f>VLOOKUP($A770+ROUND((COLUMN()-2)/24,5),АТС!$A$41:$F$712,5)+VLOOKUP($A770+ROUND((COLUMN()-2)/24,5),'Расчет сбытовых надбавок'!$B$2281:'Расчет сбытовых надбавок'!$G$3024,5)</f>
        <v>224.42</v>
      </c>
      <c r="F770" s="108">
        <f>VLOOKUP($A770+ROUND((COLUMN()-2)/24,5),АТС!$A$41:$F$712,5)+VLOOKUP($A770+ROUND((COLUMN()-2)/24,5),'Расчет сбытовых надбавок'!$B$2281:'Расчет сбытовых надбавок'!$G$3024,5)</f>
        <v>147.43</v>
      </c>
      <c r="G770" s="108">
        <f>VLOOKUP($A770+ROUND((COLUMN()-2)/24,5),АТС!$A$41:$F$712,5)+VLOOKUP($A770+ROUND((COLUMN()-2)/24,5),'Расчет сбытовых надбавок'!$B$2281:'Расчет сбытовых надбавок'!$G$3024,5)</f>
        <v>43.42</v>
      </c>
      <c r="H770" s="108">
        <f>VLOOKUP($A770+ROUND((COLUMN()-2)/24,5),АТС!$A$41:$F$712,5)+VLOOKUP($A770+ROUND((COLUMN()-2)/24,5),'Расчет сбытовых надбавок'!$B$2281:'Расчет сбытовых надбавок'!$G$3024,5)</f>
        <v>0</v>
      </c>
      <c r="I770" s="108">
        <f>VLOOKUP($A770+ROUND((COLUMN()-2)/24,5),АТС!$A$41:$F$712,5)+VLOOKUP($A770+ROUND((COLUMN()-2)/24,5),'Расчет сбытовых надбавок'!$B$2281:'Расчет сбытовых надбавок'!$G$3024,5)</f>
        <v>254.87</v>
      </c>
      <c r="J770" s="108">
        <f>VLOOKUP($A770+ROUND((COLUMN()-2)/24,5),АТС!$A$41:$F$712,5)+VLOOKUP($A770+ROUND((COLUMN()-2)/24,5),'Расчет сбытовых надбавок'!$B$2281:'Расчет сбытовых надбавок'!$G$3024,5)</f>
        <v>117.77</v>
      </c>
      <c r="K770" s="108">
        <f>VLOOKUP($A770+ROUND((COLUMN()-2)/24,5),АТС!$A$41:$F$712,5)+VLOOKUP($A770+ROUND((COLUMN()-2)/24,5),'Расчет сбытовых надбавок'!$B$2281:'Расчет сбытовых надбавок'!$G$3024,5)</f>
        <v>223.54</v>
      </c>
      <c r="L770" s="108">
        <f>VLOOKUP($A770+ROUND((COLUMN()-2)/24,5),АТС!$A$41:$F$712,5)+VLOOKUP($A770+ROUND((COLUMN()-2)/24,5),'Расчет сбытовых надбавок'!$B$2281:'Расчет сбытовых надбавок'!$G$3024,5)</f>
        <v>313.51000000000005</v>
      </c>
      <c r="M770" s="108">
        <f>VLOOKUP($A770+ROUND((COLUMN()-2)/24,5),АТС!$A$41:$F$712,5)+VLOOKUP($A770+ROUND((COLUMN()-2)/24,5),'Расчет сбытовых надбавок'!$B$2281:'Расчет сбытовых надбавок'!$G$3024,5)</f>
        <v>338.16</v>
      </c>
      <c r="N770" s="108">
        <f>VLOOKUP($A770+ROUND((COLUMN()-2)/24,5),АТС!$A$41:$F$712,5)+VLOOKUP($A770+ROUND((COLUMN()-2)/24,5),'Расчет сбытовых надбавок'!$B$2281:'Расчет сбытовых надбавок'!$G$3024,5)</f>
        <v>302.70999999999998</v>
      </c>
      <c r="O770" s="108">
        <f>VLOOKUP($A770+ROUND((COLUMN()-2)/24,5),АТС!$A$41:$F$712,5)+VLOOKUP($A770+ROUND((COLUMN()-2)/24,5),'Расчет сбытовых надбавок'!$B$2281:'Расчет сбытовых надбавок'!$G$3024,5)</f>
        <v>273.81</v>
      </c>
      <c r="P770" s="108">
        <f>VLOOKUP($A770+ROUND((COLUMN()-2)/24,5),АТС!$A$41:$F$712,5)+VLOOKUP($A770+ROUND((COLUMN()-2)/24,5),'Расчет сбытовых надбавок'!$B$2281:'Расчет сбытовых надбавок'!$G$3024,5)</f>
        <v>284.17</v>
      </c>
      <c r="Q770" s="108">
        <f>VLOOKUP($A770+ROUND((COLUMN()-2)/24,5),АТС!$A$41:$F$712,5)+VLOOKUP($A770+ROUND((COLUMN()-2)/24,5),'Расчет сбытовых надбавок'!$B$2281:'Расчет сбытовых надбавок'!$G$3024,5)</f>
        <v>354.32</v>
      </c>
      <c r="R770" s="108">
        <f>VLOOKUP($A770+ROUND((COLUMN()-2)/24,5),АТС!$A$41:$F$712,5)+VLOOKUP($A770+ROUND((COLUMN()-2)/24,5),'Расчет сбытовых надбавок'!$B$2281:'Расчет сбытовых надбавок'!$G$3024,5)</f>
        <v>131.71</v>
      </c>
      <c r="S770" s="108">
        <f>VLOOKUP($A770+ROUND((COLUMN()-2)/24,5),АТС!$A$41:$F$712,5)+VLOOKUP($A770+ROUND((COLUMN()-2)/24,5),'Расчет сбытовых надбавок'!$B$2281:'Расчет сбытовых надбавок'!$G$3024,5)</f>
        <v>263.10000000000002</v>
      </c>
      <c r="T770" s="108">
        <f>VLOOKUP($A770+ROUND((COLUMN()-2)/24,5),АТС!$A$41:$F$712,5)+VLOOKUP($A770+ROUND((COLUMN()-2)/24,5),'Расчет сбытовых надбавок'!$B$2281:'Расчет сбытовых надбавок'!$G$3024,5)</f>
        <v>197.32999999999998</v>
      </c>
      <c r="U770" s="108">
        <f>VLOOKUP($A770+ROUND((COLUMN()-2)/24,5),АТС!$A$41:$F$712,5)+VLOOKUP($A770+ROUND((COLUMN()-2)/24,5),'Расчет сбытовых надбавок'!$B$2281:'Расчет сбытовых надбавок'!$G$3024,5)</f>
        <v>133.54</v>
      </c>
      <c r="V770" s="108">
        <f>VLOOKUP($A770+ROUND((COLUMN()-2)/24,5),АТС!$A$41:$F$712,5)+VLOOKUP($A770+ROUND((COLUMN()-2)/24,5),'Расчет сбытовых надбавок'!$B$2281:'Расчет сбытовых надбавок'!$G$3024,5)</f>
        <v>194.44</v>
      </c>
      <c r="W770" s="108">
        <f>VLOOKUP($A770+ROUND((COLUMN()-2)/24,5),АТС!$A$41:$F$712,5)+VLOOKUP($A770+ROUND((COLUMN()-2)/24,5),'Расчет сбытовых надбавок'!$B$2281:'Расчет сбытовых надбавок'!$G$3024,5)</f>
        <v>216.49</v>
      </c>
      <c r="X770" s="108">
        <f>VLOOKUP($A770+ROUND((COLUMN()-2)/24,5),АТС!$A$41:$F$712,5)+VLOOKUP($A770+ROUND((COLUMN()-2)/24,5),'Расчет сбытовых надбавок'!$B$2281:'Расчет сбытовых надбавок'!$G$3024,5)</f>
        <v>271.60000000000002</v>
      </c>
      <c r="Y770" s="108">
        <f>VLOOKUP($A770+ROUND((COLUMN()-2)/24,5),АТС!$A$41:$F$712,5)+VLOOKUP($A770+ROUND((COLUMN()-2)/24,5),'Расчет сбытовых надбавок'!$B$2281:'Расчет сбытовых надбавок'!$G$3024,5)</f>
        <v>165.08</v>
      </c>
    </row>
    <row r="771" spans="1:25" x14ac:dyDescent="0.2">
      <c r="A771" s="88">
        <f t="shared" si="22"/>
        <v>42041</v>
      </c>
      <c r="B771" s="108">
        <f>VLOOKUP($A771+ROUND((COLUMN()-2)/24,5),АТС!$A$41:$F$712,5)+VLOOKUP($A771+ROUND((COLUMN()-2)/24,5),'Расчет сбытовых надбавок'!$B$2281:'Расчет сбытовых надбавок'!$G$3024,5)</f>
        <v>573.69000000000005</v>
      </c>
      <c r="C771" s="108">
        <f>VLOOKUP($A771+ROUND((COLUMN()-2)/24,5),АТС!$A$41:$F$712,5)+VLOOKUP($A771+ROUND((COLUMN()-2)/24,5),'Расчет сбытовых надбавок'!$B$2281:'Расчет сбытовых надбавок'!$G$3024,5)</f>
        <v>328.29</v>
      </c>
      <c r="D771" s="108">
        <f>VLOOKUP($A771+ROUND((COLUMN()-2)/24,5),АТС!$A$41:$F$712,5)+VLOOKUP($A771+ROUND((COLUMN()-2)/24,5),'Расчет сбытовых надбавок'!$B$2281:'Расчет сбытовых надбавок'!$G$3024,5)</f>
        <v>306.46000000000004</v>
      </c>
      <c r="E771" s="108">
        <f>VLOOKUP($A771+ROUND((COLUMN()-2)/24,5),АТС!$A$41:$F$712,5)+VLOOKUP($A771+ROUND((COLUMN()-2)/24,5),'Расчет сбытовых надбавок'!$B$2281:'Расчет сбытовых надбавок'!$G$3024,5)</f>
        <v>298.11</v>
      </c>
      <c r="F771" s="108">
        <f>VLOOKUP($A771+ROUND((COLUMN()-2)/24,5),АТС!$A$41:$F$712,5)+VLOOKUP($A771+ROUND((COLUMN()-2)/24,5),'Расчет сбытовых надбавок'!$B$2281:'Расчет сбытовых надбавок'!$G$3024,5)</f>
        <v>255.51999999999998</v>
      </c>
      <c r="G771" s="108">
        <f>VLOOKUP($A771+ROUND((COLUMN()-2)/24,5),АТС!$A$41:$F$712,5)+VLOOKUP($A771+ROUND((COLUMN()-2)/24,5),'Расчет сбытовых надбавок'!$B$2281:'Расчет сбытовых надбавок'!$G$3024,5)</f>
        <v>77.3</v>
      </c>
      <c r="H771" s="108">
        <f>VLOOKUP($A771+ROUND((COLUMN()-2)/24,5),АТС!$A$41:$F$712,5)+VLOOKUP($A771+ROUND((COLUMN()-2)/24,5),'Расчет сбытовых надбавок'!$B$2281:'Расчет сбытовых надбавок'!$G$3024,5)</f>
        <v>304.22999999999996</v>
      </c>
      <c r="I771" s="108">
        <f>VLOOKUP($A771+ROUND((COLUMN()-2)/24,5),АТС!$A$41:$F$712,5)+VLOOKUP($A771+ROUND((COLUMN()-2)/24,5),'Расчет сбытовых надбавок'!$B$2281:'Расчет сбытовых надбавок'!$G$3024,5)</f>
        <v>335.90999999999997</v>
      </c>
      <c r="J771" s="108">
        <f>VLOOKUP($A771+ROUND((COLUMN()-2)/24,5),АТС!$A$41:$F$712,5)+VLOOKUP($A771+ROUND((COLUMN()-2)/24,5),'Расчет сбытовых надбавок'!$B$2281:'Расчет сбытовых надбавок'!$G$3024,5)</f>
        <v>245.42000000000002</v>
      </c>
      <c r="K771" s="108">
        <f>VLOOKUP($A771+ROUND((COLUMN()-2)/24,5),АТС!$A$41:$F$712,5)+VLOOKUP($A771+ROUND((COLUMN()-2)/24,5),'Расчет сбытовых надбавок'!$B$2281:'Расчет сбытовых надбавок'!$G$3024,5)</f>
        <v>397.8</v>
      </c>
      <c r="L771" s="108">
        <f>VLOOKUP($A771+ROUND((COLUMN()-2)/24,5),АТС!$A$41:$F$712,5)+VLOOKUP($A771+ROUND((COLUMN()-2)/24,5),'Расчет сбытовых надбавок'!$B$2281:'Расчет сбытовых надбавок'!$G$3024,5)</f>
        <v>478.41999999999996</v>
      </c>
      <c r="M771" s="108">
        <f>VLOOKUP($A771+ROUND((COLUMN()-2)/24,5),АТС!$A$41:$F$712,5)+VLOOKUP($A771+ROUND((COLUMN()-2)/24,5),'Расчет сбытовых надбавок'!$B$2281:'Расчет сбытовых надбавок'!$G$3024,5)</f>
        <v>488.03999999999996</v>
      </c>
      <c r="N771" s="108">
        <f>VLOOKUP($A771+ROUND((COLUMN()-2)/24,5),АТС!$A$41:$F$712,5)+VLOOKUP($A771+ROUND((COLUMN()-2)/24,5),'Расчет сбытовых надбавок'!$B$2281:'Расчет сбытовых надбавок'!$G$3024,5)</f>
        <v>445.51</v>
      </c>
      <c r="O771" s="108">
        <f>VLOOKUP($A771+ROUND((COLUMN()-2)/24,5),АТС!$A$41:$F$712,5)+VLOOKUP($A771+ROUND((COLUMN()-2)/24,5),'Расчет сбытовых надбавок'!$B$2281:'Расчет сбытовых надбавок'!$G$3024,5)</f>
        <v>499.52</v>
      </c>
      <c r="P771" s="108">
        <f>VLOOKUP($A771+ROUND((COLUMN()-2)/24,5),АТС!$A$41:$F$712,5)+VLOOKUP($A771+ROUND((COLUMN()-2)/24,5),'Расчет сбытовых надбавок'!$B$2281:'Расчет сбытовых надбавок'!$G$3024,5)</f>
        <v>590.64</v>
      </c>
      <c r="Q771" s="108">
        <f>VLOOKUP($A771+ROUND((COLUMN()-2)/24,5),АТС!$A$41:$F$712,5)+VLOOKUP($A771+ROUND((COLUMN()-2)/24,5),'Расчет сбытовых надбавок'!$B$2281:'Расчет сбытовых надбавок'!$G$3024,5)</f>
        <v>481.63</v>
      </c>
      <c r="R771" s="108">
        <f>VLOOKUP($A771+ROUND((COLUMN()-2)/24,5),АТС!$A$41:$F$712,5)+VLOOKUP($A771+ROUND((COLUMN()-2)/24,5),'Расчет сбытовых надбавок'!$B$2281:'Расчет сбытовых надбавок'!$G$3024,5)</f>
        <v>215.52</v>
      </c>
      <c r="S771" s="108">
        <f>VLOOKUP($A771+ROUND((COLUMN()-2)/24,5),АТС!$A$41:$F$712,5)+VLOOKUP($A771+ROUND((COLUMN()-2)/24,5),'Расчет сбытовых надбавок'!$B$2281:'Расчет сбытовых надбавок'!$G$3024,5)</f>
        <v>14.1</v>
      </c>
      <c r="T771" s="108">
        <f>VLOOKUP($A771+ROUND((COLUMN()-2)/24,5),АТС!$A$41:$F$712,5)+VLOOKUP($A771+ROUND((COLUMN()-2)/24,5),'Расчет сбытовых надбавок'!$B$2281:'Расчет сбытовых надбавок'!$G$3024,5)</f>
        <v>496.56000000000006</v>
      </c>
      <c r="U771" s="108">
        <f>VLOOKUP($A771+ROUND((COLUMN()-2)/24,5),АТС!$A$41:$F$712,5)+VLOOKUP($A771+ROUND((COLUMN()-2)/24,5),'Расчет сбытовых надбавок'!$B$2281:'Расчет сбытовых надбавок'!$G$3024,5)</f>
        <v>224.39</v>
      </c>
      <c r="V771" s="108">
        <f>VLOOKUP($A771+ROUND((COLUMN()-2)/24,5),АТС!$A$41:$F$712,5)+VLOOKUP($A771+ROUND((COLUMN()-2)/24,5),'Расчет сбытовых надбавок'!$B$2281:'Расчет сбытовых надбавок'!$G$3024,5)</f>
        <v>348.61</v>
      </c>
      <c r="W771" s="108">
        <f>VLOOKUP($A771+ROUND((COLUMN()-2)/24,5),АТС!$A$41:$F$712,5)+VLOOKUP($A771+ROUND((COLUMN()-2)/24,5),'Расчет сбытовых надбавок'!$B$2281:'Расчет сбытовых надбавок'!$G$3024,5)</f>
        <v>441.04</v>
      </c>
      <c r="X771" s="108">
        <f>VLOOKUP($A771+ROUND((COLUMN()-2)/24,5),АТС!$A$41:$F$712,5)+VLOOKUP($A771+ROUND((COLUMN()-2)/24,5),'Расчет сбытовых надбавок'!$B$2281:'Расчет сбытовых надбавок'!$G$3024,5)</f>
        <v>563.92999999999995</v>
      </c>
      <c r="Y771" s="108">
        <f>VLOOKUP($A771+ROUND((COLUMN()-2)/24,5),АТС!$A$41:$F$712,5)+VLOOKUP($A771+ROUND((COLUMN()-2)/24,5),'Расчет сбытовых надбавок'!$B$2281:'Расчет сбытовых надбавок'!$G$3024,5)</f>
        <v>390.03</v>
      </c>
    </row>
    <row r="772" spans="1:25" x14ac:dyDescent="0.2">
      <c r="A772" s="88">
        <f t="shared" si="22"/>
        <v>42042</v>
      </c>
      <c r="B772" s="108">
        <f>VLOOKUP($A772+ROUND((COLUMN()-2)/24,5),АТС!$A$41:$F$712,5)+VLOOKUP($A772+ROUND((COLUMN()-2)/24,5),'Расчет сбытовых надбавок'!$B$2281:'Расчет сбытовых надбавок'!$G$3024,5)</f>
        <v>637.27</v>
      </c>
      <c r="C772" s="108">
        <f>VLOOKUP($A772+ROUND((COLUMN()-2)/24,5),АТС!$A$41:$F$712,5)+VLOOKUP($A772+ROUND((COLUMN()-2)/24,5),'Расчет сбытовых надбавок'!$B$2281:'Расчет сбытовых надбавок'!$G$3024,5)</f>
        <v>521.5</v>
      </c>
      <c r="D772" s="108">
        <f>VLOOKUP($A772+ROUND((COLUMN()-2)/24,5),АТС!$A$41:$F$712,5)+VLOOKUP($A772+ROUND((COLUMN()-2)/24,5),'Расчет сбытовых надбавок'!$B$2281:'Расчет сбытовых надбавок'!$G$3024,5)</f>
        <v>358.9</v>
      </c>
      <c r="E772" s="108">
        <f>VLOOKUP($A772+ROUND((COLUMN()-2)/24,5),АТС!$A$41:$F$712,5)+VLOOKUP($A772+ROUND((COLUMN()-2)/24,5),'Расчет сбытовых надбавок'!$B$2281:'Расчет сбытовых надбавок'!$G$3024,5)</f>
        <v>402.36</v>
      </c>
      <c r="F772" s="108">
        <f>VLOOKUP($A772+ROUND((COLUMN()-2)/24,5),АТС!$A$41:$F$712,5)+VLOOKUP($A772+ROUND((COLUMN()-2)/24,5),'Расчет сбытовых надбавок'!$B$2281:'Расчет сбытовых надбавок'!$G$3024,5)</f>
        <v>487.96</v>
      </c>
      <c r="G772" s="108">
        <f>VLOOKUP($A772+ROUND((COLUMN()-2)/24,5),АТС!$A$41:$F$712,5)+VLOOKUP($A772+ROUND((COLUMN()-2)/24,5),'Расчет сбытовых надбавок'!$B$2281:'Расчет сбытовых надбавок'!$G$3024,5)</f>
        <v>482.05999999999995</v>
      </c>
      <c r="H772" s="108">
        <f>VLOOKUP($A772+ROUND((COLUMN()-2)/24,5),АТС!$A$41:$F$712,5)+VLOOKUP($A772+ROUND((COLUMN()-2)/24,5),'Расчет сбытовых надбавок'!$B$2281:'Расчет сбытовых надбавок'!$G$3024,5)</f>
        <v>469.2</v>
      </c>
      <c r="I772" s="108">
        <f>VLOOKUP($A772+ROUND((COLUMN()-2)/24,5),АТС!$A$41:$F$712,5)+VLOOKUP($A772+ROUND((COLUMN()-2)/24,5),'Расчет сбытовых надбавок'!$B$2281:'Расчет сбытовых надбавок'!$G$3024,5)</f>
        <v>516.15</v>
      </c>
      <c r="J772" s="108">
        <f>VLOOKUP($A772+ROUND((COLUMN()-2)/24,5),АТС!$A$41:$F$712,5)+VLOOKUP($A772+ROUND((COLUMN()-2)/24,5),'Расчет сбытовых надбавок'!$B$2281:'Расчет сбытовых надбавок'!$G$3024,5)</f>
        <v>191.51</v>
      </c>
      <c r="K772" s="108">
        <f>VLOOKUP($A772+ROUND((COLUMN()-2)/24,5),АТС!$A$41:$F$712,5)+VLOOKUP($A772+ROUND((COLUMN()-2)/24,5),'Расчет сбытовых надбавок'!$B$2281:'Расчет сбытовых надбавок'!$G$3024,5)</f>
        <v>191.99</v>
      </c>
      <c r="L772" s="108">
        <f>VLOOKUP($A772+ROUND((COLUMN()-2)/24,5),АТС!$A$41:$F$712,5)+VLOOKUP($A772+ROUND((COLUMN()-2)/24,5),'Расчет сбытовых надбавок'!$B$2281:'Расчет сбытовых надбавок'!$G$3024,5)</f>
        <v>291.59000000000003</v>
      </c>
      <c r="M772" s="108">
        <f>VLOOKUP($A772+ROUND((COLUMN()-2)/24,5),АТС!$A$41:$F$712,5)+VLOOKUP($A772+ROUND((COLUMN()-2)/24,5),'Расчет сбытовых надбавок'!$B$2281:'Расчет сбытовых надбавок'!$G$3024,5)</f>
        <v>293.27999999999997</v>
      </c>
      <c r="N772" s="108">
        <f>VLOOKUP($A772+ROUND((COLUMN()-2)/24,5),АТС!$A$41:$F$712,5)+VLOOKUP($A772+ROUND((COLUMN()-2)/24,5),'Расчет сбытовых надбавок'!$B$2281:'Расчет сбытовых надбавок'!$G$3024,5)</f>
        <v>297.34000000000003</v>
      </c>
      <c r="O772" s="108">
        <f>VLOOKUP($A772+ROUND((COLUMN()-2)/24,5),АТС!$A$41:$F$712,5)+VLOOKUP($A772+ROUND((COLUMN()-2)/24,5),'Расчет сбытовых надбавок'!$B$2281:'Расчет сбытовых надбавок'!$G$3024,5)</f>
        <v>285.03999999999996</v>
      </c>
      <c r="P772" s="108">
        <f>VLOOKUP($A772+ROUND((COLUMN()-2)/24,5),АТС!$A$41:$F$712,5)+VLOOKUP($A772+ROUND((COLUMN()-2)/24,5),'Расчет сбытовых надбавок'!$B$2281:'Расчет сбытовых надбавок'!$G$3024,5)</f>
        <v>229.17</v>
      </c>
      <c r="Q772" s="108">
        <f>VLOOKUP($A772+ROUND((COLUMN()-2)/24,5),АТС!$A$41:$F$712,5)+VLOOKUP($A772+ROUND((COLUMN()-2)/24,5),'Расчет сбытовых надбавок'!$B$2281:'Расчет сбытовых надбавок'!$G$3024,5)</f>
        <v>168.85</v>
      </c>
      <c r="R772" s="108">
        <f>VLOOKUP($A772+ROUND((COLUMN()-2)/24,5),АТС!$A$41:$F$712,5)+VLOOKUP($A772+ROUND((COLUMN()-2)/24,5),'Расчет сбытовых надбавок'!$B$2281:'Расчет сбытовых надбавок'!$G$3024,5)</f>
        <v>111.88999999999999</v>
      </c>
      <c r="S772" s="108">
        <f>VLOOKUP($A772+ROUND((COLUMN()-2)/24,5),АТС!$A$41:$F$712,5)+VLOOKUP($A772+ROUND((COLUMN()-2)/24,5),'Расчет сбытовых надбавок'!$B$2281:'Расчет сбытовых надбавок'!$G$3024,5)</f>
        <v>298.22999999999996</v>
      </c>
      <c r="T772" s="108">
        <f>VLOOKUP($A772+ROUND((COLUMN()-2)/24,5),АТС!$A$41:$F$712,5)+VLOOKUP($A772+ROUND((COLUMN()-2)/24,5),'Расчет сбытовых надбавок'!$B$2281:'Расчет сбытовых надбавок'!$G$3024,5)</f>
        <v>425.28</v>
      </c>
      <c r="U772" s="108">
        <f>VLOOKUP($A772+ROUND((COLUMN()-2)/24,5),АТС!$A$41:$F$712,5)+VLOOKUP($A772+ROUND((COLUMN()-2)/24,5),'Расчет сбытовых надбавок'!$B$2281:'Расчет сбытовых надбавок'!$G$3024,5)</f>
        <v>822.28</v>
      </c>
      <c r="V772" s="108">
        <f>VLOOKUP($A772+ROUND((COLUMN()-2)/24,5),АТС!$A$41:$F$712,5)+VLOOKUP($A772+ROUND((COLUMN()-2)/24,5),'Расчет сбытовых надбавок'!$B$2281:'Расчет сбытовых надбавок'!$G$3024,5)</f>
        <v>349.7</v>
      </c>
      <c r="W772" s="108">
        <f>VLOOKUP($A772+ROUND((COLUMN()-2)/24,5),АТС!$A$41:$F$712,5)+VLOOKUP($A772+ROUND((COLUMN()-2)/24,5),'Расчет сбытовых надбавок'!$B$2281:'Расчет сбытовых надбавок'!$G$3024,5)</f>
        <v>436.33000000000004</v>
      </c>
      <c r="X772" s="108">
        <f>VLOOKUP($A772+ROUND((COLUMN()-2)/24,5),АТС!$A$41:$F$712,5)+VLOOKUP($A772+ROUND((COLUMN()-2)/24,5),'Расчет сбытовых надбавок'!$B$2281:'Расчет сбытовых надбавок'!$G$3024,5)</f>
        <v>326.68</v>
      </c>
      <c r="Y772" s="108">
        <f>VLOOKUP($A772+ROUND((COLUMN()-2)/24,5),АТС!$A$41:$F$712,5)+VLOOKUP($A772+ROUND((COLUMN()-2)/24,5),'Расчет сбытовых надбавок'!$B$2281:'Расчет сбытовых надбавок'!$G$3024,5)</f>
        <v>320.51</v>
      </c>
    </row>
    <row r="773" spans="1:25" x14ac:dyDescent="0.2">
      <c r="A773" s="88">
        <f t="shared" si="22"/>
        <v>42043</v>
      </c>
      <c r="B773" s="108">
        <f>VLOOKUP($A773+ROUND((COLUMN()-2)/24,5),АТС!$A$41:$F$712,5)+VLOOKUP($A773+ROUND((COLUMN()-2)/24,5),'Расчет сбытовых надбавок'!$B$2281:'Расчет сбытовых надбавок'!$G$3024,5)</f>
        <v>468.3</v>
      </c>
      <c r="C773" s="108">
        <f>VLOOKUP($A773+ROUND((COLUMN()-2)/24,5),АТС!$A$41:$F$712,5)+VLOOKUP($A773+ROUND((COLUMN()-2)/24,5),'Расчет сбытовых надбавок'!$B$2281:'Расчет сбытовых надбавок'!$G$3024,5)</f>
        <v>214.53</v>
      </c>
      <c r="D773" s="108">
        <f>VLOOKUP($A773+ROUND((COLUMN()-2)/24,5),АТС!$A$41:$F$712,5)+VLOOKUP($A773+ROUND((COLUMN()-2)/24,5),'Расчет сбытовых надбавок'!$B$2281:'Расчет сбытовых надбавок'!$G$3024,5)</f>
        <v>152.96</v>
      </c>
      <c r="E773" s="108">
        <f>VLOOKUP($A773+ROUND((COLUMN()-2)/24,5),АТС!$A$41:$F$712,5)+VLOOKUP($A773+ROUND((COLUMN()-2)/24,5),'Расчет сбытовых надбавок'!$B$2281:'Расчет сбытовых надбавок'!$G$3024,5)</f>
        <v>328.11</v>
      </c>
      <c r="F773" s="108">
        <f>VLOOKUP($A773+ROUND((COLUMN()-2)/24,5),АТС!$A$41:$F$712,5)+VLOOKUP($A773+ROUND((COLUMN()-2)/24,5),'Расчет сбытовых надбавок'!$B$2281:'Расчет сбытовых надбавок'!$G$3024,5)</f>
        <v>60.06</v>
      </c>
      <c r="G773" s="108">
        <f>VLOOKUP($A773+ROUND((COLUMN()-2)/24,5),АТС!$A$41:$F$712,5)+VLOOKUP($A773+ROUND((COLUMN()-2)/24,5),'Расчет сбытовых надбавок'!$B$2281:'Расчет сбытовых надбавок'!$G$3024,5)</f>
        <v>164.59</v>
      </c>
      <c r="H773" s="108">
        <f>VLOOKUP($A773+ROUND((COLUMN()-2)/24,5),АТС!$A$41:$F$712,5)+VLOOKUP($A773+ROUND((COLUMN()-2)/24,5),'Расчет сбытовых надбавок'!$B$2281:'Расчет сбытовых надбавок'!$G$3024,5)</f>
        <v>124.15</v>
      </c>
      <c r="I773" s="108">
        <f>VLOOKUP($A773+ROUND((COLUMN()-2)/24,5),АТС!$A$41:$F$712,5)+VLOOKUP($A773+ROUND((COLUMN()-2)/24,5),'Расчет сбытовых надбавок'!$B$2281:'Расчет сбытовых надбавок'!$G$3024,5)</f>
        <v>38.370000000000005</v>
      </c>
      <c r="J773" s="108">
        <f>VLOOKUP($A773+ROUND((COLUMN()-2)/24,5),АТС!$A$41:$F$712,5)+VLOOKUP($A773+ROUND((COLUMN()-2)/24,5),'Расчет сбытовых надбавок'!$B$2281:'Расчет сбытовых надбавок'!$G$3024,5)</f>
        <v>14.530000000000001</v>
      </c>
      <c r="K773" s="108">
        <f>VLOOKUP($A773+ROUND((COLUMN()-2)/24,5),АТС!$A$41:$F$712,5)+VLOOKUP($A773+ROUND((COLUMN()-2)/24,5),'Расчет сбытовых надбавок'!$B$2281:'Расчет сбытовых надбавок'!$G$3024,5)</f>
        <v>127.19</v>
      </c>
      <c r="L773" s="108">
        <f>VLOOKUP($A773+ROUND((COLUMN()-2)/24,5),АТС!$A$41:$F$712,5)+VLOOKUP($A773+ROUND((COLUMN()-2)/24,5),'Расчет сбытовых надбавок'!$B$2281:'Расчет сбытовых надбавок'!$G$3024,5)</f>
        <v>310.46000000000004</v>
      </c>
      <c r="M773" s="108">
        <f>VLOOKUP($A773+ROUND((COLUMN()-2)/24,5),АТС!$A$41:$F$712,5)+VLOOKUP($A773+ROUND((COLUMN()-2)/24,5),'Расчет сбытовых надбавок'!$B$2281:'Расчет сбытовых надбавок'!$G$3024,5)</f>
        <v>274.34000000000003</v>
      </c>
      <c r="N773" s="108">
        <f>VLOOKUP($A773+ROUND((COLUMN()-2)/24,5),АТС!$A$41:$F$712,5)+VLOOKUP($A773+ROUND((COLUMN()-2)/24,5),'Расчет сбытовых надбавок'!$B$2281:'Расчет сбытовых надбавок'!$G$3024,5)</f>
        <v>341.61</v>
      </c>
      <c r="O773" s="108">
        <f>VLOOKUP($A773+ROUND((COLUMN()-2)/24,5),АТС!$A$41:$F$712,5)+VLOOKUP($A773+ROUND((COLUMN()-2)/24,5),'Расчет сбытовых надбавок'!$B$2281:'Расчет сбытовых надбавок'!$G$3024,5)</f>
        <v>496.52</v>
      </c>
      <c r="P773" s="108">
        <f>VLOOKUP($A773+ROUND((COLUMN()-2)/24,5),АТС!$A$41:$F$712,5)+VLOOKUP($A773+ROUND((COLUMN()-2)/24,5),'Расчет сбытовых надбавок'!$B$2281:'Расчет сбытовых надбавок'!$G$3024,5)</f>
        <v>224.75</v>
      </c>
      <c r="Q773" s="108">
        <f>VLOOKUP($A773+ROUND((COLUMN()-2)/24,5),АТС!$A$41:$F$712,5)+VLOOKUP($A773+ROUND((COLUMN()-2)/24,5),'Расчет сбытовых надбавок'!$B$2281:'Расчет сбытовых надбавок'!$G$3024,5)</f>
        <v>250.16</v>
      </c>
      <c r="R773" s="108">
        <f>VLOOKUP($A773+ROUND((COLUMN()-2)/24,5),АТС!$A$41:$F$712,5)+VLOOKUP($A773+ROUND((COLUMN()-2)/24,5),'Расчет сбытовых надбавок'!$B$2281:'Расчет сбытовых надбавок'!$G$3024,5)</f>
        <v>188.79</v>
      </c>
      <c r="S773" s="108">
        <f>VLOOKUP($A773+ROUND((COLUMN()-2)/24,5),АТС!$A$41:$F$712,5)+VLOOKUP($A773+ROUND((COLUMN()-2)/24,5),'Расчет сбытовых надбавок'!$B$2281:'Расчет сбытовых надбавок'!$G$3024,5)</f>
        <v>217.45</v>
      </c>
      <c r="T773" s="108">
        <f>VLOOKUP($A773+ROUND((COLUMN()-2)/24,5),АТС!$A$41:$F$712,5)+VLOOKUP($A773+ROUND((COLUMN()-2)/24,5),'Расчет сбытовых надбавок'!$B$2281:'Расчет сбытовых надбавок'!$G$3024,5)</f>
        <v>440.56</v>
      </c>
      <c r="U773" s="108">
        <f>VLOOKUP($A773+ROUND((COLUMN()-2)/24,5),АТС!$A$41:$F$712,5)+VLOOKUP($A773+ROUND((COLUMN()-2)/24,5),'Расчет сбытовых надбавок'!$B$2281:'Расчет сбытовых надбавок'!$G$3024,5)</f>
        <v>395.98</v>
      </c>
      <c r="V773" s="108">
        <f>VLOOKUP($A773+ROUND((COLUMN()-2)/24,5),АТС!$A$41:$F$712,5)+VLOOKUP($A773+ROUND((COLUMN()-2)/24,5),'Расчет сбытовых надбавок'!$B$2281:'Расчет сбытовых надбавок'!$G$3024,5)</f>
        <v>365.58000000000004</v>
      </c>
      <c r="W773" s="108">
        <f>VLOOKUP($A773+ROUND((COLUMN()-2)/24,5),АТС!$A$41:$F$712,5)+VLOOKUP($A773+ROUND((COLUMN()-2)/24,5),'Расчет сбытовых надбавок'!$B$2281:'Расчет сбытовых надбавок'!$G$3024,5)</f>
        <v>376.85</v>
      </c>
      <c r="X773" s="108">
        <f>VLOOKUP($A773+ROUND((COLUMN()-2)/24,5),АТС!$A$41:$F$712,5)+VLOOKUP($A773+ROUND((COLUMN()-2)/24,5),'Расчет сбытовых надбавок'!$B$2281:'Расчет сбытовых надбавок'!$G$3024,5)</f>
        <v>689.71</v>
      </c>
      <c r="Y773" s="108">
        <f>VLOOKUP($A773+ROUND((COLUMN()-2)/24,5),АТС!$A$41:$F$712,5)+VLOOKUP($A773+ROUND((COLUMN()-2)/24,5),'Расчет сбытовых надбавок'!$B$2281:'Расчет сбытовых надбавок'!$G$3024,5)</f>
        <v>734.85</v>
      </c>
    </row>
    <row r="774" spans="1:25" x14ac:dyDescent="0.2">
      <c r="A774" s="88">
        <f t="shared" si="22"/>
        <v>42044</v>
      </c>
      <c r="B774" s="108">
        <f>VLOOKUP($A774+ROUND((COLUMN()-2)/24,5),АТС!$A$41:$F$712,5)+VLOOKUP($A774+ROUND((COLUMN()-2)/24,5),'Расчет сбытовых надбавок'!$B$2281:'Расчет сбытовых надбавок'!$G$3024,5)</f>
        <v>98.23</v>
      </c>
      <c r="C774" s="108">
        <f>VLOOKUP($A774+ROUND((COLUMN()-2)/24,5),АТС!$A$41:$F$712,5)+VLOOKUP($A774+ROUND((COLUMN()-2)/24,5),'Расчет сбытовых надбавок'!$B$2281:'Расчет сбытовых надбавок'!$G$3024,5)</f>
        <v>179.01</v>
      </c>
      <c r="D774" s="108">
        <f>VLOOKUP($A774+ROUND((COLUMN()-2)/24,5),АТС!$A$41:$F$712,5)+VLOOKUP($A774+ROUND((COLUMN()-2)/24,5),'Расчет сбытовых надбавок'!$B$2281:'Расчет сбытовых надбавок'!$G$3024,5)</f>
        <v>259.60000000000002</v>
      </c>
      <c r="E774" s="108">
        <f>VLOOKUP($A774+ROUND((COLUMN()-2)/24,5),АТС!$A$41:$F$712,5)+VLOOKUP($A774+ROUND((COLUMN()-2)/24,5),'Расчет сбытовых надбавок'!$B$2281:'Расчет сбытовых надбавок'!$G$3024,5)</f>
        <v>446.2</v>
      </c>
      <c r="F774" s="108">
        <f>VLOOKUP($A774+ROUND((COLUMN()-2)/24,5),АТС!$A$41:$F$712,5)+VLOOKUP($A774+ROUND((COLUMN()-2)/24,5),'Расчет сбытовых надбавок'!$B$2281:'Расчет сбытовых надбавок'!$G$3024,5)</f>
        <v>470.17</v>
      </c>
      <c r="G774" s="108">
        <f>VLOOKUP($A774+ROUND((COLUMN()-2)/24,5),АТС!$A$41:$F$712,5)+VLOOKUP($A774+ROUND((COLUMN()-2)/24,5),'Расчет сбытовых надбавок'!$B$2281:'Расчет сбытовых надбавок'!$G$3024,5)</f>
        <v>45.14</v>
      </c>
      <c r="H774" s="108">
        <f>VLOOKUP($A774+ROUND((COLUMN()-2)/24,5),АТС!$A$41:$F$712,5)+VLOOKUP($A774+ROUND((COLUMN()-2)/24,5),'Расчет сбытовых надбавок'!$B$2281:'Расчет сбытовых надбавок'!$G$3024,5)</f>
        <v>185.23</v>
      </c>
      <c r="I774" s="108">
        <f>VLOOKUP($A774+ROUND((COLUMN()-2)/24,5),АТС!$A$41:$F$712,5)+VLOOKUP($A774+ROUND((COLUMN()-2)/24,5),'Расчет сбытовых надбавок'!$B$2281:'Расчет сбытовых надбавок'!$G$3024,5)</f>
        <v>171.55</v>
      </c>
      <c r="J774" s="108">
        <f>VLOOKUP($A774+ROUND((COLUMN()-2)/24,5),АТС!$A$41:$F$712,5)+VLOOKUP($A774+ROUND((COLUMN()-2)/24,5),'Расчет сбытовых надбавок'!$B$2281:'Расчет сбытовых надбавок'!$G$3024,5)</f>
        <v>91.95</v>
      </c>
      <c r="K774" s="108">
        <f>VLOOKUP($A774+ROUND((COLUMN()-2)/24,5),АТС!$A$41:$F$712,5)+VLOOKUP($A774+ROUND((COLUMN()-2)/24,5),'Расчет сбытовых надбавок'!$B$2281:'Расчет сбытовых надбавок'!$G$3024,5)</f>
        <v>145.68</v>
      </c>
      <c r="L774" s="108">
        <f>VLOOKUP($A774+ROUND((COLUMN()-2)/24,5),АТС!$A$41:$F$712,5)+VLOOKUP($A774+ROUND((COLUMN()-2)/24,5),'Расчет сбытовых надбавок'!$B$2281:'Расчет сбытовых надбавок'!$G$3024,5)</f>
        <v>133.94</v>
      </c>
      <c r="M774" s="108">
        <f>VLOOKUP($A774+ROUND((COLUMN()-2)/24,5),АТС!$A$41:$F$712,5)+VLOOKUP($A774+ROUND((COLUMN()-2)/24,5),'Расчет сбытовых надбавок'!$B$2281:'Расчет сбытовых надбавок'!$G$3024,5)</f>
        <v>91.710000000000008</v>
      </c>
      <c r="N774" s="108">
        <f>VLOOKUP($A774+ROUND((COLUMN()-2)/24,5),АТС!$A$41:$F$712,5)+VLOOKUP($A774+ROUND((COLUMN()-2)/24,5),'Расчет сбытовых надбавок'!$B$2281:'Расчет сбытовых надбавок'!$G$3024,5)</f>
        <v>46.16</v>
      </c>
      <c r="O774" s="108">
        <f>VLOOKUP($A774+ROUND((COLUMN()-2)/24,5),АТС!$A$41:$F$712,5)+VLOOKUP($A774+ROUND((COLUMN()-2)/24,5),'Расчет сбытовых надбавок'!$B$2281:'Расчет сбытовых надбавок'!$G$3024,5)</f>
        <v>0</v>
      </c>
      <c r="P774" s="108">
        <f>VLOOKUP($A774+ROUND((COLUMN()-2)/24,5),АТС!$A$41:$F$712,5)+VLOOKUP($A774+ROUND((COLUMN()-2)/24,5),'Расчет сбытовых надбавок'!$B$2281:'Расчет сбытовых надбавок'!$G$3024,5)</f>
        <v>0</v>
      </c>
      <c r="Q774" s="108">
        <f>VLOOKUP($A774+ROUND((COLUMN()-2)/24,5),АТС!$A$41:$F$712,5)+VLOOKUP($A774+ROUND((COLUMN()-2)/24,5),'Расчет сбытовых надбавок'!$B$2281:'Расчет сбытовых надбавок'!$G$3024,5)</f>
        <v>95.54</v>
      </c>
      <c r="R774" s="108">
        <f>VLOOKUP($A774+ROUND((COLUMN()-2)/24,5),АТС!$A$41:$F$712,5)+VLOOKUP($A774+ROUND((COLUMN()-2)/24,5),'Расчет сбытовых надбавок'!$B$2281:'Расчет сбытовых надбавок'!$G$3024,5)</f>
        <v>39.730000000000004</v>
      </c>
      <c r="S774" s="108">
        <f>VLOOKUP($A774+ROUND((COLUMN()-2)/24,5),АТС!$A$41:$F$712,5)+VLOOKUP($A774+ROUND((COLUMN()-2)/24,5),'Расчет сбытовых надбавок'!$B$2281:'Расчет сбытовых надбавок'!$G$3024,5)</f>
        <v>0</v>
      </c>
      <c r="T774" s="108">
        <f>VLOOKUP($A774+ROUND((COLUMN()-2)/24,5),АТС!$A$41:$F$712,5)+VLOOKUP($A774+ROUND((COLUMN()-2)/24,5),'Расчет сбытовых надбавок'!$B$2281:'Расчет сбытовых надбавок'!$G$3024,5)</f>
        <v>1.1499999999999999</v>
      </c>
      <c r="U774" s="108">
        <f>VLOOKUP($A774+ROUND((COLUMN()-2)/24,5),АТС!$A$41:$F$712,5)+VLOOKUP($A774+ROUND((COLUMN()-2)/24,5),'Расчет сбытовых надбавок'!$B$2281:'Расчет сбытовых надбавок'!$G$3024,5)</f>
        <v>182.98999999999998</v>
      </c>
      <c r="V774" s="108">
        <f>VLOOKUP($A774+ROUND((COLUMN()-2)/24,5),АТС!$A$41:$F$712,5)+VLOOKUP($A774+ROUND((COLUMN()-2)/24,5),'Расчет сбытовых надбавок'!$B$2281:'Расчет сбытовых надбавок'!$G$3024,5)</f>
        <v>311.44000000000005</v>
      </c>
      <c r="W774" s="108">
        <f>VLOOKUP($A774+ROUND((COLUMN()-2)/24,5),АТС!$A$41:$F$712,5)+VLOOKUP($A774+ROUND((COLUMN()-2)/24,5),'Расчет сбытовых надбавок'!$B$2281:'Расчет сбытовых надбавок'!$G$3024,5)</f>
        <v>607.23</v>
      </c>
      <c r="X774" s="108">
        <f>VLOOKUP($A774+ROUND((COLUMN()-2)/24,5),АТС!$A$41:$F$712,5)+VLOOKUP($A774+ROUND((COLUMN()-2)/24,5),'Расчет сбытовых надбавок'!$B$2281:'Расчет сбытовых надбавок'!$G$3024,5)</f>
        <v>175.52999999999997</v>
      </c>
      <c r="Y774" s="108">
        <f>VLOOKUP($A774+ROUND((COLUMN()-2)/24,5),АТС!$A$41:$F$712,5)+VLOOKUP($A774+ROUND((COLUMN()-2)/24,5),'Расчет сбытовых надбавок'!$B$2281:'Расчет сбытовых надбавок'!$G$3024,5)</f>
        <v>451.46000000000004</v>
      </c>
    </row>
    <row r="775" spans="1:25" x14ac:dyDescent="0.2">
      <c r="A775" s="88">
        <f t="shared" si="22"/>
        <v>42045</v>
      </c>
      <c r="B775" s="108">
        <f>VLOOKUP($A775+ROUND((COLUMN()-2)/24,5),АТС!$A$41:$F$712,5)+VLOOKUP($A775+ROUND((COLUMN()-2)/24,5),'Расчет сбытовых надбавок'!$B$2281:'Расчет сбытовых надбавок'!$G$3024,5)</f>
        <v>29.479999999999997</v>
      </c>
      <c r="C775" s="108">
        <f>VLOOKUP($A775+ROUND((COLUMN()-2)/24,5),АТС!$A$41:$F$712,5)+VLOOKUP($A775+ROUND((COLUMN()-2)/24,5),'Расчет сбытовых надбавок'!$B$2281:'Расчет сбытовых надбавок'!$G$3024,5)</f>
        <v>162.44</v>
      </c>
      <c r="D775" s="108">
        <f>VLOOKUP($A775+ROUND((COLUMN()-2)/24,5),АТС!$A$41:$F$712,5)+VLOOKUP($A775+ROUND((COLUMN()-2)/24,5),'Расчет сбытовых надбавок'!$B$2281:'Расчет сбытовых надбавок'!$G$3024,5)</f>
        <v>226.55</v>
      </c>
      <c r="E775" s="108">
        <f>VLOOKUP($A775+ROUND((COLUMN()-2)/24,5),АТС!$A$41:$F$712,5)+VLOOKUP($A775+ROUND((COLUMN()-2)/24,5),'Расчет сбытовых надбавок'!$B$2281:'Расчет сбытовых надбавок'!$G$3024,5)</f>
        <v>219.57</v>
      </c>
      <c r="F775" s="108">
        <f>VLOOKUP($A775+ROUND((COLUMN()-2)/24,5),АТС!$A$41:$F$712,5)+VLOOKUP($A775+ROUND((COLUMN()-2)/24,5),'Расчет сбытовых надбавок'!$B$2281:'Расчет сбытовых надбавок'!$G$3024,5)</f>
        <v>153.80000000000001</v>
      </c>
      <c r="G775" s="108">
        <f>VLOOKUP($A775+ROUND((COLUMN()-2)/24,5),АТС!$A$41:$F$712,5)+VLOOKUP($A775+ROUND((COLUMN()-2)/24,5),'Расчет сбытовых надбавок'!$B$2281:'Расчет сбытовых надбавок'!$G$3024,5)</f>
        <v>0</v>
      </c>
      <c r="H775" s="108">
        <f>VLOOKUP($A775+ROUND((COLUMN()-2)/24,5),АТС!$A$41:$F$712,5)+VLOOKUP($A775+ROUND((COLUMN()-2)/24,5),'Расчет сбытовых надбавок'!$B$2281:'Расчет сбытовых надбавок'!$G$3024,5)</f>
        <v>333.32</v>
      </c>
      <c r="I775" s="108">
        <f>VLOOKUP($A775+ROUND((COLUMN()-2)/24,5),АТС!$A$41:$F$712,5)+VLOOKUP($A775+ROUND((COLUMN()-2)/24,5),'Расчет сбытовых надбавок'!$B$2281:'Расчет сбытовых надбавок'!$G$3024,5)</f>
        <v>190.33999999999997</v>
      </c>
      <c r="J775" s="108">
        <f>VLOOKUP($A775+ROUND((COLUMN()-2)/24,5),АТС!$A$41:$F$712,5)+VLOOKUP($A775+ROUND((COLUMN()-2)/24,5),'Расчет сбытовых надбавок'!$B$2281:'Расчет сбытовых надбавок'!$G$3024,5)</f>
        <v>157.72000000000003</v>
      </c>
      <c r="K775" s="108">
        <f>VLOOKUP($A775+ROUND((COLUMN()-2)/24,5),АТС!$A$41:$F$712,5)+VLOOKUP($A775+ROUND((COLUMN()-2)/24,5),'Расчет сбытовых надбавок'!$B$2281:'Расчет сбытовых надбавок'!$G$3024,5)</f>
        <v>0</v>
      </c>
      <c r="L775" s="108">
        <f>VLOOKUP($A775+ROUND((COLUMN()-2)/24,5),АТС!$A$41:$F$712,5)+VLOOKUP($A775+ROUND((COLUMN()-2)/24,5),'Расчет сбытовых надбавок'!$B$2281:'Расчет сбытовых надбавок'!$G$3024,5)</f>
        <v>339.38</v>
      </c>
      <c r="M775" s="108">
        <f>VLOOKUP($A775+ROUND((COLUMN()-2)/24,5),АТС!$A$41:$F$712,5)+VLOOKUP($A775+ROUND((COLUMN()-2)/24,5),'Расчет сбытовых надбавок'!$B$2281:'Расчет сбытовых надбавок'!$G$3024,5)</f>
        <v>387.12</v>
      </c>
      <c r="N775" s="108">
        <f>VLOOKUP($A775+ROUND((COLUMN()-2)/24,5),АТС!$A$41:$F$712,5)+VLOOKUP($A775+ROUND((COLUMN()-2)/24,5),'Расчет сбытовых надбавок'!$B$2281:'Расчет сбытовых надбавок'!$G$3024,5)</f>
        <v>0</v>
      </c>
      <c r="O775" s="108">
        <f>VLOOKUP($A775+ROUND((COLUMN()-2)/24,5),АТС!$A$41:$F$712,5)+VLOOKUP($A775+ROUND((COLUMN()-2)/24,5),'Расчет сбытовых надбавок'!$B$2281:'Расчет сбытовых надбавок'!$G$3024,5)</f>
        <v>0</v>
      </c>
      <c r="P775" s="108">
        <f>VLOOKUP($A775+ROUND((COLUMN()-2)/24,5),АТС!$A$41:$F$712,5)+VLOOKUP($A775+ROUND((COLUMN()-2)/24,5),'Расчет сбытовых надбавок'!$B$2281:'Расчет сбытовых надбавок'!$G$3024,5)</f>
        <v>499.47999999999996</v>
      </c>
      <c r="Q775" s="108">
        <f>VLOOKUP($A775+ROUND((COLUMN()-2)/24,5),АТС!$A$41:$F$712,5)+VLOOKUP($A775+ROUND((COLUMN()-2)/24,5),'Расчет сбытовых надбавок'!$B$2281:'Расчет сбытовых надбавок'!$G$3024,5)</f>
        <v>432.6</v>
      </c>
      <c r="R775" s="108">
        <f>VLOOKUP($A775+ROUND((COLUMN()-2)/24,5),АТС!$A$41:$F$712,5)+VLOOKUP($A775+ROUND((COLUMN()-2)/24,5),'Расчет сбытовых надбавок'!$B$2281:'Расчет сбытовых надбавок'!$G$3024,5)</f>
        <v>311.8</v>
      </c>
      <c r="S775" s="108">
        <f>VLOOKUP($A775+ROUND((COLUMN()-2)/24,5),АТС!$A$41:$F$712,5)+VLOOKUP($A775+ROUND((COLUMN()-2)/24,5),'Расчет сбытовых надбавок'!$B$2281:'Расчет сбытовых надбавок'!$G$3024,5)</f>
        <v>0.23</v>
      </c>
      <c r="T775" s="108">
        <f>VLOOKUP($A775+ROUND((COLUMN()-2)/24,5),АТС!$A$41:$F$712,5)+VLOOKUP($A775+ROUND((COLUMN()-2)/24,5),'Расчет сбытовых надбавок'!$B$2281:'Расчет сбытовых надбавок'!$G$3024,5)</f>
        <v>449.21999999999997</v>
      </c>
      <c r="U775" s="108">
        <f>VLOOKUP($A775+ROUND((COLUMN()-2)/24,5),АТС!$A$41:$F$712,5)+VLOOKUP($A775+ROUND((COLUMN()-2)/24,5),'Расчет сбытовых надбавок'!$B$2281:'Расчет сбытовых надбавок'!$G$3024,5)</f>
        <v>473.16</v>
      </c>
      <c r="V775" s="108">
        <f>VLOOKUP($A775+ROUND((COLUMN()-2)/24,5),АТС!$A$41:$F$712,5)+VLOOKUP($A775+ROUND((COLUMN()-2)/24,5),'Расчет сбытовых надбавок'!$B$2281:'Расчет сбытовых надбавок'!$G$3024,5)</f>
        <v>271.44</v>
      </c>
      <c r="W775" s="108">
        <f>VLOOKUP($A775+ROUND((COLUMN()-2)/24,5),АТС!$A$41:$F$712,5)+VLOOKUP($A775+ROUND((COLUMN()-2)/24,5),'Расчет сбытовых надбавок'!$B$2281:'Расчет сбытовых надбавок'!$G$3024,5)</f>
        <v>233.44</v>
      </c>
      <c r="X775" s="108">
        <f>VLOOKUP($A775+ROUND((COLUMN()-2)/24,5),АТС!$A$41:$F$712,5)+VLOOKUP($A775+ROUND((COLUMN()-2)/24,5),'Расчет сбытовых надбавок'!$B$2281:'Расчет сбытовых надбавок'!$G$3024,5)</f>
        <v>640.55999999999995</v>
      </c>
      <c r="Y775" s="108">
        <f>VLOOKUP($A775+ROUND((COLUMN()-2)/24,5),АТС!$A$41:$F$712,5)+VLOOKUP($A775+ROUND((COLUMN()-2)/24,5),'Расчет сбытовых надбавок'!$B$2281:'Расчет сбытовых надбавок'!$G$3024,5)</f>
        <v>513.79999999999995</v>
      </c>
    </row>
    <row r="776" spans="1:25" x14ac:dyDescent="0.2">
      <c r="A776" s="88">
        <f t="shared" si="22"/>
        <v>42046</v>
      </c>
      <c r="B776" s="108">
        <f>VLOOKUP($A776+ROUND((COLUMN()-2)/24,5),АТС!$A$41:$F$712,5)+VLOOKUP($A776+ROUND((COLUMN()-2)/24,5),'Расчет сбытовых надбавок'!$B$2281:'Расчет сбытовых надбавок'!$G$3024,5)</f>
        <v>4.2</v>
      </c>
      <c r="C776" s="108">
        <f>VLOOKUP($A776+ROUND((COLUMN()-2)/24,5),АТС!$A$41:$F$712,5)+VLOOKUP($A776+ROUND((COLUMN()-2)/24,5),'Расчет сбытовых надбавок'!$B$2281:'Расчет сбытовых надбавок'!$G$3024,5)</f>
        <v>84.98</v>
      </c>
      <c r="D776" s="108">
        <f>VLOOKUP($A776+ROUND((COLUMN()-2)/24,5),АТС!$A$41:$F$712,5)+VLOOKUP($A776+ROUND((COLUMN()-2)/24,5),'Расчет сбытовых надбавок'!$B$2281:'Расчет сбытовых надбавок'!$G$3024,5)</f>
        <v>159.38</v>
      </c>
      <c r="E776" s="108">
        <f>VLOOKUP($A776+ROUND((COLUMN()-2)/24,5),АТС!$A$41:$F$712,5)+VLOOKUP($A776+ROUND((COLUMN()-2)/24,5),'Расчет сбытовых надбавок'!$B$2281:'Расчет сбытовых надбавок'!$G$3024,5)</f>
        <v>191.95000000000002</v>
      </c>
      <c r="F776" s="108">
        <f>VLOOKUP($A776+ROUND((COLUMN()-2)/24,5),АТС!$A$41:$F$712,5)+VLOOKUP($A776+ROUND((COLUMN()-2)/24,5),'Расчет сбытовых надбавок'!$B$2281:'Расчет сбытовых надбавок'!$G$3024,5)</f>
        <v>92.440000000000012</v>
      </c>
      <c r="G776" s="108">
        <f>VLOOKUP($A776+ROUND((COLUMN()-2)/24,5),АТС!$A$41:$F$712,5)+VLOOKUP($A776+ROUND((COLUMN()-2)/24,5),'Расчет сбытовых надбавок'!$B$2281:'Расчет сбытовых надбавок'!$G$3024,5)</f>
        <v>0</v>
      </c>
      <c r="H776" s="108">
        <f>VLOOKUP($A776+ROUND((COLUMN()-2)/24,5),АТС!$A$41:$F$712,5)+VLOOKUP($A776+ROUND((COLUMN()-2)/24,5),'Расчет сбытовых надбавок'!$B$2281:'Расчет сбытовых надбавок'!$G$3024,5)</f>
        <v>363.12</v>
      </c>
      <c r="I776" s="108">
        <f>VLOOKUP($A776+ROUND((COLUMN()-2)/24,5),АТС!$A$41:$F$712,5)+VLOOKUP($A776+ROUND((COLUMN()-2)/24,5),'Расчет сбытовых надбавок'!$B$2281:'Расчет сбытовых надбавок'!$G$3024,5)</f>
        <v>239.03</v>
      </c>
      <c r="J776" s="108">
        <f>VLOOKUP($A776+ROUND((COLUMN()-2)/24,5),АТС!$A$41:$F$712,5)+VLOOKUP($A776+ROUND((COLUMN()-2)/24,5),'Расчет сбытовых надбавок'!$B$2281:'Расчет сбытовых надбавок'!$G$3024,5)</f>
        <v>0.01</v>
      </c>
      <c r="K776" s="108">
        <f>VLOOKUP($A776+ROUND((COLUMN()-2)/24,5),АТС!$A$41:$F$712,5)+VLOOKUP($A776+ROUND((COLUMN()-2)/24,5),'Расчет сбытовых надбавок'!$B$2281:'Расчет сбытовых надбавок'!$G$3024,5)</f>
        <v>0.01</v>
      </c>
      <c r="L776" s="108">
        <f>VLOOKUP($A776+ROUND((COLUMN()-2)/24,5),АТС!$A$41:$F$712,5)+VLOOKUP($A776+ROUND((COLUMN()-2)/24,5),'Расчет сбытовых надбавок'!$B$2281:'Расчет сбытовых надбавок'!$G$3024,5)</f>
        <v>34.18</v>
      </c>
      <c r="M776" s="108">
        <f>VLOOKUP($A776+ROUND((COLUMN()-2)/24,5),АТС!$A$41:$F$712,5)+VLOOKUP($A776+ROUND((COLUMN()-2)/24,5),'Расчет сбытовых надбавок'!$B$2281:'Расчет сбытовых надбавок'!$G$3024,5)</f>
        <v>30.85</v>
      </c>
      <c r="N776" s="108">
        <f>VLOOKUP($A776+ROUND((COLUMN()-2)/24,5),АТС!$A$41:$F$712,5)+VLOOKUP($A776+ROUND((COLUMN()-2)/24,5),'Расчет сбытовых надбавок'!$B$2281:'Расчет сбытовых надбавок'!$G$3024,5)</f>
        <v>22.58</v>
      </c>
      <c r="O776" s="108">
        <f>VLOOKUP($A776+ROUND((COLUMN()-2)/24,5),АТС!$A$41:$F$712,5)+VLOOKUP($A776+ROUND((COLUMN()-2)/24,5),'Расчет сбытовых надбавок'!$B$2281:'Расчет сбытовых надбавок'!$G$3024,5)</f>
        <v>363.61</v>
      </c>
      <c r="P776" s="108">
        <f>VLOOKUP($A776+ROUND((COLUMN()-2)/24,5),АТС!$A$41:$F$712,5)+VLOOKUP($A776+ROUND((COLUMN()-2)/24,5),'Расчет сбытовых надбавок'!$B$2281:'Расчет сбытовых надбавок'!$G$3024,5)</f>
        <v>0</v>
      </c>
      <c r="Q776" s="108">
        <f>VLOOKUP($A776+ROUND((COLUMN()-2)/24,5),АТС!$A$41:$F$712,5)+VLOOKUP($A776+ROUND((COLUMN()-2)/24,5),'Расчет сбытовых надбавок'!$B$2281:'Расчет сбытовых надбавок'!$G$3024,5)</f>
        <v>508.46</v>
      </c>
      <c r="R776" s="108">
        <f>VLOOKUP($A776+ROUND((COLUMN()-2)/24,5),АТС!$A$41:$F$712,5)+VLOOKUP($A776+ROUND((COLUMN()-2)/24,5),'Расчет сбытовых надбавок'!$B$2281:'Расчет сбытовых надбавок'!$G$3024,5)</f>
        <v>247.08</v>
      </c>
      <c r="S776" s="108">
        <f>VLOOKUP($A776+ROUND((COLUMN()-2)/24,5),АТС!$A$41:$F$712,5)+VLOOKUP($A776+ROUND((COLUMN()-2)/24,5),'Расчет сбытовых надбавок'!$B$2281:'Расчет сбытовых надбавок'!$G$3024,5)</f>
        <v>0.16999999999999998</v>
      </c>
      <c r="T776" s="108">
        <f>VLOOKUP($A776+ROUND((COLUMN()-2)/24,5),АТС!$A$41:$F$712,5)+VLOOKUP($A776+ROUND((COLUMN()-2)/24,5),'Расчет сбытовых надбавок'!$B$2281:'Расчет сбытовых надбавок'!$G$3024,5)</f>
        <v>434.76</v>
      </c>
      <c r="U776" s="108">
        <f>VLOOKUP($A776+ROUND((COLUMN()-2)/24,5),АТС!$A$41:$F$712,5)+VLOOKUP($A776+ROUND((COLUMN()-2)/24,5),'Расчет сбытовых надбавок'!$B$2281:'Расчет сбытовых надбавок'!$G$3024,5)</f>
        <v>212.64999999999998</v>
      </c>
      <c r="V776" s="108">
        <f>VLOOKUP($A776+ROUND((COLUMN()-2)/24,5),АТС!$A$41:$F$712,5)+VLOOKUP($A776+ROUND((COLUMN()-2)/24,5),'Расчет сбытовых надбавок'!$B$2281:'Расчет сбытовых надбавок'!$G$3024,5)</f>
        <v>315.14999999999998</v>
      </c>
      <c r="W776" s="108">
        <f>VLOOKUP($A776+ROUND((COLUMN()-2)/24,5),АТС!$A$41:$F$712,5)+VLOOKUP($A776+ROUND((COLUMN()-2)/24,5),'Расчет сбытовых надбавок'!$B$2281:'Расчет сбытовых надбавок'!$G$3024,5)</f>
        <v>188.96</v>
      </c>
      <c r="X776" s="108">
        <f>VLOOKUP($A776+ROUND((COLUMN()-2)/24,5),АТС!$A$41:$F$712,5)+VLOOKUP($A776+ROUND((COLUMN()-2)/24,5),'Расчет сбытовых надбавок'!$B$2281:'Расчет сбытовых надбавок'!$G$3024,5)</f>
        <v>272.89</v>
      </c>
      <c r="Y776" s="108">
        <f>VLOOKUP($A776+ROUND((COLUMN()-2)/24,5),АТС!$A$41:$F$712,5)+VLOOKUP($A776+ROUND((COLUMN()-2)/24,5),'Расчет сбытовых надбавок'!$B$2281:'Расчет сбытовых надбавок'!$G$3024,5)</f>
        <v>98.58</v>
      </c>
    </row>
    <row r="777" spans="1:25" x14ac:dyDescent="0.2">
      <c r="A777" s="88">
        <f t="shared" si="22"/>
        <v>42047</v>
      </c>
      <c r="B777" s="108">
        <f>VLOOKUP($A777+ROUND((COLUMN()-2)/24,5),АТС!$A$41:$F$712,5)+VLOOKUP($A777+ROUND((COLUMN()-2)/24,5),'Расчет сбытовых надбавок'!$B$2281:'Расчет сбытовых надбавок'!$G$3024,5)</f>
        <v>42.74</v>
      </c>
      <c r="C777" s="108">
        <f>VLOOKUP($A777+ROUND((COLUMN()-2)/24,5),АТС!$A$41:$F$712,5)+VLOOKUP($A777+ROUND((COLUMN()-2)/24,5),'Расчет сбытовых надбавок'!$B$2281:'Расчет сбытовых надбавок'!$G$3024,5)</f>
        <v>413.21</v>
      </c>
      <c r="D777" s="108">
        <f>VLOOKUP($A777+ROUND((COLUMN()-2)/24,5),АТС!$A$41:$F$712,5)+VLOOKUP($A777+ROUND((COLUMN()-2)/24,5),'Расчет сбытовых надбавок'!$B$2281:'Расчет сбытовых надбавок'!$G$3024,5)</f>
        <v>322.42999999999995</v>
      </c>
      <c r="E777" s="108">
        <f>VLOOKUP($A777+ROUND((COLUMN()-2)/24,5),АТС!$A$41:$F$712,5)+VLOOKUP($A777+ROUND((COLUMN()-2)/24,5),'Расчет сбытовых надбавок'!$B$2281:'Расчет сбытовых надбавок'!$G$3024,5)</f>
        <v>170.53</v>
      </c>
      <c r="F777" s="108">
        <f>VLOOKUP($A777+ROUND((COLUMN()-2)/24,5),АТС!$A$41:$F$712,5)+VLOOKUP($A777+ROUND((COLUMN()-2)/24,5),'Расчет сбытовых надбавок'!$B$2281:'Расчет сбытовых надбавок'!$G$3024,5)</f>
        <v>183.25</v>
      </c>
      <c r="G777" s="108">
        <f>VLOOKUP($A777+ROUND((COLUMN()-2)/24,5),АТС!$A$41:$F$712,5)+VLOOKUP($A777+ROUND((COLUMN()-2)/24,5),'Расчет сбытовых надбавок'!$B$2281:'Расчет сбытовых надбавок'!$G$3024,5)</f>
        <v>0</v>
      </c>
      <c r="H777" s="108">
        <f>VLOOKUP($A777+ROUND((COLUMN()-2)/24,5),АТС!$A$41:$F$712,5)+VLOOKUP($A777+ROUND((COLUMN()-2)/24,5),'Расчет сбытовых надбавок'!$B$2281:'Расчет сбытовых надбавок'!$G$3024,5)</f>
        <v>287.48</v>
      </c>
      <c r="I777" s="108">
        <f>VLOOKUP($A777+ROUND((COLUMN()-2)/24,5),АТС!$A$41:$F$712,5)+VLOOKUP($A777+ROUND((COLUMN()-2)/24,5),'Расчет сбытовых надбавок'!$B$2281:'Расчет сбытовых надбавок'!$G$3024,5)</f>
        <v>237.74</v>
      </c>
      <c r="J777" s="108">
        <f>VLOOKUP($A777+ROUND((COLUMN()-2)/24,5),АТС!$A$41:$F$712,5)+VLOOKUP($A777+ROUND((COLUMN()-2)/24,5),'Расчет сбытовых надбавок'!$B$2281:'Расчет сбытовых надбавок'!$G$3024,5)</f>
        <v>173.12</v>
      </c>
      <c r="K777" s="108">
        <f>VLOOKUP($A777+ROUND((COLUMN()-2)/24,5),АТС!$A$41:$F$712,5)+VLOOKUP($A777+ROUND((COLUMN()-2)/24,5),'Расчет сбытовых надбавок'!$B$2281:'Расчет сбытовых надбавок'!$G$3024,5)</f>
        <v>279.59000000000003</v>
      </c>
      <c r="L777" s="108">
        <f>VLOOKUP($A777+ROUND((COLUMN()-2)/24,5),АТС!$A$41:$F$712,5)+VLOOKUP($A777+ROUND((COLUMN()-2)/24,5),'Расчет сбытовых надбавок'!$B$2281:'Расчет сбытовых надбавок'!$G$3024,5)</f>
        <v>326.34999999999997</v>
      </c>
      <c r="M777" s="108">
        <f>VLOOKUP($A777+ROUND((COLUMN()-2)/24,5),АТС!$A$41:$F$712,5)+VLOOKUP($A777+ROUND((COLUMN()-2)/24,5),'Расчет сбытовых надбавок'!$B$2281:'Расчет сбытовых надбавок'!$G$3024,5)</f>
        <v>428.26</v>
      </c>
      <c r="N777" s="108">
        <f>VLOOKUP($A777+ROUND((COLUMN()-2)/24,5),АТС!$A$41:$F$712,5)+VLOOKUP($A777+ROUND((COLUMN()-2)/24,5),'Расчет сбытовых надбавок'!$B$2281:'Расчет сбытовых надбавок'!$G$3024,5)</f>
        <v>481.99</v>
      </c>
      <c r="O777" s="108">
        <f>VLOOKUP($A777+ROUND((COLUMN()-2)/24,5),АТС!$A$41:$F$712,5)+VLOOKUP($A777+ROUND((COLUMN()-2)/24,5),'Расчет сбытовых надбавок'!$B$2281:'Расчет сбытовых надбавок'!$G$3024,5)</f>
        <v>502.95</v>
      </c>
      <c r="P777" s="108">
        <f>VLOOKUP($A777+ROUND((COLUMN()-2)/24,5),АТС!$A$41:$F$712,5)+VLOOKUP($A777+ROUND((COLUMN()-2)/24,5),'Расчет сбытовых надбавок'!$B$2281:'Расчет сбытовых надбавок'!$G$3024,5)</f>
        <v>452.03000000000003</v>
      </c>
      <c r="Q777" s="108">
        <f>VLOOKUP($A777+ROUND((COLUMN()-2)/24,5),АТС!$A$41:$F$712,5)+VLOOKUP($A777+ROUND((COLUMN()-2)/24,5),'Расчет сбытовых надбавок'!$B$2281:'Расчет сбытовых надбавок'!$G$3024,5)</f>
        <v>85.77000000000001</v>
      </c>
      <c r="R777" s="108">
        <f>VLOOKUP($A777+ROUND((COLUMN()-2)/24,5),АТС!$A$41:$F$712,5)+VLOOKUP($A777+ROUND((COLUMN()-2)/24,5),'Расчет сбытовых надбавок'!$B$2281:'Расчет сбытовых надбавок'!$G$3024,5)</f>
        <v>345</v>
      </c>
      <c r="S777" s="108">
        <f>VLOOKUP($A777+ROUND((COLUMN()-2)/24,5),АТС!$A$41:$F$712,5)+VLOOKUP($A777+ROUND((COLUMN()-2)/24,5),'Расчет сбытовых надбавок'!$B$2281:'Расчет сбытовых надбавок'!$G$3024,5)</f>
        <v>290.44</v>
      </c>
      <c r="T777" s="108">
        <f>VLOOKUP($A777+ROUND((COLUMN()-2)/24,5),АТС!$A$41:$F$712,5)+VLOOKUP($A777+ROUND((COLUMN()-2)/24,5),'Расчет сбытовых надбавок'!$B$2281:'Расчет сбытовых надбавок'!$G$3024,5)</f>
        <v>216.26000000000002</v>
      </c>
      <c r="U777" s="108">
        <f>VLOOKUP($A777+ROUND((COLUMN()-2)/24,5),АТС!$A$41:$F$712,5)+VLOOKUP($A777+ROUND((COLUMN()-2)/24,5),'Расчет сбытовых надбавок'!$B$2281:'Расчет сбытовых надбавок'!$G$3024,5)</f>
        <v>313.57</v>
      </c>
      <c r="V777" s="108">
        <f>VLOOKUP($A777+ROUND((COLUMN()-2)/24,5),АТС!$A$41:$F$712,5)+VLOOKUP($A777+ROUND((COLUMN()-2)/24,5),'Расчет сбытовых надбавок'!$B$2281:'Расчет сбытовых надбавок'!$G$3024,5)</f>
        <v>570.81000000000006</v>
      </c>
      <c r="W777" s="108">
        <f>VLOOKUP($A777+ROUND((COLUMN()-2)/24,5),АТС!$A$41:$F$712,5)+VLOOKUP($A777+ROUND((COLUMN()-2)/24,5),'Расчет сбытовых надбавок'!$B$2281:'Расчет сбытовых надбавок'!$G$3024,5)</f>
        <v>571.84</v>
      </c>
      <c r="X777" s="108">
        <f>VLOOKUP($A777+ROUND((COLUMN()-2)/24,5),АТС!$A$41:$F$712,5)+VLOOKUP($A777+ROUND((COLUMN()-2)/24,5),'Расчет сбытовых надбавок'!$B$2281:'Расчет сбытовых надбавок'!$G$3024,5)</f>
        <v>561.95000000000005</v>
      </c>
      <c r="Y777" s="108">
        <f>VLOOKUP($A777+ROUND((COLUMN()-2)/24,5),АТС!$A$41:$F$712,5)+VLOOKUP($A777+ROUND((COLUMN()-2)/24,5),'Расчет сбытовых надбавок'!$B$2281:'Расчет сбытовых надбавок'!$G$3024,5)</f>
        <v>483.79</v>
      </c>
    </row>
    <row r="778" spans="1:25" x14ac:dyDescent="0.2">
      <c r="A778" s="88">
        <f t="shared" si="22"/>
        <v>42048</v>
      </c>
      <c r="B778" s="108">
        <f>VLOOKUP($A778+ROUND((COLUMN()-2)/24,5),АТС!$A$41:$F$712,5)+VLOOKUP($A778+ROUND((COLUMN()-2)/24,5),'Расчет сбытовых надбавок'!$B$2281:'Расчет сбытовых надбавок'!$G$3024,5)</f>
        <v>615.43999999999994</v>
      </c>
      <c r="C778" s="108">
        <f>VLOOKUP($A778+ROUND((COLUMN()-2)/24,5),АТС!$A$41:$F$712,5)+VLOOKUP($A778+ROUND((COLUMN()-2)/24,5),'Расчет сбытовых надбавок'!$B$2281:'Расчет сбытовых надбавок'!$G$3024,5)</f>
        <v>226.2</v>
      </c>
      <c r="D778" s="108">
        <f>VLOOKUP($A778+ROUND((COLUMN()-2)/24,5),АТС!$A$41:$F$712,5)+VLOOKUP($A778+ROUND((COLUMN()-2)/24,5),'Расчет сбытовых надбавок'!$B$2281:'Расчет сбытовых надбавок'!$G$3024,5)</f>
        <v>92.74</v>
      </c>
      <c r="E778" s="108">
        <f>VLOOKUP($A778+ROUND((COLUMN()-2)/24,5),АТС!$A$41:$F$712,5)+VLOOKUP($A778+ROUND((COLUMN()-2)/24,5),'Расчет сбытовых надбавок'!$B$2281:'Расчет сбытовых надбавок'!$G$3024,5)</f>
        <v>112.42</v>
      </c>
      <c r="F778" s="108">
        <f>VLOOKUP($A778+ROUND((COLUMN()-2)/24,5),АТС!$A$41:$F$712,5)+VLOOKUP($A778+ROUND((COLUMN()-2)/24,5),'Расчет сбытовых надбавок'!$B$2281:'Расчет сбытовых надбавок'!$G$3024,5)</f>
        <v>105.67999999999999</v>
      </c>
      <c r="G778" s="108">
        <f>VLOOKUP($A778+ROUND((COLUMN()-2)/24,5),АТС!$A$41:$F$712,5)+VLOOKUP($A778+ROUND((COLUMN()-2)/24,5),'Расчет сбытовых надбавок'!$B$2281:'Расчет сбытовых надбавок'!$G$3024,5)</f>
        <v>0</v>
      </c>
      <c r="H778" s="108">
        <f>VLOOKUP($A778+ROUND((COLUMN()-2)/24,5),АТС!$A$41:$F$712,5)+VLOOKUP($A778+ROUND((COLUMN()-2)/24,5),'Расчет сбытовых надбавок'!$B$2281:'Расчет сбытовых надбавок'!$G$3024,5)</f>
        <v>273.81</v>
      </c>
      <c r="I778" s="108">
        <f>VLOOKUP($A778+ROUND((COLUMN()-2)/24,5),АТС!$A$41:$F$712,5)+VLOOKUP($A778+ROUND((COLUMN()-2)/24,5),'Расчет сбытовых надбавок'!$B$2281:'Расчет сбытовых надбавок'!$G$3024,5)</f>
        <v>384.06</v>
      </c>
      <c r="J778" s="108">
        <f>VLOOKUP($A778+ROUND((COLUMN()-2)/24,5),АТС!$A$41:$F$712,5)+VLOOKUP($A778+ROUND((COLUMN()-2)/24,5),'Расчет сбытовых надбавок'!$B$2281:'Расчет сбытовых надбавок'!$G$3024,5)</f>
        <v>328.3</v>
      </c>
      <c r="K778" s="108">
        <f>VLOOKUP($A778+ROUND((COLUMN()-2)/24,5),АТС!$A$41:$F$712,5)+VLOOKUP($A778+ROUND((COLUMN()-2)/24,5),'Расчет сбытовых надбавок'!$B$2281:'Расчет сбытовых надбавок'!$G$3024,5)</f>
        <v>410.66999999999996</v>
      </c>
      <c r="L778" s="108">
        <f>VLOOKUP($A778+ROUND((COLUMN()-2)/24,5),АТС!$A$41:$F$712,5)+VLOOKUP($A778+ROUND((COLUMN()-2)/24,5),'Расчет сбытовых надбавок'!$B$2281:'Расчет сбытовых надбавок'!$G$3024,5)</f>
        <v>456.35999999999996</v>
      </c>
      <c r="M778" s="108">
        <f>VLOOKUP($A778+ROUND((COLUMN()-2)/24,5),АТС!$A$41:$F$712,5)+VLOOKUP($A778+ROUND((COLUMN()-2)/24,5),'Расчет сбытовых надбавок'!$B$2281:'Расчет сбытовых надбавок'!$G$3024,5)</f>
        <v>481.38</v>
      </c>
      <c r="N778" s="108">
        <f>VLOOKUP($A778+ROUND((COLUMN()-2)/24,5),АТС!$A$41:$F$712,5)+VLOOKUP($A778+ROUND((COLUMN()-2)/24,5),'Расчет сбытовых надбавок'!$B$2281:'Расчет сбытовых надбавок'!$G$3024,5)</f>
        <v>399.2</v>
      </c>
      <c r="O778" s="108">
        <f>VLOOKUP($A778+ROUND((COLUMN()-2)/24,5),АТС!$A$41:$F$712,5)+VLOOKUP($A778+ROUND((COLUMN()-2)/24,5),'Расчет сбытовых надбавок'!$B$2281:'Расчет сбытовых надбавок'!$G$3024,5)</f>
        <v>458.68</v>
      </c>
      <c r="P778" s="108">
        <f>VLOOKUP($A778+ROUND((COLUMN()-2)/24,5),АТС!$A$41:$F$712,5)+VLOOKUP($A778+ROUND((COLUMN()-2)/24,5),'Расчет сбытовых надбавок'!$B$2281:'Расчет сбытовых надбавок'!$G$3024,5)</f>
        <v>487.17</v>
      </c>
      <c r="Q778" s="108">
        <f>VLOOKUP($A778+ROUND((COLUMN()-2)/24,5),АТС!$A$41:$F$712,5)+VLOOKUP($A778+ROUND((COLUMN()-2)/24,5),'Расчет сбытовых надбавок'!$B$2281:'Расчет сбытовых надбавок'!$G$3024,5)</f>
        <v>376.70000000000005</v>
      </c>
      <c r="R778" s="108">
        <f>VLOOKUP($A778+ROUND((COLUMN()-2)/24,5),АТС!$A$41:$F$712,5)+VLOOKUP($A778+ROUND((COLUMN()-2)/24,5),'Расчет сбытовых надбавок'!$B$2281:'Расчет сбытовых надбавок'!$G$3024,5)</f>
        <v>486.81</v>
      </c>
      <c r="S778" s="108">
        <f>VLOOKUP($A778+ROUND((COLUMN()-2)/24,5),АТС!$A$41:$F$712,5)+VLOOKUP($A778+ROUND((COLUMN()-2)/24,5),'Расчет сбытовых надбавок'!$B$2281:'Расчет сбытовых надбавок'!$G$3024,5)</f>
        <v>382.06</v>
      </c>
      <c r="T778" s="108">
        <f>VLOOKUP($A778+ROUND((COLUMN()-2)/24,5),АТС!$A$41:$F$712,5)+VLOOKUP($A778+ROUND((COLUMN()-2)/24,5),'Расчет сбытовых надбавок'!$B$2281:'Расчет сбытовых надбавок'!$G$3024,5)</f>
        <v>562.88</v>
      </c>
      <c r="U778" s="108">
        <f>VLOOKUP($A778+ROUND((COLUMN()-2)/24,5),АТС!$A$41:$F$712,5)+VLOOKUP($A778+ROUND((COLUMN()-2)/24,5),'Расчет сбытовых надбавок'!$B$2281:'Расчет сбытовых надбавок'!$G$3024,5)</f>
        <v>410.85</v>
      </c>
      <c r="V778" s="108">
        <f>VLOOKUP($A778+ROUND((COLUMN()-2)/24,5),АТС!$A$41:$F$712,5)+VLOOKUP($A778+ROUND((COLUMN()-2)/24,5),'Расчет сбытовых надбавок'!$B$2281:'Расчет сбытовых надбавок'!$G$3024,5)</f>
        <v>889.83999999999992</v>
      </c>
      <c r="W778" s="108">
        <f>VLOOKUP($A778+ROUND((COLUMN()-2)/24,5),АТС!$A$41:$F$712,5)+VLOOKUP($A778+ROUND((COLUMN()-2)/24,5),'Расчет сбытовых надбавок'!$B$2281:'Расчет сбытовых надбавок'!$G$3024,5)</f>
        <v>851.86</v>
      </c>
      <c r="X778" s="108">
        <f>VLOOKUP($A778+ROUND((COLUMN()-2)/24,5),АТС!$A$41:$F$712,5)+VLOOKUP($A778+ROUND((COLUMN()-2)/24,5),'Расчет сбытовых надбавок'!$B$2281:'Расчет сбытовых надбавок'!$G$3024,5)</f>
        <v>779.26</v>
      </c>
      <c r="Y778" s="108">
        <f>VLOOKUP($A778+ROUND((COLUMN()-2)/24,5),АТС!$A$41:$F$712,5)+VLOOKUP($A778+ROUND((COLUMN()-2)/24,5),'Расчет сбытовых надбавок'!$B$2281:'Расчет сбытовых надбавок'!$G$3024,5)</f>
        <v>612.79999999999995</v>
      </c>
    </row>
    <row r="779" spans="1:25" x14ac:dyDescent="0.2">
      <c r="A779" s="88">
        <f t="shared" si="22"/>
        <v>42049</v>
      </c>
      <c r="B779" s="108">
        <f>VLOOKUP($A779+ROUND((COLUMN()-2)/24,5),АТС!$A$41:$F$712,5)+VLOOKUP($A779+ROUND((COLUMN()-2)/24,5),'Расчет сбытовых надбавок'!$B$2281:'Расчет сбытовых надбавок'!$G$3024,5)</f>
        <v>257.26</v>
      </c>
      <c r="C779" s="108">
        <f>VLOOKUP($A779+ROUND((COLUMN()-2)/24,5),АТС!$A$41:$F$712,5)+VLOOKUP($A779+ROUND((COLUMN()-2)/24,5),'Расчет сбытовых надбавок'!$B$2281:'Расчет сбытовых надбавок'!$G$3024,5)</f>
        <v>180.33</v>
      </c>
      <c r="D779" s="108">
        <f>VLOOKUP($A779+ROUND((COLUMN()-2)/24,5),АТС!$A$41:$F$712,5)+VLOOKUP($A779+ROUND((COLUMN()-2)/24,5),'Расчет сбытовых надбавок'!$B$2281:'Расчет сбытовых надбавок'!$G$3024,5)</f>
        <v>213.31</v>
      </c>
      <c r="E779" s="108">
        <f>VLOOKUP($A779+ROUND((COLUMN()-2)/24,5),АТС!$A$41:$F$712,5)+VLOOKUP($A779+ROUND((COLUMN()-2)/24,5),'Расчет сбытовых надбавок'!$B$2281:'Расчет сбытовых надбавок'!$G$3024,5)</f>
        <v>443.04</v>
      </c>
      <c r="F779" s="108">
        <f>VLOOKUP($A779+ROUND((COLUMN()-2)/24,5),АТС!$A$41:$F$712,5)+VLOOKUP($A779+ROUND((COLUMN()-2)/24,5),'Расчет сбытовых надбавок'!$B$2281:'Расчет сбытовых надбавок'!$G$3024,5)</f>
        <v>271.49</v>
      </c>
      <c r="G779" s="108">
        <f>VLOOKUP($A779+ROUND((COLUMN()-2)/24,5),АТС!$A$41:$F$712,5)+VLOOKUP($A779+ROUND((COLUMN()-2)/24,5),'Расчет сбытовых надбавок'!$B$2281:'Расчет сбытовых надбавок'!$G$3024,5)</f>
        <v>41.730000000000004</v>
      </c>
      <c r="H779" s="108">
        <f>VLOOKUP($A779+ROUND((COLUMN()-2)/24,5),АТС!$A$41:$F$712,5)+VLOOKUP($A779+ROUND((COLUMN()-2)/24,5),'Расчет сбытовых надбавок'!$B$2281:'Расчет сбытовых надбавок'!$G$3024,5)</f>
        <v>28.32</v>
      </c>
      <c r="I779" s="108">
        <f>VLOOKUP($A779+ROUND((COLUMN()-2)/24,5),АТС!$A$41:$F$712,5)+VLOOKUP($A779+ROUND((COLUMN()-2)/24,5),'Расчет сбытовых надбавок'!$B$2281:'Расчет сбытовых надбавок'!$G$3024,5)</f>
        <v>8.36</v>
      </c>
      <c r="J779" s="108">
        <f>VLOOKUP($A779+ROUND((COLUMN()-2)/24,5),АТС!$A$41:$F$712,5)+VLOOKUP($A779+ROUND((COLUMN()-2)/24,5),'Расчет сбытовых надбавок'!$B$2281:'Расчет сбытовых надбавок'!$G$3024,5)</f>
        <v>81.819999999999993</v>
      </c>
      <c r="K779" s="108">
        <f>VLOOKUP($A779+ROUND((COLUMN()-2)/24,5),АТС!$A$41:$F$712,5)+VLOOKUP($A779+ROUND((COLUMN()-2)/24,5),'Расчет сбытовых надбавок'!$B$2281:'Расчет сбытовых надбавок'!$G$3024,5)</f>
        <v>103.53</v>
      </c>
      <c r="L779" s="108">
        <f>VLOOKUP($A779+ROUND((COLUMN()-2)/24,5),АТС!$A$41:$F$712,5)+VLOOKUP($A779+ROUND((COLUMN()-2)/24,5),'Расчет сбытовых надбавок'!$B$2281:'Расчет сбытовых надбавок'!$G$3024,5)</f>
        <v>316.49</v>
      </c>
      <c r="M779" s="108">
        <f>VLOOKUP($A779+ROUND((COLUMN()-2)/24,5),АТС!$A$41:$F$712,5)+VLOOKUP($A779+ROUND((COLUMN()-2)/24,5),'Расчет сбытовых надбавок'!$B$2281:'Расчет сбытовых надбавок'!$G$3024,5)</f>
        <v>493.58000000000004</v>
      </c>
      <c r="N779" s="108">
        <f>VLOOKUP($A779+ROUND((COLUMN()-2)/24,5),АТС!$A$41:$F$712,5)+VLOOKUP($A779+ROUND((COLUMN()-2)/24,5),'Расчет сбытовых надбавок'!$B$2281:'Расчет сбытовых надбавок'!$G$3024,5)</f>
        <v>329.01</v>
      </c>
      <c r="O779" s="108">
        <f>VLOOKUP($A779+ROUND((COLUMN()-2)/24,5),АТС!$A$41:$F$712,5)+VLOOKUP($A779+ROUND((COLUMN()-2)/24,5),'Расчет сбытовых надбавок'!$B$2281:'Расчет сбытовых надбавок'!$G$3024,5)</f>
        <v>242.92</v>
      </c>
      <c r="P779" s="108">
        <f>VLOOKUP($A779+ROUND((COLUMN()-2)/24,5),АТС!$A$41:$F$712,5)+VLOOKUP($A779+ROUND((COLUMN()-2)/24,5),'Расчет сбытовых надбавок'!$B$2281:'Расчет сбытовых надбавок'!$G$3024,5)</f>
        <v>545.15</v>
      </c>
      <c r="Q779" s="108">
        <f>VLOOKUP($A779+ROUND((COLUMN()-2)/24,5),АТС!$A$41:$F$712,5)+VLOOKUP($A779+ROUND((COLUMN()-2)/24,5),'Расчет сбытовых надбавок'!$B$2281:'Расчет сбытовых надбавок'!$G$3024,5)</f>
        <v>489.61</v>
      </c>
      <c r="R779" s="108">
        <f>VLOOKUP($A779+ROUND((COLUMN()-2)/24,5),АТС!$A$41:$F$712,5)+VLOOKUP($A779+ROUND((COLUMN()-2)/24,5),'Расчет сбытовых надбавок'!$B$2281:'Расчет сбытовых надбавок'!$G$3024,5)</f>
        <v>312.51</v>
      </c>
      <c r="S779" s="108">
        <f>VLOOKUP($A779+ROUND((COLUMN()-2)/24,5),АТС!$A$41:$F$712,5)+VLOOKUP($A779+ROUND((COLUMN()-2)/24,5),'Расчет сбытовых надбавок'!$B$2281:'Расчет сбытовых надбавок'!$G$3024,5)</f>
        <v>0</v>
      </c>
      <c r="T779" s="108">
        <f>VLOOKUP($A779+ROUND((COLUMN()-2)/24,5),АТС!$A$41:$F$712,5)+VLOOKUP($A779+ROUND((COLUMN()-2)/24,5),'Расчет сбытовых надбавок'!$B$2281:'Расчет сбытовых надбавок'!$G$3024,5)</f>
        <v>17.86</v>
      </c>
      <c r="U779" s="108">
        <f>VLOOKUP($A779+ROUND((COLUMN()-2)/24,5),АТС!$A$41:$F$712,5)+VLOOKUP($A779+ROUND((COLUMN()-2)/24,5),'Расчет сбытовых надбавок'!$B$2281:'Расчет сбытовых надбавок'!$G$3024,5)</f>
        <v>155.6</v>
      </c>
      <c r="V779" s="108">
        <f>VLOOKUP($A779+ROUND((COLUMN()-2)/24,5),АТС!$A$41:$F$712,5)+VLOOKUP($A779+ROUND((COLUMN()-2)/24,5),'Расчет сбытовых надбавок'!$B$2281:'Расчет сбытовых надбавок'!$G$3024,5)</f>
        <v>308.49</v>
      </c>
      <c r="W779" s="108">
        <f>VLOOKUP($A779+ROUND((COLUMN()-2)/24,5),АТС!$A$41:$F$712,5)+VLOOKUP($A779+ROUND((COLUMN()-2)/24,5),'Расчет сбытовых надбавок'!$B$2281:'Расчет сбытовых надбавок'!$G$3024,5)</f>
        <v>320.73</v>
      </c>
      <c r="X779" s="108">
        <f>VLOOKUP($A779+ROUND((COLUMN()-2)/24,5),АТС!$A$41:$F$712,5)+VLOOKUP($A779+ROUND((COLUMN()-2)/24,5),'Расчет сбытовых надбавок'!$B$2281:'Расчет сбытовых надбавок'!$G$3024,5)</f>
        <v>196.85</v>
      </c>
      <c r="Y779" s="108">
        <f>VLOOKUP($A779+ROUND((COLUMN()-2)/24,5),АТС!$A$41:$F$712,5)+VLOOKUP($A779+ROUND((COLUMN()-2)/24,5),'Расчет сбытовых надбавок'!$B$2281:'Расчет сбытовых надбавок'!$G$3024,5)</f>
        <v>88.14</v>
      </c>
    </row>
    <row r="780" spans="1:25" x14ac:dyDescent="0.2">
      <c r="A780" s="88">
        <f t="shared" si="22"/>
        <v>42050</v>
      </c>
      <c r="B780" s="108">
        <f>VLOOKUP($A780+ROUND((COLUMN()-2)/24,5),АТС!$A$41:$F$712,5)+VLOOKUP($A780+ROUND((COLUMN()-2)/24,5),'Расчет сбытовых надбавок'!$B$2281:'Расчет сбытовых надбавок'!$G$3024,5)</f>
        <v>430.49</v>
      </c>
      <c r="C780" s="108">
        <f>VLOOKUP($A780+ROUND((COLUMN()-2)/24,5),АТС!$A$41:$F$712,5)+VLOOKUP($A780+ROUND((COLUMN()-2)/24,5),'Расчет сбытовых надбавок'!$B$2281:'Расчет сбытовых надбавок'!$G$3024,5)</f>
        <v>101</v>
      </c>
      <c r="D780" s="108">
        <f>VLOOKUP($A780+ROUND((COLUMN()-2)/24,5),АТС!$A$41:$F$712,5)+VLOOKUP($A780+ROUND((COLUMN()-2)/24,5),'Расчет сбытовых надбавок'!$B$2281:'Расчет сбытовых надбавок'!$G$3024,5)</f>
        <v>217.06</v>
      </c>
      <c r="E780" s="108">
        <f>VLOOKUP($A780+ROUND((COLUMN()-2)/24,5),АТС!$A$41:$F$712,5)+VLOOKUP($A780+ROUND((COLUMN()-2)/24,5),'Расчет сбытовых надбавок'!$B$2281:'Расчет сбытовых надбавок'!$G$3024,5)</f>
        <v>226.28</v>
      </c>
      <c r="F780" s="108">
        <f>VLOOKUP($A780+ROUND((COLUMN()-2)/24,5),АТС!$A$41:$F$712,5)+VLOOKUP($A780+ROUND((COLUMN()-2)/24,5),'Расчет сбытовых надбавок'!$B$2281:'Расчет сбытовых надбавок'!$G$3024,5)</f>
        <v>173.04000000000002</v>
      </c>
      <c r="G780" s="108">
        <f>VLOOKUP($A780+ROUND((COLUMN()-2)/24,5),АТС!$A$41:$F$712,5)+VLOOKUP($A780+ROUND((COLUMN()-2)/24,5),'Расчет сбытовых надбавок'!$B$2281:'Расчет сбытовых надбавок'!$G$3024,5)</f>
        <v>0</v>
      </c>
      <c r="H780" s="108">
        <f>VLOOKUP($A780+ROUND((COLUMN()-2)/24,5),АТС!$A$41:$F$712,5)+VLOOKUP($A780+ROUND((COLUMN()-2)/24,5),'Расчет сбытовых надбавок'!$B$2281:'Расчет сбытовых надбавок'!$G$3024,5)</f>
        <v>99.54</v>
      </c>
      <c r="I780" s="108">
        <f>VLOOKUP($A780+ROUND((COLUMN()-2)/24,5),АТС!$A$41:$F$712,5)+VLOOKUP($A780+ROUND((COLUMN()-2)/24,5),'Расчет сбытовых надбавок'!$B$2281:'Расчет сбытовых надбавок'!$G$3024,5)</f>
        <v>123.39</v>
      </c>
      <c r="J780" s="108">
        <f>VLOOKUP($A780+ROUND((COLUMN()-2)/24,5),АТС!$A$41:$F$712,5)+VLOOKUP($A780+ROUND((COLUMN()-2)/24,5),'Расчет сбытовых надбавок'!$B$2281:'Расчет сбытовых надбавок'!$G$3024,5)</f>
        <v>0</v>
      </c>
      <c r="K780" s="108">
        <f>VLOOKUP($A780+ROUND((COLUMN()-2)/24,5),АТС!$A$41:$F$712,5)+VLOOKUP($A780+ROUND((COLUMN()-2)/24,5),'Расчет сбытовых надбавок'!$B$2281:'Расчет сбытовых надбавок'!$G$3024,5)</f>
        <v>122.96000000000001</v>
      </c>
      <c r="L780" s="108">
        <f>VLOOKUP($A780+ROUND((COLUMN()-2)/24,5),АТС!$A$41:$F$712,5)+VLOOKUP($A780+ROUND((COLUMN()-2)/24,5),'Расчет сбытовых надбавок'!$B$2281:'Расчет сбытовых надбавок'!$G$3024,5)</f>
        <v>224.39</v>
      </c>
      <c r="M780" s="108">
        <f>VLOOKUP($A780+ROUND((COLUMN()-2)/24,5),АТС!$A$41:$F$712,5)+VLOOKUP($A780+ROUND((COLUMN()-2)/24,5),'Расчет сбытовых надбавок'!$B$2281:'Расчет сбытовых надбавок'!$G$3024,5)</f>
        <v>262.24</v>
      </c>
      <c r="N780" s="108">
        <f>VLOOKUP($A780+ROUND((COLUMN()-2)/24,5),АТС!$A$41:$F$712,5)+VLOOKUP($A780+ROUND((COLUMN()-2)/24,5),'Расчет сбытовых надбавок'!$B$2281:'Расчет сбытовых надбавок'!$G$3024,5)</f>
        <v>119.4</v>
      </c>
      <c r="O780" s="108">
        <f>VLOOKUP($A780+ROUND((COLUMN()-2)/24,5),АТС!$A$41:$F$712,5)+VLOOKUP($A780+ROUND((COLUMN()-2)/24,5),'Расчет сбытовых надбавок'!$B$2281:'Расчет сбытовых надбавок'!$G$3024,5)</f>
        <v>240.5</v>
      </c>
      <c r="P780" s="108">
        <f>VLOOKUP($A780+ROUND((COLUMN()-2)/24,5),АТС!$A$41:$F$712,5)+VLOOKUP($A780+ROUND((COLUMN()-2)/24,5),'Расчет сбытовых надбавок'!$B$2281:'Расчет сбытовых надбавок'!$G$3024,5)</f>
        <v>587.66000000000008</v>
      </c>
      <c r="Q780" s="108">
        <f>VLOOKUP($A780+ROUND((COLUMN()-2)/24,5),АТС!$A$41:$F$712,5)+VLOOKUP($A780+ROUND((COLUMN()-2)/24,5),'Расчет сбытовых надбавок'!$B$2281:'Расчет сбытовых надбавок'!$G$3024,5)</f>
        <v>523.73</v>
      </c>
      <c r="R780" s="108">
        <f>VLOOKUP($A780+ROUND((COLUMN()-2)/24,5),АТС!$A$41:$F$712,5)+VLOOKUP($A780+ROUND((COLUMN()-2)/24,5),'Расчет сбытовых надбавок'!$B$2281:'Расчет сбытовых надбавок'!$G$3024,5)</f>
        <v>663.1</v>
      </c>
      <c r="S780" s="108">
        <f>VLOOKUP($A780+ROUND((COLUMN()-2)/24,5),АТС!$A$41:$F$712,5)+VLOOKUP($A780+ROUND((COLUMN()-2)/24,5),'Расчет сбытовых надбавок'!$B$2281:'Расчет сбытовых надбавок'!$G$3024,5)</f>
        <v>377.49</v>
      </c>
      <c r="T780" s="108">
        <f>VLOOKUP($A780+ROUND((COLUMN()-2)/24,5),АТС!$A$41:$F$712,5)+VLOOKUP($A780+ROUND((COLUMN()-2)/24,5),'Расчет сбытовых надбавок'!$B$2281:'Расчет сбытовых надбавок'!$G$3024,5)</f>
        <v>181.73</v>
      </c>
      <c r="U780" s="108">
        <f>VLOOKUP($A780+ROUND((COLUMN()-2)/24,5),АТС!$A$41:$F$712,5)+VLOOKUP($A780+ROUND((COLUMN()-2)/24,5),'Расчет сбытовых надбавок'!$B$2281:'Расчет сбытовых надбавок'!$G$3024,5)</f>
        <v>276.67</v>
      </c>
      <c r="V780" s="108">
        <f>VLOOKUP($A780+ROUND((COLUMN()-2)/24,5),АТС!$A$41:$F$712,5)+VLOOKUP($A780+ROUND((COLUMN()-2)/24,5),'Расчет сбытовых надбавок'!$B$2281:'Расчет сбытовых надбавок'!$G$3024,5)</f>
        <v>859.95</v>
      </c>
      <c r="W780" s="108">
        <f>VLOOKUP($A780+ROUND((COLUMN()-2)/24,5),АТС!$A$41:$F$712,5)+VLOOKUP($A780+ROUND((COLUMN()-2)/24,5),'Расчет сбытовых надбавок'!$B$2281:'Расчет сбытовых надбавок'!$G$3024,5)</f>
        <v>637.69999999999993</v>
      </c>
      <c r="X780" s="108">
        <f>VLOOKUP($A780+ROUND((COLUMN()-2)/24,5),АТС!$A$41:$F$712,5)+VLOOKUP($A780+ROUND((COLUMN()-2)/24,5),'Расчет сбытовых надбавок'!$B$2281:'Расчет сбытовых надбавок'!$G$3024,5)</f>
        <v>558.73</v>
      </c>
      <c r="Y780" s="108">
        <f>VLOOKUP($A780+ROUND((COLUMN()-2)/24,5),АТС!$A$41:$F$712,5)+VLOOKUP($A780+ROUND((COLUMN()-2)/24,5),'Расчет сбытовых надбавок'!$B$2281:'Расчет сбытовых надбавок'!$G$3024,5)</f>
        <v>623.29999999999995</v>
      </c>
    </row>
    <row r="781" spans="1:25" x14ac:dyDescent="0.2">
      <c r="A781" s="88">
        <f t="shared" si="22"/>
        <v>42051</v>
      </c>
      <c r="B781" s="108">
        <f>VLOOKUP($A781+ROUND((COLUMN()-2)/24,5),АТС!$A$41:$F$712,5)+VLOOKUP($A781+ROUND((COLUMN()-2)/24,5),'Расчет сбытовых надбавок'!$B$2281:'Расчет сбытовых надбавок'!$G$3024,5)</f>
        <v>356.90999999999997</v>
      </c>
      <c r="C781" s="108">
        <f>VLOOKUP($A781+ROUND((COLUMN()-2)/24,5),АТС!$A$41:$F$712,5)+VLOOKUP($A781+ROUND((COLUMN()-2)/24,5),'Расчет сбытовых надбавок'!$B$2281:'Расчет сбытовых надбавок'!$G$3024,5)</f>
        <v>269.62</v>
      </c>
      <c r="D781" s="108">
        <f>VLOOKUP($A781+ROUND((COLUMN()-2)/24,5),АТС!$A$41:$F$712,5)+VLOOKUP($A781+ROUND((COLUMN()-2)/24,5),'Расчет сбытовых надбавок'!$B$2281:'Расчет сбытовых надбавок'!$G$3024,5)</f>
        <v>295.81000000000006</v>
      </c>
      <c r="E781" s="108">
        <f>VLOOKUP($A781+ROUND((COLUMN()-2)/24,5),АТС!$A$41:$F$712,5)+VLOOKUP($A781+ROUND((COLUMN()-2)/24,5),'Расчет сбытовых надбавок'!$B$2281:'Расчет сбытовых надбавок'!$G$3024,5)</f>
        <v>247.98</v>
      </c>
      <c r="F781" s="108">
        <f>VLOOKUP($A781+ROUND((COLUMN()-2)/24,5),АТС!$A$41:$F$712,5)+VLOOKUP($A781+ROUND((COLUMN()-2)/24,5),'Расчет сбытовых надбавок'!$B$2281:'Расчет сбытовых надбавок'!$G$3024,5)</f>
        <v>149.10999999999999</v>
      </c>
      <c r="G781" s="108">
        <f>VLOOKUP($A781+ROUND((COLUMN()-2)/24,5),АТС!$A$41:$F$712,5)+VLOOKUP($A781+ROUND((COLUMN()-2)/24,5),'Расчет сбытовых надбавок'!$B$2281:'Расчет сбытовых надбавок'!$G$3024,5)</f>
        <v>369.01</v>
      </c>
      <c r="H781" s="108">
        <f>VLOOKUP($A781+ROUND((COLUMN()-2)/24,5),АТС!$A$41:$F$712,5)+VLOOKUP($A781+ROUND((COLUMN()-2)/24,5),'Расчет сбытовых надбавок'!$B$2281:'Расчет сбытовых надбавок'!$G$3024,5)</f>
        <v>144.72</v>
      </c>
      <c r="I781" s="108">
        <f>VLOOKUP($A781+ROUND((COLUMN()-2)/24,5),АТС!$A$41:$F$712,5)+VLOOKUP($A781+ROUND((COLUMN()-2)/24,5),'Расчет сбытовых надбавок'!$B$2281:'Расчет сбытовых надбавок'!$G$3024,5)</f>
        <v>205.39999999999998</v>
      </c>
      <c r="J781" s="108">
        <f>VLOOKUP($A781+ROUND((COLUMN()-2)/24,5),АТС!$A$41:$F$712,5)+VLOOKUP($A781+ROUND((COLUMN()-2)/24,5),'Расчет сбытовых надбавок'!$B$2281:'Расчет сбытовых надбавок'!$G$3024,5)</f>
        <v>1054.3599999999999</v>
      </c>
      <c r="K781" s="108">
        <f>VLOOKUP($A781+ROUND((COLUMN()-2)/24,5),АТС!$A$41:$F$712,5)+VLOOKUP($A781+ROUND((COLUMN()-2)/24,5),'Расчет сбытовых надбавок'!$B$2281:'Расчет сбытовых надбавок'!$G$3024,5)</f>
        <v>1830.77</v>
      </c>
      <c r="L781" s="108">
        <f>VLOOKUP($A781+ROUND((COLUMN()-2)/24,5),АТС!$A$41:$F$712,5)+VLOOKUP($A781+ROUND((COLUMN()-2)/24,5),'Расчет сбытовых надбавок'!$B$2281:'Расчет сбытовых надбавок'!$G$3024,5)</f>
        <v>25.95</v>
      </c>
      <c r="M781" s="108">
        <f>VLOOKUP($A781+ROUND((COLUMN()-2)/24,5),АТС!$A$41:$F$712,5)+VLOOKUP($A781+ROUND((COLUMN()-2)/24,5),'Расчет сбытовых надбавок'!$B$2281:'Расчет сбытовых надбавок'!$G$3024,5)</f>
        <v>29.64</v>
      </c>
      <c r="N781" s="108">
        <f>VLOOKUP($A781+ROUND((COLUMN()-2)/24,5),АТС!$A$41:$F$712,5)+VLOOKUP($A781+ROUND((COLUMN()-2)/24,5),'Расчет сбытовых надбавок'!$B$2281:'Расчет сбытовых надбавок'!$G$3024,5)</f>
        <v>13.02</v>
      </c>
      <c r="O781" s="108">
        <f>VLOOKUP($A781+ROUND((COLUMN()-2)/24,5),АТС!$A$41:$F$712,5)+VLOOKUP($A781+ROUND((COLUMN()-2)/24,5),'Расчет сбытовых надбавок'!$B$2281:'Расчет сбытовых надбавок'!$G$3024,5)</f>
        <v>17.68</v>
      </c>
      <c r="P781" s="108">
        <f>VLOOKUP($A781+ROUND((COLUMN()-2)/24,5),АТС!$A$41:$F$712,5)+VLOOKUP($A781+ROUND((COLUMN()-2)/24,5),'Расчет сбытовых надбавок'!$B$2281:'Расчет сбытовых надбавок'!$G$3024,5)</f>
        <v>32.46</v>
      </c>
      <c r="Q781" s="108">
        <f>VLOOKUP($A781+ROUND((COLUMN()-2)/24,5),АТС!$A$41:$F$712,5)+VLOOKUP($A781+ROUND((COLUMN()-2)/24,5),'Расчет сбытовых надбавок'!$B$2281:'Расчет сбытовых надбавок'!$G$3024,5)</f>
        <v>1125.4100000000001</v>
      </c>
      <c r="R781" s="108">
        <f>VLOOKUP($A781+ROUND((COLUMN()-2)/24,5),АТС!$A$41:$F$712,5)+VLOOKUP($A781+ROUND((COLUMN()-2)/24,5),'Расчет сбытовых надбавок'!$B$2281:'Расчет сбытовых надбавок'!$G$3024,5)</f>
        <v>642.79999999999995</v>
      </c>
      <c r="S781" s="108">
        <f>VLOOKUP($A781+ROUND((COLUMN()-2)/24,5),АТС!$A$41:$F$712,5)+VLOOKUP($A781+ROUND((COLUMN()-2)/24,5),'Расчет сбытовых надбавок'!$B$2281:'Расчет сбытовых надбавок'!$G$3024,5)</f>
        <v>0</v>
      </c>
      <c r="T781" s="108">
        <f>VLOOKUP($A781+ROUND((COLUMN()-2)/24,5),АТС!$A$41:$F$712,5)+VLOOKUP($A781+ROUND((COLUMN()-2)/24,5),'Расчет сбытовых надбавок'!$B$2281:'Расчет сбытовых надбавок'!$G$3024,5)</f>
        <v>0</v>
      </c>
      <c r="U781" s="108">
        <f>VLOOKUP($A781+ROUND((COLUMN()-2)/24,5),АТС!$A$41:$F$712,5)+VLOOKUP($A781+ROUND((COLUMN()-2)/24,5),'Расчет сбытовых надбавок'!$B$2281:'Расчет сбытовых надбавок'!$G$3024,5)</f>
        <v>0</v>
      </c>
      <c r="V781" s="108">
        <f>VLOOKUP($A781+ROUND((COLUMN()-2)/24,5),АТС!$A$41:$F$712,5)+VLOOKUP($A781+ROUND((COLUMN()-2)/24,5),'Расчет сбытовых надбавок'!$B$2281:'Расчет сбытовых надбавок'!$G$3024,5)</f>
        <v>0</v>
      </c>
      <c r="W781" s="108">
        <f>VLOOKUP($A781+ROUND((COLUMN()-2)/24,5),АТС!$A$41:$F$712,5)+VLOOKUP($A781+ROUND((COLUMN()-2)/24,5),'Расчет сбытовых надбавок'!$B$2281:'Расчет сбытовых надбавок'!$G$3024,5)</f>
        <v>0</v>
      </c>
      <c r="X781" s="108">
        <f>VLOOKUP($A781+ROUND((COLUMN()-2)/24,5),АТС!$A$41:$F$712,5)+VLOOKUP($A781+ROUND((COLUMN()-2)/24,5),'Расчет сбытовых надбавок'!$B$2281:'Расчет сбытовых надбавок'!$G$3024,5)</f>
        <v>334.93</v>
      </c>
      <c r="Y781" s="108">
        <f>VLOOKUP($A781+ROUND((COLUMN()-2)/24,5),АТС!$A$41:$F$712,5)+VLOOKUP($A781+ROUND((COLUMN()-2)/24,5),'Расчет сбытовых надбавок'!$B$2281:'Расчет сбытовых надбавок'!$G$3024,5)</f>
        <v>0</v>
      </c>
    </row>
    <row r="782" spans="1:25" x14ac:dyDescent="0.2">
      <c r="A782" s="88">
        <f t="shared" si="22"/>
        <v>42052</v>
      </c>
      <c r="B782" s="108">
        <f>VLOOKUP($A782+ROUND((COLUMN()-2)/24,5),АТС!$A$41:$F$712,5)+VLOOKUP($A782+ROUND((COLUMN()-2)/24,5),'Расчет сбытовых надбавок'!$B$2281:'Расчет сбытовых надбавок'!$G$3024,5)</f>
        <v>0</v>
      </c>
      <c r="C782" s="108">
        <f>VLOOKUP($A782+ROUND((COLUMN()-2)/24,5),АТС!$A$41:$F$712,5)+VLOOKUP($A782+ROUND((COLUMN()-2)/24,5),'Расчет сбытовых надбавок'!$B$2281:'Расчет сбытовых надбавок'!$G$3024,5)</f>
        <v>0</v>
      </c>
      <c r="D782" s="108">
        <f>VLOOKUP($A782+ROUND((COLUMN()-2)/24,5),АТС!$A$41:$F$712,5)+VLOOKUP($A782+ROUND((COLUMN()-2)/24,5),'Расчет сбытовых надбавок'!$B$2281:'Расчет сбытовых надбавок'!$G$3024,5)</f>
        <v>0.23</v>
      </c>
      <c r="E782" s="108">
        <f>VLOOKUP($A782+ROUND((COLUMN()-2)/24,5),АТС!$A$41:$F$712,5)+VLOOKUP($A782+ROUND((COLUMN()-2)/24,5),'Расчет сбытовых надбавок'!$B$2281:'Расчет сбытовых надбавок'!$G$3024,5)</f>
        <v>212.71</v>
      </c>
      <c r="F782" s="108">
        <f>VLOOKUP($A782+ROUND((COLUMN()-2)/24,5),АТС!$A$41:$F$712,5)+VLOOKUP($A782+ROUND((COLUMN()-2)/24,5),'Расчет сбытовых надбавок'!$B$2281:'Расчет сбытовых надбавок'!$G$3024,5)</f>
        <v>0</v>
      </c>
      <c r="G782" s="108">
        <f>VLOOKUP($A782+ROUND((COLUMN()-2)/24,5),АТС!$A$41:$F$712,5)+VLOOKUP($A782+ROUND((COLUMN()-2)/24,5),'Расчет сбытовых надбавок'!$B$2281:'Расчет сбытовых надбавок'!$G$3024,5)</f>
        <v>0</v>
      </c>
      <c r="H782" s="108">
        <f>VLOOKUP($A782+ROUND((COLUMN()-2)/24,5),АТС!$A$41:$F$712,5)+VLOOKUP($A782+ROUND((COLUMN()-2)/24,5),'Расчет сбытовых надбавок'!$B$2281:'Расчет сбытовых надбавок'!$G$3024,5)</f>
        <v>160.22999999999999</v>
      </c>
      <c r="I782" s="108">
        <f>VLOOKUP($A782+ROUND((COLUMN()-2)/24,5),АТС!$A$41:$F$712,5)+VLOOKUP($A782+ROUND((COLUMN()-2)/24,5),'Расчет сбытовых надбавок'!$B$2281:'Расчет сбытовых надбавок'!$G$3024,5)</f>
        <v>308.82</v>
      </c>
      <c r="J782" s="108">
        <f>VLOOKUP($A782+ROUND((COLUMN()-2)/24,5),АТС!$A$41:$F$712,5)+VLOOKUP($A782+ROUND((COLUMN()-2)/24,5),'Расчет сбытовых надбавок'!$B$2281:'Расчет сбытовых надбавок'!$G$3024,5)</f>
        <v>0</v>
      </c>
      <c r="K782" s="108">
        <f>VLOOKUP($A782+ROUND((COLUMN()-2)/24,5),АТС!$A$41:$F$712,5)+VLOOKUP($A782+ROUND((COLUMN()-2)/24,5),'Расчет сбытовых надбавок'!$B$2281:'Расчет сбытовых надбавок'!$G$3024,5)</f>
        <v>0.93</v>
      </c>
      <c r="L782" s="108">
        <f>VLOOKUP($A782+ROUND((COLUMN()-2)/24,5),АТС!$A$41:$F$712,5)+VLOOKUP($A782+ROUND((COLUMN()-2)/24,5),'Расчет сбытовых надбавок'!$B$2281:'Расчет сбытовых надбавок'!$G$3024,5)</f>
        <v>8.75</v>
      </c>
      <c r="M782" s="108">
        <f>VLOOKUP($A782+ROUND((COLUMN()-2)/24,5),АТС!$A$41:$F$712,5)+VLOOKUP($A782+ROUND((COLUMN()-2)/24,5),'Расчет сбытовых надбавок'!$B$2281:'Расчет сбытовых надбавок'!$G$3024,5)</f>
        <v>18.009999999999998</v>
      </c>
      <c r="N782" s="108">
        <f>VLOOKUP($A782+ROUND((COLUMN()-2)/24,5),АТС!$A$41:$F$712,5)+VLOOKUP($A782+ROUND((COLUMN()-2)/24,5),'Расчет сбытовых надбавок'!$B$2281:'Расчет сбытовых надбавок'!$G$3024,5)</f>
        <v>0</v>
      </c>
      <c r="O782" s="108">
        <f>VLOOKUP($A782+ROUND((COLUMN()-2)/24,5),АТС!$A$41:$F$712,5)+VLOOKUP($A782+ROUND((COLUMN()-2)/24,5),'Расчет сбытовых надбавок'!$B$2281:'Расчет сбытовых надбавок'!$G$3024,5)</f>
        <v>0</v>
      </c>
      <c r="P782" s="108">
        <f>VLOOKUP($A782+ROUND((COLUMN()-2)/24,5),АТС!$A$41:$F$712,5)+VLOOKUP($A782+ROUND((COLUMN()-2)/24,5),'Расчет сбытовых надбавок'!$B$2281:'Расчет сбытовых надбавок'!$G$3024,5)</f>
        <v>35.22</v>
      </c>
      <c r="Q782" s="108">
        <f>VLOOKUP($A782+ROUND((COLUMN()-2)/24,5),АТС!$A$41:$F$712,5)+VLOOKUP($A782+ROUND((COLUMN()-2)/24,5),'Расчет сбытовых надбавок'!$B$2281:'Расчет сбытовых надбавок'!$G$3024,5)</f>
        <v>533.66</v>
      </c>
      <c r="R782" s="108">
        <f>VLOOKUP($A782+ROUND((COLUMN()-2)/24,5),АТС!$A$41:$F$712,5)+VLOOKUP($A782+ROUND((COLUMN()-2)/24,5),'Расчет сбытовых надбавок'!$B$2281:'Расчет сбытовых надбавок'!$G$3024,5)</f>
        <v>350.29</v>
      </c>
      <c r="S782" s="108">
        <f>VLOOKUP($A782+ROUND((COLUMN()-2)/24,5),АТС!$A$41:$F$712,5)+VLOOKUP($A782+ROUND((COLUMN()-2)/24,5),'Расчет сбытовых надбавок'!$B$2281:'Расчет сбытовых надбавок'!$G$3024,5)</f>
        <v>0</v>
      </c>
      <c r="T782" s="108">
        <f>VLOOKUP($A782+ROUND((COLUMN()-2)/24,5),АТС!$A$41:$F$712,5)+VLOOKUP($A782+ROUND((COLUMN()-2)/24,5),'Расчет сбытовых надбавок'!$B$2281:'Расчет сбытовых надбавок'!$G$3024,5)</f>
        <v>1818.5</v>
      </c>
      <c r="U782" s="108">
        <f>VLOOKUP($A782+ROUND((COLUMN()-2)/24,5),АТС!$A$41:$F$712,5)+VLOOKUP($A782+ROUND((COLUMN()-2)/24,5),'Расчет сбытовых надбавок'!$B$2281:'Расчет сбытовых надбавок'!$G$3024,5)</f>
        <v>1178.3599999999999</v>
      </c>
      <c r="V782" s="108">
        <f>VLOOKUP($A782+ROUND((COLUMN()-2)/24,5),АТС!$A$41:$F$712,5)+VLOOKUP($A782+ROUND((COLUMN()-2)/24,5),'Расчет сбытовых надбавок'!$B$2281:'Расчет сбытовых надбавок'!$G$3024,5)</f>
        <v>412.80999999999995</v>
      </c>
      <c r="W782" s="108">
        <f>VLOOKUP($A782+ROUND((COLUMN()-2)/24,5),АТС!$A$41:$F$712,5)+VLOOKUP($A782+ROUND((COLUMN()-2)/24,5),'Расчет сбытовых надбавок'!$B$2281:'Расчет сбытовых надбавок'!$G$3024,5)</f>
        <v>387.87</v>
      </c>
      <c r="X782" s="108">
        <f>VLOOKUP($A782+ROUND((COLUMN()-2)/24,5),АТС!$A$41:$F$712,5)+VLOOKUP($A782+ROUND((COLUMN()-2)/24,5),'Расчет сбытовых надбавок'!$B$2281:'Расчет сбытовых надбавок'!$G$3024,5)</f>
        <v>463.15000000000003</v>
      </c>
      <c r="Y782" s="108">
        <f>VLOOKUP($A782+ROUND((COLUMN()-2)/24,5),АТС!$A$41:$F$712,5)+VLOOKUP($A782+ROUND((COLUMN()-2)/24,5),'Расчет сбытовых надбавок'!$B$2281:'Расчет сбытовых надбавок'!$G$3024,5)</f>
        <v>80.94</v>
      </c>
    </row>
    <row r="783" spans="1:25" x14ac:dyDescent="0.2">
      <c r="A783" s="88">
        <f t="shared" si="22"/>
        <v>42053</v>
      </c>
      <c r="B783" s="108">
        <f>VLOOKUP($A783+ROUND((COLUMN()-2)/24,5),АТС!$A$41:$F$712,5)+VLOOKUP($A783+ROUND((COLUMN()-2)/24,5),'Расчет сбытовых надбавок'!$B$2281:'Расчет сбытовых надбавок'!$G$3024,5)</f>
        <v>580.34</v>
      </c>
      <c r="C783" s="108">
        <f>VLOOKUP($A783+ROUND((COLUMN()-2)/24,5),АТС!$A$41:$F$712,5)+VLOOKUP($A783+ROUND((COLUMN()-2)/24,5),'Расчет сбытовых надбавок'!$B$2281:'Расчет сбытовых надбавок'!$G$3024,5)</f>
        <v>646.96</v>
      </c>
      <c r="D783" s="108">
        <f>VLOOKUP($A783+ROUND((COLUMN()-2)/24,5),АТС!$A$41:$F$712,5)+VLOOKUP($A783+ROUND((COLUMN()-2)/24,5),'Расчет сбытовых надбавок'!$B$2281:'Расчет сбытовых надбавок'!$G$3024,5)</f>
        <v>271.08</v>
      </c>
      <c r="E783" s="108">
        <f>VLOOKUP($A783+ROUND((COLUMN()-2)/24,5),АТС!$A$41:$F$712,5)+VLOOKUP($A783+ROUND((COLUMN()-2)/24,5),'Расчет сбытовых надбавок'!$B$2281:'Расчет сбытовых надбавок'!$G$3024,5)</f>
        <v>254.14000000000001</v>
      </c>
      <c r="F783" s="108">
        <f>VLOOKUP($A783+ROUND((COLUMN()-2)/24,5),АТС!$A$41:$F$712,5)+VLOOKUP($A783+ROUND((COLUMN()-2)/24,5),'Расчет сбытовых надбавок'!$B$2281:'Расчет сбытовых надбавок'!$G$3024,5)</f>
        <v>233.45999999999998</v>
      </c>
      <c r="G783" s="108">
        <f>VLOOKUP($A783+ROUND((COLUMN()-2)/24,5),АТС!$A$41:$F$712,5)+VLOOKUP($A783+ROUND((COLUMN()-2)/24,5),'Расчет сбытовых надбавок'!$B$2281:'Расчет сбытовых надбавок'!$G$3024,5)</f>
        <v>0</v>
      </c>
      <c r="H783" s="108">
        <f>VLOOKUP($A783+ROUND((COLUMN()-2)/24,5),АТС!$A$41:$F$712,5)+VLOOKUP($A783+ROUND((COLUMN()-2)/24,5),'Расчет сбытовых надбавок'!$B$2281:'Расчет сбытовых надбавок'!$G$3024,5)</f>
        <v>244.58</v>
      </c>
      <c r="I783" s="108">
        <f>VLOOKUP($A783+ROUND((COLUMN()-2)/24,5),АТС!$A$41:$F$712,5)+VLOOKUP($A783+ROUND((COLUMN()-2)/24,5),'Расчет сбытовых надбавок'!$B$2281:'Расчет сбытовых надбавок'!$G$3024,5)</f>
        <v>447.59000000000003</v>
      </c>
      <c r="J783" s="108">
        <f>VLOOKUP($A783+ROUND((COLUMN()-2)/24,5),АТС!$A$41:$F$712,5)+VLOOKUP($A783+ROUND((COLUMN()-2)/24,5),'Расчет сбытовых надбавок'!$B$2281:'Расчет сбытовых надбавок'!$G$3024,5)</f>
        <v>43.730000000000004</v>
      </c>
      <c r="K783" s="108">
        <f>VLOOKUP($A783+ROUND((COLUMN()-2)/24,5),АТС!$A$41:$F$712,5)+VLOOKUP($A783+ROUND((COLUMN()-2)/24,5),'Расчет сбытовых надбавок'!$B$2281:'Расчет сбытовых надбавок'!$G$3024,5)</f>
        <v>76.400000000000006</v>
      </c>
      <c r="L783" s="108">
        <f>VLOOKUP($A783+ROUND((COLUMN()-2)/24,5),АТС!$A$41:$F$712,5)+VLOOKUP($A783+ROUND((COLUMN()-2)/24,5),'Расчет сбытовых надбавок'!$B$2281:'Расчет сбытовых надбавок'!$G$3024,5)</f>
        <v>160.63</v>
      </c>
      <c r="M783" s="108">
        <f>VLOOKUP($A783+ROUND((COLUMN()-2)/24,5),АТС!$A$41:$F$712,5)+VLOOKUP($A783+ROUND((COLUMN()-2)/24,5),'Расчет сбытовых надбавок'!$B$2281:'Расчет сбытовых надбавок'!$G$3024,5)</f>
        <v>204.75</v>
      </c>
      <c r="N783" s="108">
        <f>VLOOKUP($A783+ROUND((COLUMN()-2)/24,5),АТС!$A$41:$F$712,5)+VLOOKUP($A783+ROUND((COLUMN()-2)/24,5),'Расчет сбытовых надбавок'!$B$2281:'Расчет сбытовых надбавок'!$G$3024,5)</f>
        <v>245.07000000000002</v>
      </c>
      <c r="O783" s="108">
        <f>VLOOKUP($A783+ROUND((COLUMN()-2)/24,5),АТС!$A$41:$F$712,5)+VLOOKUP($A783+ROUND((COLUMN()-2)/24,5),'Расчет сбытовых надбавок'!$B$2281:'Расчет сбытовых надбавок'!$G$3024,5)</f>
        <v>295.08999999999997</v>
      </c>
      <c r="P783" s="108">
        <f>VLOOKUP($A783+ROUND((COLUMN()-2)/24,5),АТС!$A$41:$F$712,5)+VLOOKUP($A783+ROUND((COLUMN()-2)/24,5),'Расчет сбытовых надбавок'!$B$2281:'Расчет сбытовых надбавок'!$G$3024,5)</f>
        <v>1019.01</v>
      </c>
      <c r="Q783" s="108">
        <f>VLOOKUP($A783+ROUND((COLUMN()-2)/24,5),АТС!$A$41:$F$712,5)+VLOOKUP($A783+ROUND((COLUMN()-2)/24,5),'Расчет сбытовых надбавок'!$B$2281:'Расчет сбытовых надбавок'!$G$3024,5)</f>
        <v>0</v>
      </c>
      <c r="R783" s="108">
        <f>VLOOKUP($A783+ROUND((COLUMN()-2)/24,5),АТС!$A$41:$F$712,5)+VLOOKUP($A783+ROUND((COLUMN()-2)/24,5),'Расчет сбытовых надбавок'!$B$2281:'Расчет сбытовых надбавок'!$G$3024,5)</f>
        <v>0</v>
      </c>
      <c r="S783" s="108">
        <f>VLOOKUP($A783+ROUND((COLUMN()-2)/24,5),АТС!$A$41:$F$712,5)+VLOOKUP($A783+ROUND((COLUMN()-2)/24,5),'Расчет сбытовых надбавок'!$B$2281:'Расчет сбытовых надбавок'!$G$3024,5)</f>
        <v>263.74</v>
      </c>
      <c r="T783" s="108">
        <f>VLOOKUP($A783+ROUND((COLUMN()-2)/24,5),АТС!$A$41:$F$712,5)+VLOOKUP($A783+ROUND((COLUMN()-2)/24,5),'Расчет сбытовых надбавок'!$B$2281:'Расчет сбытовых надбавок'!$G$3024,5)</f>
        <v>0</v>
      </c>
      <c r="U783" s="108">
        <f>VLOOKUP($A783+ROUND((COLUMN()-2)/24,5),АТС!$A$41:$F$712,5)+VLOOKUP($A783+ROUND((COLUMN()-2)/24,5),'Расчет сбытовых надбавок'!$B$2281:'Расчет сбытовых надбавок'!$G$3024,5)</f>
        <v>1190.82</v>
      </c>
      <c r="V783" s="108">
        <f>VLOOKUP($A783+ROUND((COLUMN()-2)/24,5),АТС!$A$41:$F$712,5)+VLOOKUP($A783+ROUND((COLUMN()-2)/24,5),'Расчет сбытовых надбавок'!$B$2281:'Расчет сбытовых надбавок'!$G$3024,5)</f>
        <v>610.15</v>
      </c>
      <c r="W783" s="108">
        <f>VLOOKUP($A783+ROUND((COLUMN()-2)/24,5),АТС!$A$41:$F$712,5)+VLOOKUP($A783+ROUND((COLUMN()-2)/24,5),'Расчет сбытовых надбавок'!$B$2281:'Расчет сбытовых надбавок'!$G$3024,5)</f>
        <v>939.47</v>
      </c>
      <c r="X783" s="108">
        <f>VLOOKUP($A783+ROUND((COLUMN()-2)/24,5),АТС!$A$41:$F$712,5)+VLOOKUP($A783+ROUND((COLUMN()-2)/24,5),'Расчет сбытовых надбавок'!$B$2281:'Расчет сбытовых надбавок'!$G$3024,5)</f>
        <v>1376.82</v>
      </c>
      <c r="Y783" s="108">
        <f>VLOOKUP($A783+ROUND((COLUMN()-2)/24,5),АТС!$A$41:$F$712,5)+VLOOKUP($A783+ROUND((COLUMN()-2)/24,5),'Расчет сбытовых надбавок'!$B$2281:'Расчет сбытовых надбавок'!$G$3024,5)</f>
        <v>1050.55</v>
      </c>
    </row>
    <row r="784" spans="1:25" x14ac:dyDescent="0.2">
      <c r="A784" s="88">
        <f t="shared" si="22"/>
        <v>42054</v>
      </c>
      <c r="B784" s="108">
        <f>VLOOKUP($A784+ROUND((COLUMN()-2)/24,5),АТС!$A$41:$F$712,5)+VLOOKUP($A784+ROUND((COLUMN()-2)/24,5),'Расчет сбытовых надбавок'!$B$2281:'Расчет сбытовых надбавок'!$G$3024,5)</f>
        <v>37.64</v>
      </c>
      <c r="C784" s="108">
        <f>VLOOKUP($A784+ROUND((COLUMN()-2)/24,5),АТС!$A$41:$F$712,5)+VLOOKUP($A784+ROUND((COLUMN()-2)/24,5),'Расчет сбытовых надбавок'!$B$2281:'Расчет сбытовых надбавок'!$G$3024,5)</f>
        <v>4.43</v>
      </c>
      <c r="D784" s="108">
        <f>VLOOKUP($A784+ROUND((COLUMN()-2)/24,5),АТС!$A$41:$F$712,5)+VLOOKUP($A784+ROUND((COLUMN()-2)/24,5),'Расчет сбытовых надбавок'!$B$2281:'Расчет сбытовых надбавок'!$G$3024,5)</f>
        <v>5.5299999999999994</v>
      </c>
      <c r="E784" s="108">
        <f>VLOOKUP($A784+ROUND((COLUMN()-2)/24,5),АТС!$A$41:$F$712,5)+VLOOKUP($A784+ROUND((COLUMN()-2)/24,5),'Расчет сбытовых надбавок'!$B$2281:'Расчет сбытовых надбавок'!$G$3024,5)</f>
        <v>0</v>
      </c>
      <c r="F784" s="108">
        <f>VLOOKUP($A784+ROUND((COLUMN()-2)/24,5),АТС!$A$41:$F$712,5)+VLOOKUP($A784+ROUND((COLUMN()-2)/24,5),'Расчет сбытовых надбавок'!$B$2281:'Расчет сбытовых надбавок'!$G$3024,5)</f>
        <v>0</v>
      </c>
      <c r="G784" s="108">
        <f>VLOOKUP($A784+ROUND((COLUMN()-2)/24,5),АТС!$A$41:$F$712,5)+VLOOKUP($A784+ROUND((COLUMN()-2)/24,5),'Расчет сбытовых надбавок'!$B$2281:'Расчет сбытовых надбавок'!$G$3024,5)</f>
        <v>0</v>
      </c>
      <c r="H784" s="108">
        <f>VLOOKUP($A784+ROUND((COLUMN()-2)/24,5),АТС!$A$41:$F$712,5)+VLOOKUP($A784+ROUND((COLUMN()-2)/24,5),'Расчет сбытовых надбавок'!$B$2281:'Расчет сбытовых надбавок'!$G$3024,5)</f>
        <v>0</v>
      </c>
      <c r="I784" s="108">
        <f>VLOOKUP($A784+ROUND((COLUMN()-2)/24,5),АТС!$A$41:$F$712,5)+VLOOKUP($A784+ROUND((COLUMN()-2)/24,5),'Расчет сбытовых надбавок'!$B$2281:'Расчет сбытовых надбавок'!$G$3024,5)</f>
        <v>0</v>
      </c>
      <c r="J784" s="108">
        <f>VLOOKUP($A784+ROUND((COLUMN()-2)/24,5),АТС!$A$41:$F$712,5)+VLOOKUP($A784+ROUND((COLUMN()-2)/24,5),'Расчет сбытовых надбавок'!$B$2281:'Расчет сбытовых надбавок'!$G$3024,5)</f>
        <v>94.12</v>
      </c>
      <c r="K784" s="108">
        <f>VLOOKUP($A784+ROUND((COLUMN()-2)/24,5),АТС!$A$41:$F$712,5)+VLOOKUP($A784+ROUND((COLUMN()-2)/24,5),'Расчет сбытовых надбавок'!$B$2281:'Расчет сбытовых надбавок'!$G$3024,5)</f>
        <v>191.29</v>
      </c>
      <c r="L784" s="108">
        <f>VLOOKUP($A784+ROUND((COLUMN()-2)/24,5),АТС!$A$41:$F$712,5)+VLOOKUP($A784+ROUND((COLUMN()-2)/24,5),'Расчет сбытовых надбавок'!$B$2281:'Расчет сбытовых надбавок'!$G$3024,5)</f>
        <v>206.16000000000003</v>
      </c>
      <c r="M784" s="108">
        <f>VLOOKUP($A784+ROUND((COLUMN()-2)/24,5),АТС!$A$41:$F$712,5)+VLOOKUP($A784+ROUND((COLUMN()-2)/24,5),'Расчет сбытовых надбавок'!$B$2281:'Расчет сбытовых надбавок'!$G$3024,5)</f>
        <v>263.81</v>
      </c>
      <c r="N784" s="108">
        <f>VLOOKUP($A784+ROUND((COLUMN()-2)/24,5),АТС!$A$41:$F$712,5)+VLOOKUP($A784+ROUND((COLUMN()-2)/24,5),'Расчет сбытовых надбавок'!$B$2281:'Расчет сбытовых надбавок'!$G$3024,5)</f>
        <v>253.76</v>
      </c>
      <c r="O784" s="108">
        <f>VLOOKUP($A784+ROUND((COLUMN()-2)/24,5),АТС!$A$41:$F$712,5)+VLOOKUP($A784+ROUND((COLUMN()-2)/24,5),'Расчет сбытовых надбавок'!$B$2281:'Расчет сбытовых надбавок'!$G$3024,5)</f>
        <v>257.82</v>
      </c>
      <c r="P784" s="108">
        <f>VLOOKUP($A784+ROUND((COLUMN()-2)/24,5),АТС!$A$41:$F$712,5)+VLOOKUP($A784+ROUND((COLUMN()-2)/24,5),'Расчет сбытовых надбавок'!$B$2281:'Расчет сбытовых надбавок'!$G$3024,5)</f>
        <v>271.77</v>
      </c>
      <c r="Q784" s="108">
        <f>VLOOKUP($A784+ROUND((COLUMN()-2)/24,5),АТС!$A$41:$F$712,5)+VLOOKUP($A784+ROUND((COLUMN()-2)/24,5),'Расчет сбытовых надбавок'!$B$2281:'Расчет сбытовых надбавок'!$G$3024,5)</f>
        <v>302.84999999999997</v>
      </c>
      <c r="R784" s="108">
        <f>VLOOKUP($A784+ROUND((COLUMN()-2)/24,5),АТС!$A$41:$F$712,5)+VLOOKUP($A784+ROUND((COLUMN()-2)/24,5),'Расчет сбытовых надбавок'!$B$2281:'Расчет сбытовых надбавок'!$G$3024,5)</f>
        <v>608.66999999999996</v>
      </c>
      <c r="S784" s="108">
        <f>VLOOKUP($A784+ROUND((COLUMN()-2)/24,5),АТС!$A$41:$F$712,5)+VLOOKUP($A784+ROUND((COLUMN()-2)/24,5),'Расчет сбытовых надбавок'!$B$2281:'Расчет сбытовых надбавок'!$G$3024,5)</f>
        <v>0</v>
      </c>
      <c r="T784" s="108">
        <f>VLOOKUP($A784+ROUND((COLUMN()-2)/24,5),АТС!$A$41:$F$712,5)+VLOOKUP($A784+ROUND((COLUMN()-2)/24,5),'Расчет сбытовых надбавок'!$B$2281:'Расчет сбытовых надбавок'!$G$3024,5)</f>
        <v>192.01</v>
      </c>
      <c r="U784" s="108">
        <f>VLOOKUP($A784+ROUND((COLUMN()-2)/24,5),АТС!$A$41:$F$712,5)+VLOOKUP($A784+ROUND((COLUMN()-2)/24,5),'Расчет сбытовых надбавок'!$B$2281:'Расчет сбытовых надбавок'!$G$3024,5)</f>
        <v>851.2</v>
      </c>
      <c r="V784" s="108">
        <f>VLOOKUP($A784+ROUND((COLUMN()-2)/24,5),АТС!$A$41:$F$712,5)+VLOOKUP($A784+ROUND((COLUMN()-2)/24,5),'Расчет сбытовых надбавок'!$B$2281:'Расчет сбытовых надбавок'!$G$3024,5)</f>
        <v>851.96</v>
      </c>
      <c r="W784" s="108">
        <f>VLOOKUP($A784+ROUND((COLUMN()-2)/24,5),АТС!$A$41:$F$712,5)+VLOOKUP($A784+ROUND((COLUMN()-2)/24,5),'Расчет сбытовых надбавок'!$B$2281:'Расчет сбытовых надбавок'!$G$3024,5)</f>
        <v>357.77000000000004</v>
      </c>
      <c r="X784" s="108">
        <f>VLOOKUP($A784+ROUND((COLUMN()-2)/24,5),АТС!$A$41:$F$712,5)+VLOOKUP($A784+ROUND((COLUMN()-2)/24,5),'Расчет сбытовых надбавок'!$B$2281:'Расчет сбытовых надбавок'!$G$3024,5)</f>
        <v>1086.44</v>
      </c>
      <c r="Y784" s="108">
        <f>VLOOKUP($A784+ROUND((COLUMN()-2)/24,5),АТС!$A$41:$F$712,5)+VLOOKUP($A784+ROUND((COLUMN()-2)/24,5),'Расчет сбытовых надбавок'!$B$2281:'Расчет сбытовых надбавок'!$G$3024,5)</f>
        <v>896.51</v>
      </c>
    </row>
    <row r="785" spans="1:27" x14ac:dyDescent="0.2">
      <c r="A785" s="88">
        <f t="shared" si="22"/>
        <v>42055</v>
      </c>
      <c r="B785" s="108">
        <f>VLOOKUP($A785+ROUND((COLUMN()-2)/24,5),АТС!$A$41:$F$712,5)+VLOOKUP($A785+ROUND((COLUMN()-2)/24,5),'Расчет сбытовых надбавок'!$B$2281:'Расчет сбытовых надбавок'!$G$3024,5)</f>
        <v>154.59</v>
      </c>
      <c r="C785" s="108">
        <f>VLOOKUP($A785+ROUND((COLUMN()-2)/24,5),АТС!$A$41:$F$712,5)+VLOOKUP($A785+ROUND((COLUMN()-2)/24,5),'Расчет сбытовых надбавок'!$B$2281:'Расчет сбытовых надбавок'!$G$3024,5)</f>
        <v>104.3</v>
      </c>
      <c r="D785" s="108">
        <f>VLOOKUP($A785+ROUND((COLUMN()-2)/24,5),АТС!$A$41:$F$712,5)+VLOOKUP($A785+ROUND((COLUMN()-2)/24,5),'Расчет сбытовых надбавок'!$B$2281:'Расчет сбытовых надбавок'!$G$3024,5)</f>
        <v>106.23</v>
      </c>
      <c r="E785" s="108">
        <f>VLOOKUP($A785+ROUND((COLUMN()-2)/24,5),АТС!$A$41:$F$712,5)+VLOOKUP($A785+ROUND((COLUMN()-2)/24,5),'Расчет сбытовых надбавок'!$B$2281:'Расчет сбытовых надбавок'!$G$3024,5)</f>
        <v>103.17999999999999</v>
      </c>
      <c r="F785" s="108">
        <f>VLOOKUP($A785+ROUND((COLUMN()-2)/24,5),АТС!$A$41:$F$712,5)+VLOOKUP($A785+ROUND((COLUMN()-2)/24,5),'Расчет сбытовых надбавок'!$B$2281:'Расчет сбытовых надбавок'!$G$3024,5)</f>
        <v>88.88</v>
      </c>
      <c r="G785" s="108">
        <f>VLOOKUP($A785+ROUND((COLUMN()-2)/24,5),АТС!$A$41:$F$712,5)+VLOOKUP($A785+ROUND((COLUMN()-2)/24,5),'Расчет сбытовых надбавок'!$B$2281:'Расчет сбытовых надбавок'!$G$3024,5)</f>
        <v>74.36</v>
      </c>
      <c r="H785" s="108">
        <f>VLOOKUP($A785+ROUND((COLUMN()-2)/24,5),АТС!$A$41:$F$712,5)+VLOOKUP($A785+ROUND((COLUMN()-2)/24,5),'Расчет сбытовых надбавок'!$B$2281:'Расчет сбытовых надбавок'!$G$3024,5)</f>
        <v>12.61</v>
      </c>
      <c r="I785" s="108">
        <f>VLOOKUP($A785+ROUND((COLUMN()-2)/24,5),АТС!$A$41:$F$712,5)+VLOOKUP($A785+ROUND((COLUMN()-2)/24,5),'Расчет сбытовых надбавок'!$B$2281:'Расчет сбытовых надбавок'!$G$3024,5)</f>
        <v>82.66</v>
      </c>
      <c r="J785" s="108">
        <f>VLOOKUP($A785+ROUND((COLUMN()-2)/24,5),АТС!$A$41:$F$712,5)+VLOOKUP($A785+ROUND((COLUMN()-2)/24,5),'Расчет сбытовых надбавок'!$B$2281:'Расчет сбытовых надбавок'!$G$3024,5)</f>
        <v>46.72</v>
      </c>
      <c r="K785" s="108">
        <f>VLOOKUP($A785+ROUND((COLUMN()-2)/24,5),АТС!$A$41:$F$712,5)+VLOOKUP($A785+ROUND((COLUMN()-2)/24,5),'Расчет сбытовых надбавок'!$B$2281:'Расчет сбытовых надбавок'!$G$3024,5)</f>
        <v>44.73</v>
      </c>
      <c r="L785" s="108">
        <f>VLOOKUP($A785+ROUND((COLUMN()-2)/24,5),АТС!$A$41:$F$712,5)+VLOOKUP($A785+ROUND((COLUMN()-2)/24,5),'Расчет сбытовых надбавок'!$B$2281:'Расчет сбытовых надбавок'!$G$3024,5)</f>
        <v>71.84</v>
      </c>
      <c r="M785" s="108">
        <f>VLOOKUP($A785+ROUND((COLUMN()-2)/24,5),АТС!$A$41:$F$712,5)+VLOOKUP($A785+ROUND((COLUMN()-2)/24,5),'Расчет сбытовых надбавок'!$B$2281:'Расчет сбытовых надбавок'!$G$3024,5)</f>
        <v>106.97</v>
      </c>
      <c r="N785" s="108">
        <f>VLOOKUP($A785+ROUND((COLUMN()-2)/24,5),АТС!$A$41:$F$712,5)+VLOOKUP($A785+ROUND((COLUMN()-2)/24,5),'Расчет сбытовых надбавок'!$B$2281:'Расчет сбытовых надбавок'!$G$3024,5)</f>
        <v>146.16</v>
      </c>
      <c r="O785" s="108">
        <f>VLOOKUP($A785+ROUND((COLUMN()-2)/24,5),АТС!$A$41:$F$712,5)+VLOOKUP($A785+ROUND((COLUMN()-2)/24,5),'Расчет сбытовых надбавок'!$B$2281:'Расчет сбытовых надбавок'!$G$3024,5)</f>
        <v>147.59</v>
      </c>
      <c r="P785" s="108">
        <f>VLOOKUP($A785+ROUND((COLUMN()-2)/24,5),АТС!$A$41:$F$712,5)+VLOOKUP($A785+ROUND((COLUMN()-2)/24,5),'Расчет сбытовых надбавок'!$B$2281:'Расчет сбытовых надбавок'!$G$3024,5)</f>
        <v>158.19999999999999</v>
      </c>
      <c r="Q785" s="108">
        <f>VLOOKUP($A785+ROUND((COLUMN()-2)/24,5),АТС!$A$41:$F$712,5)+VLOOKUP($A785+ROUND((COLUMN()-2)/24,5),'Расчет сбытовых надбавок'!$B$2281:'Расчет сбытовых надбавок'!$G$3024,5)</f>
        <v>164.2</v>
      </c>
      <c r="R785" s="108">
        <f>VLOOKUP($A785+ROUND((COLUMN()-2)/24,5),АТС!$A$41:$F$712,5)+VLOOKUP($A785+ROUND((COLUMN()-2)/24,5),'Расчет сбытовых надбавок'!$B$2281:'Расчет сбытовых надбавок'!$G$3024,5)</f>
        <v>591.61</v>
      </c>
      <c r="S785" s="108">
        <f>VLOOKUP($A785+ROUND((COLUMN()-2)/24,5),АТС!$A$41:$F$712,5)+VLOOKUP($A785+ROUND((COLUMN()-2)/24,5),'Расчет сбытовых надбавок'!$B$2281:'Расчет сбытовых надбавок'!$G$3024,5)</f>
        <v>153.62</v>
      </c>
      <c r="T785" s="108">
        <f>VLOOKUP($A785+ROUND((COLUMN()-2)/24,5),АТС!$A$41:$F$712,5)+VLOOKUP($A785+ROUND((COLUMN()-2)/24,5),'Расчет сбытовых надбавок'!$B$2281:'Расчет сбытовых надбавок'!$G$3024,5)</f>
        <v>287.88</v>
      </c>
      <c r="U785" s="108">
        <f>VLOOKUP($A785+ROUND((COLUMN()-2)/24,5),АТС!$A$41:$F$712,5)+VLOOKUP($A785+ROUND((COLUMN()-2)/24,5),'Расчет сбытовых надбавок'!$B$2281:'Расчет сбытовых надбавок'!$G$3024,5)</f>
        <v>1109.99</v>
      </c>
      <c r="V785" s="108">
        <f>VLOOKUP($A785+ROUND((COLUMN()-2)/24,5),АТС!$A$41:$F$712,5)+VLOOKUP($A785+ROUND((COLUMN()-2)/24,5),'Расчет сбытовых надбавок'!$B$2281:'Расчет сбытовых надбавок'!$G$3024,5)</f>
        <v>1029.3699999999999</v>
      </c>
      <c r="W785" s="108">
        <f>VLOOKUP($A785+ROUND((COLUMN()-2)/24,5),АТС!$A$41:$F$712,5)+VLOOKUP($A785+ROUND((COLUMN()-2)/24,5),'Расчет сбытовых надбавок'!$B$2281:'Расчет сбытовых надбавок'!$G$3024,5)</f>
        <v>1025.1300000000001</v>
      </c>
      <c r="X785" s="108">
        <f>VLOOKUP($A785+ROUND((COLUMN()-2)/24,5),АТС!$A$41:$F$712,5)+VLOOKUP($A785+ROUND((COLUMN()-2)/24,5),'Расчет сбытовых надбавок'!$B$2281:'Расчет сбытовых надбавок'!$G$3024,5)</f>
        <v>948.17000000000007</v>
      </c>
      <c r="Y785" s="108">
        <f>VLOOKUP($A785+ROUND((COLUMN()-2)/24,5),АТС!$A$41:$F$712,5)+VLOOKUP($A785+ROUND((COLUMN()-2)/24,5),'Расчет сбытовых надбавок'!$B$2281:'Расчет сбытовых надбавок'!$G$3024,5)</f>
        <v>902.6</v>
      </c>
    </row>
    <row r="786" spans="1:27" x14ac:dyDescent="0.2">
      <c r="A786" s="88">
        <f t="shared" si="22"/>
        <v>42056</v>
      </c>
      <c r="B786" s="108">
        <f>VLOOKUP($A786+ROUND((COLUMN()-2)/24,5),АТС!$A$41:$F$712,5)+VLOOKUP($A786+ROUND((COLUMN()-2)/24,5),'Расчет сбытовых надбавок'!$B$2281:'Расчет сбытовых надбавок'!$G$3024,5)</f>
        <v>70.569999999999993</v>
      </c>
      <c r="C786" s="108">
        <f>VLOOKUP($A786+ROUND((COLUMN()-2)/24,5),АТС!$A$41:$F$712,5)+VLOOKUP($A786+ROUND((COLUMN()-2)/24,5),'Расчет сбытовых надбавок'!$B$2281:'Расчет сбытовых надбавок'!$G$3024,5)</f>
        <v>11.24</v>
      </c>
      <c r="D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E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F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G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H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I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J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K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L786" s="108">
        <f>VLOOKUP($A786+ROUND((COLUMN()-2)/24,5),АТС!$A$41:$F$712,5)+VLOOKUP($A786+ROUND((COLUMN()-2)/24,5),'Расчет сбытовых надбавок'!$B$2281:'Расчет сбытовых надбавок'!$G$3024,5)</f>
        <v>0.69</v>
      </c>
      <c r="M786" s="108">
        <f>VLOOKUP($A786+ROUND((COLUMN()-2)/24,5),АТС!$A$41:$F$712,5)+VLOOKUP($A786+ROUND((COLUMN()-2)/24,5),'Расчет сбытовых надбавок'!$B$2281:'Расчет сбытовых надбавок'!$G$3024,5)</f>
        <v>51.63</v>
      </c>
      <c r="N786" s="108">
        <f>VLOOKUP($A786+ROUND((COLUMN()-2)/24,5),АТС!$A$41:$F$712,5)+VLOOKUP($A786+ROUND((COLUMN()-2)/24,5),'Расчет сбытовых надбавок'!$B$2281:'Расчет сбытовых надбавок'!$G$3024,5)</f>
        <v>6.1</v>
      </c>
      <c r="O786" s="108">
        <f>VLOOKUP($A786+ROUND((COLUMN()-2)/24,5),АТС!$A$41:$F$712,5)+VLOOKUP($A786+ROUND((COLUMN()-2)/24,5),'Расчет сбытовых надбавок'!$B$2281:'Расчет сбытовых надбавок'!$G$3024,5)</f>
        <v>13.649999999999999</v>
      </c>
      <c r="P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Q786" s="108">
        <f>VLOOKUP($A786+ROUND((COLUMN()-2)/24,5),АТС!$A$41:$F$712,5)+VLOOKUP($A786+ROUND((COLUMN()-2)/24,5),'Расчет сбытовых надбавок'!$B$2281:'Расчет сбытовых надбавок'!$G$3024,5)</f>
        <v>24.62</v>
      </c>
      <c r="R786" s="108">
        <f>VLOOKUP($A786+ROUND((COLUMN()-2)/24,5),АТС!$A$41:$F$712,5)+VLOOKUP($A786+ROUND((COLUMN()-2)/24,5),'Расчет сбытовых надбавок'!$B$2281:'Расчет сбытовых надбавок'!$G$3024,5)</f>
        <v>352.2</v>
      </c>
      <c r="S786" s="108">
        <f>VLOOKUP($A786+ROUND((COLUMN()-2)/24,5),АТС!$A$41:$F$712,5)+VLOOKUP($A786+ROUND((COLUMN()-2)/24,5),'Расчет сбытовых надбавок'!$B$2281:'Расчет сбытовых надбавок'!$G$3024,5)</f>
        <v>0.01</v>
      </c>
      <c r="T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U786" s="108">
        <f>VLOOKUP($A786+ROUND((COLUMN()-2)/24,5),АТС!$A$41:$F$712,5)+VLOOKUP($A786+ROUND((COLUMN()-2)/24,5),'Расчет сбытовых надбавок'!$B$2281:'Расчет сбытовых надбавок'!$G$3024,5)</f>
        <v>0</v>
      </c>
      <c r="V786" s="108">
        <f>VLOOKUP($A786+ROUND((COLUMN()-2)/24,5),АТС!$A$41:$F$712,5)+VLOOKUP($A786+ROUND((COLUMN()-2)/24,5),'Расчет сбытовых надбавок'!$B$2281:'Расчет сбытовых надбавок'!$G$3024,5)</f>
        <v>161.81</v>
      </c>
      <c r="W786" s="108">
        <f>VLOOKUP($A786+ROUND((COLUMN()-2)/24,5),АТС!$A$41:$F$712,5)+VLOOKUP($A786+ROUND((COLUMN()-2)/24,5),'Расчет сбытовых надбавок'!$B$2281:'Расчет сбытовых надбавок'!$G$3024,5)</f>
        <v>189.06</v>
      </c>
      <c r="X786" s="108">
        <f>VLOOKUP($A786+ROUND((COLUMN()-2)/24,5),АТС!$A$41:$F$712,5)+VLOOKUP($A786+ROUND((COLUMN()-2)/24,5),'Расчет сбытовых надбавок'!$B$2281:'Расчет сбытовых надбавок'!$G$3024,5)</f>
        <v>754.27</v>
      </c>
      <c r="Y786" s="108">
        <f>VLOOKUP($A786+ROUND((COLUMN()-2)/24,5),АТС!$A$41:$F$712,5)+VLOOKUP($A786+ROUND((COLUMN()-2)/24,5),'Расчет сбытовых надбавок'!$B$2281:'Расчет сбытовых надбавок'!$G$3024,5)</f>
        <v>143.88</v>
      </c>
    </row>
    <row r="787" spans="1:27" x14ac:dyDescent="0.2">
      <c r="A787" s="88">
        <f t="shared" si="22"/>
        <v>42057</v>
      </c>
      <c r="B787" s="108">
        <f>VLOOKUP($A787+ROUND((COLUMN()-2)/24,5),АТС!$A$41:$F$712,5)+VLOOKUP($A787+ROUND((COLUMN()-2)/24,5),'Расчет сбытовых надбавок'!$B$2281:'Расчет сбытовых надбавок'!$G$3024,5)</f>
        <v>273.37</v>
      </c>
      <c r="C787" s="108">
        <f>VLOOKUP($A787+ROUND((COLUMN()-2)/24,5),АТС!$A$41:$F$712,5)+VLOOKUP($A787+ROUND((COLUMN()-2)/24,5),'Расчет сбытовых надбавок'!$B$2281:'Расчет сбытовых надбавок'!$G$3024,5)</f>
        <v>30.060000000000002</v>
      </c>
      <c r="D787" s="108">
        <f>VLOOKUP($A787+ROUND((COLUMN()-2)/24,5),АТС!$A$41:$F$712,5)+VLOOKUP($A787+ROUND((COLUMN()-2)/24,5),'Расчет сбытовых надбавок'!$B$2281:'Расчет сбытовых надбавок'!$G$3024,5)</f>
        <v>139.97999999999999</v>
      </c>
      <c r="E787" s="108">
        <f>VLOOKUP($A787+ROUND((COLUMN()-2)/24,5),АТС!$A$41:$F$712,5)+VLOOKUP($A787+ROUND((COLUMN()-2)/24,5),'Расчет сбытовых надбавок'!$B$2281:'Расчет сбытовых надбавок'!$G$3024,5)</f>
        <v>166.16</v>
      </c>
      <c r="F787" s="108">
        <f>VLOOKUP($A787+ROUND((COLUMN()-2)/24,5),АТС!$A$41:$F$712,5)+VLOOKUP($A787+ROUND((COLUMN()-2)/24,5),'Расчет сбытовых надбавок'!$B$2281:'Расчет сбытовых надбавок'!$G$3024,5)</f>
        <v>56.45</v>
      </c>
      <c r="G787" s="108">
        <f>VLOOKUP($A787+ROUND((COLUMN()-2)/24,5),АТС!$A$41:$F$712,5)+VLOOKUP($A787+ROUND((COLUMN()-2)/24,5),'Расчет сбытовых надбавок'!$B$2281:'Расчет сбытовых надбавок'!$G$3024,5)</f>
        <v>2.92</v>
      </c>
      <c r="H787" s="108">
        <f>VLOOKUP($A787+ROUND((COLUMN()-2)/24,5),АТС!$A$41:$F$712,5)+VLOOKUP($A787+ROUND((COLUMN()-2)/24,5),'Расчет сбытовых надбавок'!$B$2281:'Расчет сбытовых надбавок'!$G$3024,5)</f>
        <v>0</v>
      </c>
      <c r="I787" s="108">
        <f>VLOOKUP($A787+ROUND((COLUMN()-2)/24,5),АТС!$A$41:$F$712,5)+VLOOKUP($A787+ROUND((COLUMN()-2)/24,5),'Расчет сбытовых надбавок'!$B$2281:'Расчет сбытовых надбавок'!$G$3024,5)</f>
        <v>0</v>
      </c>
      <c r="J787" s="108">
        <f>VLOOKUP($A787+ROUND((COLUMN()-2)/24,5),АТС!$A$41:$F$712,5)+VLOOKUP($A787+ROUND((COLUMN()-2)/24,5),'Расчет сбытовых надбавок'!$B$2281:'Расчет сбытовых надбавок'!$G$3024,5)</f>
        <v>0.27</v>
      </c>
      <c r="K787" s="108">
        <f>VLOOKUP($A787+ROUND((COLUMN()-2)/24,5),АТС!$A$41:$F$712,5)+VLOOKUP($A787+ROUND((COLUMN()-2)/24,5),'Расчет сбытовых надбавок'!$B$2281:'Расчет сбытовых надбавок'!$G$3024,5)</f>
        <v>213.64999999999998</v>
      </c>
      <c r="L787" s="108">
        <f>VLOOKUP($A787+ROUND((COLUMN()-2)/24,5),АТС!$A$41:$F$712,5)+VLOOKUP($A787+ROUND((COLUMN()-2)/24,5),'Расчет сбытовых надбавок'!$B$2281:'Расчет сбытовых надбавок'!$G$3024,5)</f>
        <v>448.97</v>
      </c>
      <c r="M787" s="108">
        <f>VLOOKUP($A787+ROUND((COLUMN()-2)/24,5),АТС!$A$41:$F$712,5)+VLOOKUP($A787+ROUND((COLUMN()-2)/24,5),'Расчет сбытовых надбавок'!$B$2281:'Расчет сбытовых надбавок'!$G$3024,5)</f>
        <v>484.22</v>
      </c>
      <c r="N787" s="108">
        <f>VLOOKUP($A787+ROUND((COLUMN()-2)/24,5),АТС!$A$41:$F$712,5)+VLOOKUP($A787+ROUND((COLUMN()-2)/24,5),'Расчет сбытовых надбавок'!$B$2281:'Расчет сбытовых надбавок'!$G$3024,5)</f>
        <v>756.45</v>
      </c>
      <c r="O787" s="108">
        <f>VLOOKUP($A787+ROUND((COLUMN()-2)/24,5),АТС!$A$41:$F$712,5)+VLOOKUP($A787+ROUND((COLUMN()-2)/24,5),'Расчет сбытовых надбавок'!$B$2281:'Расчет сбытовых надбавок'!$G$3024,5)</f>
        <v>724.02</v>
      </c>
      <c r="P787" s="108">
        <f>VLOOKUP($A787+ROUND((COLUMN()-2)/24,5),АТС!$A$41:$F$712,5)+VLOOKUP($A787+ROUND((COLUMN()-2)/24,5),'Расчет сбытовых надбавок'!$B$2281:'Расчет сбытовых надбавок'!$G$3024,5)</f>
        <v>888.84999999999991</v>
      </c>
      <c r="Q787" s="108">
        <f>VLOOKUP($A787+ROUND((COLUMN()-2)/24,5),АТС!$A$41:$F$712,5)+VLOOKUP($A787+ROUND((COLUMN()-2)/24,5),'Расчет сбытовых надбавок'!$B$2281:'Расчет сбытовых надбавок'!$G$3024,5)</f>
        <v>871.96</v>
      </c>
      <c r="R787" s="108">
        <f>VLOOKUP($A787+ROUND((COLUMN()-2)/24,5),АТС!$A$41:$F$712,5)+VLOOKUP($A787+ROUND((COLUMN()-2)/24,5),'Расчет сбытовых надбавок'!$B$2281:'Расчет сбытовых надбавок'!$G$3024,5)</f>
        <v>884.01</v>
      </c>
      <c r="S787" s="108">
        <f>VLOOKUP($A787+ROUND((COLUMN()-2)/24,5),АТС!$A$41:$F$712,5)+VLOOKUP($A787+ROUND((COLUMN()-2)/24,5),'Расчет сбытовых надбавок'!$B$2281:'Расчет сбытовых надбавок'!$G$3024,5)</f>
        <v>95.64</v>
      </c>
      <c r="T787" s="108">
        <f>VLOOKUP($A787+ROUND((COLUMN()-2)/24,5),АТС!$A$41:$F$712,5)+VLOOKUP($A787+ROUND((COLUMN()-2)/24,5),'Расчет сбытовых надбавок'!$B$2281:'Расчет сбытовых надбавок'!$G$3024,5)</f>
        <v>137.99</v>
      </c>
      <c r="U787" s="108">
        <f>VLOOKUP($A787+ROUND((COLUMN()-2)/24,5),АТС!$A$41:$F$712,5)+VLOOKUP($A787+ROUND((COLUMN()-2)/24,5),'Расчет сбытовых надбавок'!$B$2281:'Расчет сбытовых надбавок'!$G$3024,5)</f>
        <v>169.1</v>
      </c>
      <c r="V787" s="108">
        <f>VLOOKUP($A787+ROUND((COLUMN()-2)/24,5),АТС!$A$41:$F$712,5)+VLOOKUP($A787+ROUND((COLUMN()-2)/24,5),'Расчет сбытовых надбавок'!$B$2281:'Расчет сбытовых надбавок'!$G$3024,5)</f>
        <v>910.11</v>
      </c>
      <c r="W787" s="108">
        <f>VLOOKUP($A787+ROUND((COLUMN()-2)/24,5),АТС!$A$41:$F$712,5)+VLOOKUP($A787+ROUND((COLUMN()-2)/24,5),'Расчет сбытовых надбавок'!$B$2281:'Расчет сбытовых надбавок'!$G$3024,5)</f>
        <v>882.98</v>
      </c>
      <c r="X787" s="108">
        <f>VLOOKUP($A787+ROUND((COLUMN()-2)/24,5),АТС!$A$41:$F$712,5)+VLOOKUP($A787+ROUND((COLUMN()-2)/24,5),'Расчет сбытовых надбавок'!$B$2281:'Расчет сбытовых надбавок'!$G$3024,5)</f>
        <v>965.79</v>
      </c>
      <c r="Y787" s="108">
        <f>VLOOKUP($A787+ROUND((COLUMN()-2)/24,5),АТС!$A$41:$F$712,5)+VLOOKUP($A787+ROUND((COLUMN()-2)/24,5),'Расчет сбытовых надбавок'!$B$2281:'Расчет сбытовых надбавок'!$G$3024,5)</f>
        <v>1014.84</v>
      </c>
    </row>
    <row r="788" spans="1:27" x14ac:dyDescent="0.2">
      <c r="A788" s="88">
        <f t="shared" si="22"/>
        <v>42058</v>
      </c>
      <c r="B788" s="108">
        <f>VLOOKUP($A788+ROUND((COLUMN()-2)/24,5),АТС!$A$41:$F$712,5)+VLOOKUP($A788+ROUND((COLUMN()-2)/24,5),'Расчет сбытовых надбавок'!$B$2281:'Расчет сбытовых надбавок'!$G$3024,5)</f>
        <v>164.15</v>
      </c>
      <c r="C788" s="108">
        <f>VLOOKUP($A788+ROUND((COLUMN()-2)/24,5),АТС!$A$41:$F$712,5)+VLOOKUP($A788+ROUND((COLUMN()-2)/24,5),'Расчет сбытовых надбавок'!$B$2281:'Расчет сбытовых надбавок'!$G$3024,5)</f>
        <v>170.70999999999998</v>
      </c>
      <c r="D788" s="108">
        <f>VLOOKUP($A788+ROUND((COLUMN()-2)/24,5),АТС!$A$41:$F$712,5)+VLOOKUP($A788+ROUND((COLUMN()-2)/24,5),'Расчет сбытовых надбавок'!$B$2281:'Расчет сбытовых надбавок'!$G$3024,5)</f>
        <v>200.36999999999998</v>
      </c>
      <c r="E788" s="108">
        <f>VLOOKUP($A788+ROUND((COLUMN()-2)/24,5),АТС!$A$41:$F$712,5)+VLOOKUP($A788+ROUND((COLUMN()-2)/24,5),'Расчет сбытовых надбавок'!$B$2281:'Расчет сбытовых надбавок'!$G$3024,5)</f>
        <v>179.81</v>
      </c>
      <c r="F788" s="108">
        <f>VLOOKUP($A788+ROUND((COLUMN()-2)/24,5),АТС!$A$41:$F$712,5)+VLOOKUP($A788+ROUND((COLUMN()-2)/24,5),'Расчет сбытовых надбавок'!$B$2281:'Расчет сбытовых надбавок'!$G$3024,5)</f>
        <v>164.7</v>
      </c>
      <c r="G788" s="108">
        <f>VLOOKUP($A788+ROUND((COLUMN()-2)/24,5),АТС!$A$41:$F$712,5)+VLOOKUP($A788+ROUND((COLUMN()-2)/24,5),'Расчет сбытовых надбавок'!$B$2281:'Расчет сбытовых надбавок'!$G$3024,5)</f>
        <v>60.76</v>
      </c>
      <c r="H788" s="108">
        <f>VLOOKUP($A788+ROUND((COLUMN()-2)/24,5),АТС!$A$41:$F$712,5)+VLOOKUP($A788+ROUND((COLUMN()-2)/24,5),'Расчет сбытовых надбавок'!$B$2281:'Расчет сбытовых надбавок'!$G$3024,5)</f>
        <v>456.83</v>
      </c>
      <c r="I788" s="108">
        <f>VLOOKUP($A788+ROUND((COLUMN()-2)/24,5),АТС!$A$41:$F$712,5)+VLOOKUP($A788+ROUND((COLUMN()-2)/24,5),'Расчет сбытовых надбавок'!$B$2281:'Расчет сбытовых надбавок'!$G$3024,5)</f>
        <v>395.78000000000003</v>
      </c>
      <c r="J788" s="108">
        <f>VLOOKUP($A788+ROUND((COLUMN()-2)/24,5),АТС!$A$41:$F$712,5)+VLOOKUP($A788+ROUND((COLUMN()-2)/24,5),'Расчет сбытовых надбавок'!$B$2281:'Расчет сбытовых надбавок'!$G$3024,5)</f>
        <v>41.52</v>
      </c>
      <c r="K788" s="108">
        <f>VLOOKUP($A788+ROUND((COLUMN()-2)/24,5),АТС!$A$41:$F$712,5)+VLOOKUP($A788+ROUND((COLUMN()-2)/24,5),'Расчет сбытовых надбавок'!$B$2281:'Расчет сбытовых надбавок'!$G$3024,5)</f>
        <v>200.69</v>
      </c>
      <c r="L788" s="108">
        <f>VLOOKUP($A788+ROUND((COLUMN()-2)/24,5),АТС!$A$41:$F$712,5)+VLOOKUP($A788+ROUND((COLUMN()-2)/24,5),'Расчет сбытовых надбавок'!$B$2281:'Расчет сбытовых надбавок'!$G$3024,5)</f>
        <v>329.28</v>
      </c>
      <c r="M788" s="108">
        <f>VLOOKUP($A788+ROUND((COLUMN()-2)/24,5),АТС!$A$41:$F$712,5)+VLOOKUP($A788+ROUND((COLUMN()-2)/24,5),'Расчет сбытовых надбавок'!$B$2281:'Расчет сбытовых надбавок'!$G$3024,5)</f>
        <v>313.37</v>
      </c>
      <c r="N788" s="108">
        <f>VLOOKUP($A788+ROUND((COLUMN()-2)/24,5),АТС!$A$41:$F$712,5)+VLOOKUP($A788+ROUND((COLUMN()-2)/24,5),'Расчет сбытовых надбавок'!$B$2281:'Расчет сбытовых надбавок'!$G$3024,5)</f>
        <v>0</v>
      </c>
      <c r="O788" s="108">
        <f>VLOOKUP($A788+ROUND((COLUMN()-2)/24,5),АТС!$A$41:$F$712,5)+VLOOKUP($A788+ROUND((COLUMN()-2)/24,5),'Расчет сбытовых надбавок'!$B$2281:'Расчет сбытовых надбавок'!$G$3024,5)</f>
        <v>0</v>
      </c>
      <c r="P788" s="108">
        <f>VLOOKUP($A788+ROUND((COLUMN()-2)/24,5),АТС!$A$41:$F$712,5)+VLOOKUP($A788+ROUND((COLUMN()-2)/24,5),'Расчет сбытовых надбавок'!$B$2281:'Расчет сбытовых надбавок'!$G$3024,5)</f>
        <v>323.95000000000005</v>
      </c>
      <c r="Q788" s="108">
        <f>VLOOKUP($A788+ROUND((COLUMN()-2)/24,5),АТС!$A$41:$F$712,5)+VLOOKUP($A788+ROUND((COLUMN()-2)/24,5),'Расчет сбытовых надбавок'!$B$2281:'Расчет сбытовых надбавок'!$G$3024,5)</f>
        <v>269.75</v>
      </c>
      <c r="R788" s="108">
        <f>VLOOKUP($A788+ROUND((COLUMN()-2)/24,5),АТС!$A$41:$F$712,5)+VLOOKUP($A788+ROUND((COLUMN()-2)/24,5),'Расчет сбытовых надбавок'!$B$2281:'Расчет сбытовых надбавок'!$G$3024,5)</f>
        <v>307.45000000000005</v>
      </c>
      <c r="S788" s="108">
        <f>VLOOKUP($A788+ROUND((COLUMN()-2)/24,5),АТС!$A$41:$F$712,5)+VLOOKUP($A788+ROUND((COLUMN()-2)/24,5),'Расчет сбытовых надбавок'!$B$2281:'Расчет сбытовых надбавок'!$G$3024,5)</f>
        <v>61.02</v>
      </c>
      <c r="T788" s="108">
        <f>VLOOKUP($A788+ROUND((COLUMN()-2)/24,5),АТС!$A$41:$F$712,5)+VLOOKUP($A788+ROUND((COLUMN()-2)/24,5),'Расчет сбытовых надбавок'!$B$2281:'Расчет сбытовых надбавок'!$G$3024,5)</f>
        <v>169.44</v>
      </c>
      <c r="U788" s="108">
        <f>VLOOKUP($A788+ROUND((COLUMN()-2)/24,5),АТС!$A$41:$F$712,5)+VLOOKUP($A788+ROUND((COLUMN()-2)/24,5),'Расчет сбытовых надбавок'!$B$2281:'Расчет сбытовых надбавок'!$G$3024,5)</f>
        <v>242.5</v>
      </c>
      <c r="V788" s="108">
        <f>VLOOKUP($A788+ROUND((COLUMN()-2)/24,5),АТС!$A$41:$F$712,5)+VLOOKUP($A788+ROUND((COLUMN()-2)/24,5),'Расчет сбытовых надбавок'!$B$2281:'Расчет сбытовых надбавок'!$G$3024,5)</f>
        <v>437.31</v>
      </c>
      <c r="W788" s="108">
        <f>VLOOKUP($A788+ROUND((COLUMN()-2)/24,5),АТС!$A$41:$F$712,5)+VLOOKUP($A788+ROUND((COLUMN()-2)/24,5),'Расчет сбытовых надбавок'!$B$2281:'Расчет сбытовых надбавок'!$G$3024,5)</f>
        <v>373.45</v>
      </c>
      <c r="X788" s="108">
        <f>VLOOKUP($A788+ROUND((COLUMN()-2)/24,5),АТС!$A$41:$F$712,5)+VLOOKUP($A788+ROUND((COLUMN()-2)/24,5),'Расчет сбытовых надбавок'!$B$2281:'Расчет сбытовых надбавок'!$G$3024,5)</f>
        <v>346.27</v>
      </c>
      <c r="Y788" s="108">
        <f>VLOOKUP($A788+ROUND((COLUMN()-2)/24,5),АТС!$A$41:$F$712,5)+VLOOKUP($A788+ROUND((COLUMN()-2)/24,5),'Расчет сбытовых надбавок'!$B$2281:'Расчет сбытовых надбавок'!$G$3024,5)</f>
        <v>136.57</v>
      </c>
    </row>
    <row r="789" spans="1:27" x14ac:dyDescent="0.2">
      <c r="A789" s="88">
        <f t="shared" si="22"/>
        <v>42059</v>
      </c>
      <c r="B789" s="108">
        <f>VLOOKUP($A789+ROUND((COLUMN()-2)/24,5),АТС!$A$41:$F$712,5)+VLOOKUP($A789+ROUND((COLUMN()-2)/24,5),'Расчет сбытовых надбавок'!$B$2281:'Расчет сбытовых надбавок'!$G$3024,5)</f>
        <v>198.28</v>
      </c>
      <c r="C789" s="108">
        <f>VLOOKUP($A789+ROUND((COLUMN()-2)/24,5),АТС!$A$41:$F$712,5)+VLOOKUP($A789+ROUND((COLUMN()-2)/24,5),'Расчет сбытовых надбавок'!$B$2281:'Расчет сбытовых надбавок'!$G$3024,5)</f>
        <v>274.08</v>
      </c>
      <c r="D789" s="108">
        <f>VLOOKUP($A789+ROUND((COLUMN()-2)/24,5),АТС!$A$41:$F$712,5)+VLOOKUP($A789+ROUND((COLUMN()-2)/24,5),'Расчет сбытовых надбавок'!$B$2281:'Расчет сбытовых надбавок'!$G$3024,5)</f>
        <v>202.44</v>
      </c>
      <c r="E789" s="108">
        <f>VLOOKUP($A789+ROUND((COLUMN()-2)/24,5),АТС!$A$41:$F$712,5)+VLOOKUP($A789+ROUND((COLUMN()-2)/24,5),'Расчет сбытовых надбавок'!$B$2281:'Расчет сбытовых надбавок'!$G$3024,5)</f>
        <v>149.35</v>
      </c>
      <c r="F789" s="108">
        <f>VLOOKUP($A789+ROUND((COLUMN()-2)/24,5),АТС!$A$41:$F$712,5)+VLOOKUP($A789+ROUND((COLUMN()-2)/24,5),'Расчет сбытовых надбавок'!$B$2281:'Расчет сбытовых надбавок'!$G$3024,5)</f>
        <v>170.06</v>
      </c>
      <c r="G789" s="108">
        <f>VLOOKUP($A789+ROUND((COLUMN()-2)/24,5),АТС!$A$41:$F$712,5)+VLOOKUP($A789+ROUND((COLUMN()-2)/24,5),'Расчет сбытовых надбавок'!$B$2281:'Расчет сбытовых надбавок'!$G$3024,5)</f>
        <v>0</v>
      </c>
      <c r="H789" s="108">
        <f>VLOOKUP($A789+ROUND((COLUMN()-2)/24,5),АТС!$A$41:$F$712,5)+VLOOKUP($A789+ROUND((COLUMN()-2)/24,5),'Расчет сбытовых надбавок'!$B$2281:'Расчет сбытовых надбавок'!$G$3024,5)</f>
        <v>0</v>
      </c>
      <c r="I789" s="108">
        <f>VLOOKUP($A789+ROUND((COLUMN()-2)/24,5),АТС!$A$41:$F$712,5)+VLOOKUP($A789+ROUND((COLUMN()-2)/24,5),'Расчет сбытовых надбавок'!$B$2281:'Расчет сбытовых надбавок'!$G$3024,5)</f>
        <v>226.06</v>
      </c>
      <c r="J789" s="108">
        <f>VLOOKUP($A789+ROUND((COLUMN()-2)/24,5),АТС!$A$41:$F$712,5)+VLOOKUP($A789+ROUND((COLUMN()-2)/24,5),'Расчет сбытовых надбавок'!$B$2281:'Расчет сбытовых надбавок'!$G$3024,5)</f>
        <v>152.14999999999998</v>
      </c>
      <c r="K789" s="108">
        <f>VLOOKUP($A789+ROUND((COLUMN()-2)/24,5),АТС!$A$41:$F$712,5)+VLOOKUP($A789+ROUND((COLUMN()-2)/24,5),'Расчет сбытовых надбавок'!$B$2281:'Расчет сбытовых надбавок'!$G$3024,5)</f>
        <v>434.61</v>
      </c>
      <c r="L789" s="108">
        <f>VLOOKUP($A789+ROUND((COLUMN()-2)/24,5),АТС!$A$41:$F$712,5)+VLOOKUP($A789+ROUND((COLUMN()-2)/24,5),'Расчет сбытовых надбавок'!$B$2281:'Расчет сбытовых надбавок'!$G$3024,5)</f>
        <v>444.84</v>
      </c>
      <c r="M789" s="108">
        <f>VLOOKUP($A789+ROUND((COLUMN()-2)/24,5),АТС!$A$41:$F$712,5)+VLOOKUP($A789+ROUND((COLUMN()-2)/24,5),'Расчет сбытовых надбавок'!$B$2281:'Расчет сбытовых надбавок'!$G$3024,5)</f>
        <v>439.06</v>
      </c>
      <c r="N789" s="108">
        <f>VLOOKUP($A789+ROUND((COLUMN()-2)/24,5),АТС!$A$41:$F$712,5)+VLOOKUP($A789+ROUND((COLUMN()-2)/24,5),'Расчет сбытовых надбавок'!$B$2281:'Расчет сбытовых надбавок'!$G$3024,5)</f>
        <v>572.38</v>
      </c>
      <c r="O789" s="108">
        <f>VLOOKUP($A789+ROUND((COLUMN()-2)/24,5),АТС!$A$41:$F$712,5)+VLOOKUP($A789+ROUND((COLUMN()-2)/24,5),'Расчет сбытовых надбавок'!$B$2281:'Расчет сбытовых надбавок'!$G$3024,5)</f>
        <v>561.72</v>
      </c>
      <c r="P789" s="108">
        <f>VLOOKUP($A789+ROUND((COLUMN()-2)/24,5),АТС!$A$41:$F$712,5)+VLOOKUP($A789+ROUND((COLUMN()-2)/24,5),'Расчет сбытовых надбавок'!$B$2281:'Расчет сбытовых надбавок'!$G$3024,5)</f>
        <v>557.39</v>
      </c>
      <c r="Q789" s="108">
        <f>VLOOKUP($A789+ROUND((COLUMN()-2)/24,5),АТС!$A$41:$F$712,5)+VLOOKUP($A789+ROUND((COLUMN()-2)/24,5),'Расчет сбытовых надбавок'!$B$2281:'Расчет сбытовых надбавок'!$G$3024,5)</f>
        <v>566.83000000000004</v>
      </c>
      <c r="R789" s="108">
        <f>VLOOKUP($A789+ROUND((COLUMN()-2)/24,5),АТС!$A$41:$F$712,5)+VLOOKUP($A789+ROUND((COLUMN()-2)/24,5),'Расчет сбытовых надбавок'!$B$2281:'Расчет сбытовых надбавок'!$G$3024,5)</f>
        <v>588.75</v>
      </c>
      <c r="S789" s="108">
        <f>VLOOKUP($A789+ROUND((COLUMN()-2)/24,5),АТС!$A$41:$F$712,5)+VLOOKUP($A789+ROUND((COLUMN()-2)/24,5),'Расчет сбытовых надбавок'!$B$2281:'Расчет сбытовых надбавок'!$G$3024,5)</f>
        <v>578.44000000000005</v>
      </c>
      <c r="T789" s="108">
        <f>VLOOKUP($A789+ROUND((COLUMN()-2)/24,5),АТС!$A$41:$F$712,5)+VLOOKUP($A789+ROUND((COLUMN()-2)/24,5),'Расчет сбытовых надбавок'!$B$2281:'Расчет сбытовых надбавок'!$G$3024,5)</f>
        <v>481.46999999999997</v>
      </c>
      <c r="U789" s="108">
        <f>VLOOKUP($A789+ROUND((COLUMN()-2)/24,5),АТС!$A$41:$F$712,5)+VLOOKUP($A789+ROUND((COLUMN()-2)/24,5),'Расчет сбытовых надбавок'!$B$2281:'Расчет сбытовых надбавок'!$G$3024,5)</f>
        <v>18.23</v>
      </c>
      <c r="V789" s="108">
        <f>VLOOKUP($A789+ROUND((COLUMN()-2)/24,5),АТС!$A$41:$F$712,5)+VLOOKUP($A789+ROUND((COLUMN()-2)/24,5),'Расчет сбытовых надбавок'!$B$2281:'Расчет сбытовых надбавок'!$G$3024,5)</f>
        <v>599.47</v>
      </c>
      <c r="W789" s="108">
        <f>VLOOKUP($A789+ROUND((COLUMN()-2)/24,5),АТС!$A$41:$F$712,5)+VLOOKUP($A789+ROUND((COLUMN()-2)/24,5),'Расчет сбытовых надбавок'!$B$2281:'Расчет сбытовых надбавок'!$G$3024,5)</f>
        <v>599.15</v>
      </c>
      <c r="X789" s="108">
        <f>VLOOKUP($A789+ROUND((COLUMN()-2)/24,5),АТС!$A$41:$F$712,5)+VLOOKUP($A789+ROUND((COLUMN()-2)/24,5),'Расчет сбытовых надбавок'!$B$2281:'Расчет сбытовых надбавок'!$G$3024,5)</f>
        <v>619.39</v>
      </c>
      <c r="Y789" s="108">
        <f>VLOOKUP($A789+ROUND((COLUMN()-2)/24,5),АТС!$A$41:$F$712,5)+VLOOKUP($A789+ROUND((COLUMN()-2)/24,5),'Расчет сбытовых надбавок'!$B$2281:'Расчет сбытовых надбавок'!$G$3024,5)</f>
        <v>611.33000000000004</v>
      </c>
    </row>
    <row r="790" spans="1:27" x14ac:dyDescent="0.2">
      <c r="A790" s="88">
        <f t="shared" si="22"/>
        <v>42060</v>
      </c>
      <c r="B790" s="108">
        <f>VLOOKUP($A790+ROUND((COLUMN()-2)/24,5),АТС!$A$41:$F$712,5)+VLOOKUP($A790+ROUND((COLUMN()-2)/24,5),'Расчет сбытовых надбавок'!$B$2281:'Расчет сбытовых надбавок'!$G$3024,5)</f>
        <v>269.62</v>
      </c>
      <c r="C790" s="108">
        <f>VLOOKUP($A790+ROUND((COLUMN()-2)/24,5),АТС!$A$41:$F$712,5)+VLOOKUP($A790+ROUND((COLUMN()-2)/24,5),'Расчет сбытовых надбавок'!$B$2281:'Расчет сбытовых надбавок'!$G$3024,5)</f>
        <v>145.78</v>
      </c>
      <c r="D790" s="108">
        <f>VLOOKUP($A790+ROUND((COLUMN()-2)/24,5),АТС!$A$41:$F$712,5)+VLOOKUP($A790+ROUND((COLUMN()-2)/24,5),'Расчет сбытовых надбавок'!$B$2281:'Расчет сбытовых надбавок'!$G$3024,5)</f>
        <v>727.77</v>
      </c>
      <c r="E790" s="108">
        <f>VLOOKUP($A790+ROUND((COLUMN()-2)/24,5),АТС!$A$41:$F$712,5)+VLOOKUP($A790+ROUND((COLUMN()-2)/24,5),'Расчет сбытовых надбавок'!$B$2281:'Расчет сбытовых надбавок'!$G$3024,5)</f>
        <v>657.54</v>
      </c>
      <c r="F790" s="108">
        <f>VLOOKUP($A790+ROUND((COLUMN()-2)/24,5),АТС!$A$41:$F$712,5)+VLOOKUP($A790+ROUND((COLUMN()-2)/24,5),'Расчет сбытовых надбавок'!$B$2281:'Расчет сбытовых надбавок'!$G$3024,5)</f>
        <v>134.23000000000002</v>
      </c>
      <c r="G790" s="108">
        <f>VLOOKUP($A790+ROUND((COLUMN()-2)/24,5),АТС!$A$41:$F$712,5)+VLOOKUP($A790+ROUND((COLUMN()-2)/24,5),'Расчет сбытовых надбавок'!$B$2281:'Расчет сбытовых надбавок'!$G$3024,5)</f>
        <v>0</v>
      </c>
      <c r="H790" s="108">
        <f>VLOOKUP($A790+ROUND((COLUMN()-2)/24,5),АТС!$A$41:$F$712,5)+VLOOKUP($A790+ROUND((COLUMN()-2)/24,5),'Расчет сбытовых надбавок'!$B$2281:'Расчет сбытовых надбавок'!$G$3024,5)</f>
        <v>34.549999999999997</v>
      </c>
      <c r="I790" s="108">
        <f>VLOOKUP($A790+ROUND((COLUMN()-2)/24,5),АТС!$A$41:$F$712,5)+VLOOKUP($A790+ROUND((COLUMN()-2)/24,5),'Расчет сбытовых надбавок'!$B$2281:'Расчет сбытовых надбавок'!$G$3024,5)</f>
        <v>284.44</v>
      </c>
      <c r="J790" s="108">
        <f>VLOOKUP($A790+ROUND((COLUMN()-2)/24,5),АТС!$A$41:$F$712,5)+VLOOKUP($A790+ROUND((COLUMN()-2)/24,5),'Расчет сбытовых надбавок'!$B$2281:'Расчет сбытовых надбавок'!$G$3024,5)</f>
        <v>483.9</v>
      </c>
      <c r="K790" s="108">
        <f>VLOOKUP($A790+ROUND((COLUMN()-2)/24,5),АТС!$A$41:$F$712,5)+VLOOKUP($A790+ROUND((COLUMN()-2)/24,5),'Расчет сбытовых надбавок'!$B$2281:'Расчет сбытовых надбавок'!$G$3024,5)</f>
        <v>518.30999999999995</v>
      </c>
      <c r="L790" s="108">
        <f>VLOOKUP($A790+ROUND((COLUMN()-2)/24,5),АТС!$A$41:$F$712,5)+VLOOKUP($A790+ROUND((COLUMN()-2)/24,5),'Расчет сбытовых надбавок'!$B$2281:'Расчет сбытовых надбавок'!$G$3024,5)</f>
        <v>565.31000000000006</v>
      </c>
      <c r="M790" s="108">
        <f>VLOOKUP($A790+ROUND((COLUMN()-2)/24,5),АТС!$A$41:$F$712,5)+VLOOKUP($A790+ROUND((COLUMN()-2)/24,5),'Расчет сбытовых надбавок'!$B$2281:'Расчет сбытовых надбавок'!$G$3024,5)</f>
        <v>606.83999999999992</v>
      </c>
      <c r="N790" s="108">
        <f>VLOOKUP($A790+ROUND((COLUMN()-2)/24,5),АТС!$A$41:$F$712,5)+VLOOKUP($A790+ROUND((COLUMN()-2)/24,5),'Расчет сбытовых надбавок'!$B$2281:'Расчет сбытовых надбавок'!$G$3024,5)</f>
        <v>704.08999999999992</v>
      </c>
      <c r="O790" s="108">
        <f>VLOOKUP($A790+ROUND((COLUMN()-2)/24,5),АТС!$A$41:$F$712,5)+VLOOKUP($A790+ROUND((COLUMN()-2)/24,5),'Расчет сбытовых надбавок'!$B$2281:'Расчет сбытовых надбавок'!$G$3024,5)</f>
        <v>686.04</v>
      </c>
      <c r="P790" s="108">
        <f>VLOOKUP($A790+ROUND((COLUMN()-2)/24,5),АТС!$A$41:$F$712,5)+VLOOKUP($A790+ROUND((COLUMN()-2)/24,5),'Расчет сбытовых надбавок'!$B$2281:'Расчет сбытовых надбавок'!$G$3024,5)</f>
        <v>886.93000000000006</v>
      </c>
      <c r="Q790" s="108">
        <f>VLOOKUP($A790+ROUND((COLUMN()-2)/24,5),АТС!$A$41:$F$712,5)+VLOOKUP($A790+ROUND((COLUMN()-2)/24,5),'Расчет сбытовых надбавок'!$B$2281:'Расчет сбытовых надбавок'!$G$3024,5)</f>
        <v>895.34</v>
      </c>
      <c r="R790" s="108">
        <f>VLOOKUP($A790+ROUND((COLUMN()-2)/24,5),АТС!$A$41:$F$712,5)+VLOOKUP($A790+ROUND((COLUMN()-2)/24,5),'Расчет сбытовых надбавок'!$B$2281:'Расчет сбытовых надбавок'!$G$3024,5)</f>
        <v>932.17000000000007</v>
      </c>
      <c r="S790" s="108">
        <f>VLOOKUP($A790+ROUND((COLUMN()-2)/24,5),АТС!$A$41:$F$712,5)+VLOOKUP($A790+ROUND((COLUMN()-2)/24,5),'Расчет сбытовых надбавок'!$B$2281:'Расчет сбытовых надбавок'!$G$3024,5)</f>
        <v>821.97</v>
      </c>
      <c r="T790" s="108">
        <f>VLOOKUP($A790+ROUND((COLUMN()-2)/24,5),АТС!$A$41:$F$712,5)+VLOOKUP($A790+ROUND((COLUMN()-2)/24,5),'Расчет сбытовых надбавок'!$B$2281:'Расчет сбытовых надбавок'!$G$3024,5)</f>
        <v>429.31</v>
      </c>
      <c r="U790" s="108">
        <f>VLOOKUP($A790+ROUND((COLUMN()-2)/24,5),АТС!$A$41:$F$712,5)+VLOOKUP($A790+ROUND((COLUMN()-2)/24,5),'Расчет сбытовых надбавок'!$B$2281:'Расчет сбытовых надбавок'!$G$3024,5)</f>
        <v>513.1</v>
      </c>
      <c r="V790" s="108">
        <f>VLOOKUP($A790+ROUND((COLUMN()-2)/24,5),АТС!$A$41:$F$712,5)+VLOOKUP($A790+ROUND((COLUMN()-2)/24,5),'Расчет сбытовых надбавок'!$B$2281:'Расчет сбытовых надбавок'!$G$3024,5)</f>
        <v>377.17999999999995</v>
      </c>
      <c r="W790" s="108">
        <f>VLOOKUP($A790+ROUND((COLUMN()-2)/24,5),АТС!$A$41:$F$712,5)+VLOOKUP($A790+ROUND((COLUMN()-2)/24,5),'Расчет сбытовых надбавок'!$B$2281:'Расчет сбытовых надбавок'!$G$3024,5)</f>
        <v>439.78999999999996</v>
      </c>
      <c r="X790" s="108">
        <f>VLOOKUP($A790+ROUND((COLUMN()-2)/24,5),АТС!$A$41:$F$712,5)+VLOOKUP($A790+ROUND((COLUMN()-2)/24,5),'Расчет сбытовых надбавок'!$B$2281:'Расчет сбытовых надбавок'!$G$3024,5)</f>
        <v>632.68999999999994</v>
      </c>
      <c r="Y790" s="108">
        <f>VLOOKUP($A790+ROUND((COLUMN()-2)/24,5),АТС!$A$41:$F$712,5)+VLOOKUP($A790+ROUND((COLUMN()-2)/24,5),'Расчет сбытовых надбавок'!$B$2281:'Расчет сбытовых надбавок'!$G$3024,5)</f>
        <v>648.46</v>
      </c>
    </row>
    <row r="791" spans="1:27" x14ac:dyDescent="0.2">
      <c r="A791" s="88">
        <f t="shared" si="22"/>
        <v>42061</v>
      </c>
      <c r="B791" s="108">
        <f>VLOOKUP($A791+ROUND((COLUMN()-2)/24,5),АТС!$A$41:$F$712,5)+VLOOKUP($A791+ROUND((COLUMN()-2)/24,5),'Расчет сбытовых надбавок'!$B$2281:'Расчет сбытовых надбавок'!$G$3024,5)</f>
        <v>345.99</v>
      </c>
      <c r="C791" s="108">
        <f>VLOOKUP($A791+ROUND((COLUMN()-2)/24,5),АТС!$A$41:$F$712,5)+VLOOKUP($A791+ROUND((COLUMN()-2)/24,5),'Расчет сбытовых надбавок'!$B$2281:'Расчет сбытовых надбавок'!$G$3024,5)</f>
        <v>112.91</v>
      </c>
      <c r="D791" s="108">
        <f>VLOOKUP($A791+ROUND((COLUMN()-2)/24,5),АТС!$A$41:$F$712,5)+VLOOKUP($A791+ROUND((COLUMN()-2)/24,5),'Расчет сбытовых надбавок'!$B$2281:'Расчет сбытовых надбавок'!$G$3024,5)</f>
        <v>68.099999999999994</v>
      </c>
      <c r="E791" s="108">
        <f>VLOOKUP($A791+ROUND((COLUMN()-2)/24,5),АТС!$A$41:$F$712,5)+VLOOKUP($A791+ROUND((COLUMN()-2)/24,5),'Расчет сбытовых надбавок'!$B$2281:'Расчет сбытовых надбавок'!$G$3024,5)</f>
        <v>510.71000000000004</v>
      </c>
      <c r="F791" s="108">
        <f>VLOOKUP($A791+ROUND((COLUMN()-2)/24,5),АТС!$A$41:$F$712,5)+VLOOKUP($A791+ROUND((COLUMN()-2)/24,5),'Расчет сбытовых надбавок'!$B$2281:'Расчет сбытовых надбавок'!$G$3024,5)</f>
        <v>83.44</v>
      </c>
      <c r="G791" s="108">
        <f>VLOOKUP($A791+ROUND((COLUMN()-2)/24,5),АТС!$A$41:$F$712,5)+VLOOKUP($A791+ROUND((COLUMN()-2)/24,5),'Расчет сбытовых надбавок'!$B$2281:'Расчет сбытовых надбавок'!$G$3024,5)</f>
        <v>51.9</v>
      </c>
      <c r="H791" s="108">
        <f>VLOOKUP($A791+ROUND((COLUMN()-2)/24,5),АТС!$A$41:$F$712,5)+VLOOKUP($A791+ROUND((COLUMN()-2)/24,5),'Расчет сбытовых надбавок'!$B$2281:'Расчет сбытовых надбавок'!$G$3024,5)</f>
        <v>368.82</v>
      </c>
      <c r="I791" s="108">
        <f>VLOOKUP($A791+ROUND((COLUMN()-2)/24,5),АТС!$A$41:$F$712,5)+VLOOKUP($A791+ROUND((COLUMN()-2)/24,5),'Расчет сбытовых надбавок'!$B$2281:'Расчет сбытовых надбавок'!$G$3024,5)</f>
        <v>169.12</v>
      </c>
      <c r="J791" s="108">
        <f>VLOOKUP($A791+ROUND((COLUMN()-2)/24,5),АТС!$A$41:$F$712,5)+VLOOKUP($A791+ROUND((COLUMN()-2)/24,5),'Расчет сбытовых надбавок'!$B$2281:'Расчет сбытовых надбавок'!$G$3024,5)</f>
        <v>159.06</v>
      </c>
      <c r="K791" s="108">
        <f>VLOOKUP($A791+ROUND((COLUMN()-2)/24,5),АТС!$A$41:$F$712,5)+VLOOKUP($A791+ROUND((COLUMN()-2)/24,5),'Расчет сбытовых надбавок'!$B$2281:'Расчет сбытовых надбавок'!$G$3024,5)</f>
        <v>431.87</v>
      </c>
      <c r="L791" s="108">
        <f>VLOOKUP($A791+ROUND((COLUMN()-2)/24,5),АТС!$A$41:$F$712,5)+VLOOKUP($A791+ROUND((COLUMN()-2)/24,5),'Расчет сбытовых надбавок'!$B$2281:'Расчет сбытовых надбавок'!$G$3024,5)</f>
        <v>269.94</v>
      </c>
      <c r="M791" s="108">
        <f>VLOOKUP($A791+ROUND((COLUMN()-2)/24,5),АТС!$A$41:$F$712,5)+VLOOKUP($A791+ROUND((COLUMN()-2)/24,5),'Расчет сбытовых надбавок'!$B$2281:'Расчет сбытовых надбавок'!$G$3024,5)</f>
        <v>463.73</v>
      </c>
      <c r="N791" s="108">
        <f>VLOOKUP($A791+ROUND((COLUMN()-2)/24,5),АТС!$A$41:$F$712,5)+VLOOKUP($A791+ROUND((COLUMN()-2)/24,5),'Расчет сбытовых надбавок'!$B$2281:'Расчет сбытовых надбавок'!$G$3024,5)</f>
        <v>494.12</v>
      </c>
      <c r="O791" s="108">
        <f>VLOOKUP($A791+ROUND((COLUMN()-2)/24,5),АТС!$A$41:$F$712,5)+VLOOKUP($A791+ROUND((COLUMN()-2)/24,5),'Расчет сбытовых надбавок'!$B$2281:'Расчет сбытовых надбавок'!$G$3024,5)</f>
        <v>476.41999999999996</v>
      </c>
      <c r="P791" s="108">
        <f>VLOOKUP($A791+ROUND((COLUMN()-2)/24,5),АТС!$A$41:$F$712,5)+VLOOKUP($A791+ROUND((COLUMN()-2)/24,5),'Расчет сбытовых надбавок'!$B$2281:'Расчет сбытовых надбавок'!$G$3024,5)</f>
        <v>506.95</v>
      </c>
      <c r="Q791" s="108">
        <f>VLOOKUP($A791+ROUND((COLUMN()-2)/24,5),АТС!$A$41:$F$712,5)+VLOOKUP($A791+ROUND((COLUMN()-2)/24,5),'Расчет сбытовых надбавок'!$B$2281:'Расчет сбытовых надбавок'!$G$3024,5)</f>
        <v>514.23</v>
      </c>
      <c r="R791" s="108">
        <f>VLOOKUP($A791+ROUND((COLUMN()-2)/24,5),АТС!$A$41:$F$712,5)+VLOOKUP($A791+ROUND((COLUMN()-2)/24,5),'Расчет сбытовых надбавок'!$B$2281:'Расчет сбытовых надбавок'!$G$3024,5)</f>
        <v>582.39</v>
      </c>
      <c r="S791" s="108">
        <f>VLOOKUP($A791+ROUND((COLUMN()-2)/24,5),АТС!$A$41:$F$712,5)+VLOOKUP($A791+ROUND((COLUMN()-2)/24,5),'Расчет сбытовых надбавок'!$B$2281:'Расчет сбытовых надбавок'!$G$3024,5)</f>
        <v>451.04</v>
      </c>
      <c r="T791" s="108">
        <f>VLOOKUP($A791+ROUND((COLUMN()-2)/24,5),АТС!$A$41:$F$712,5)+VLOOKUP($A791+ROUND((COLUMN()-2)/24,5),'Расчет сбытовых надбавок'!$B$2281:'Расчет сбытовых надбавок'!$G$3024,5)</f>
        <v>120.75</v>
      </c>
      <c r="U791" s="108">
        <f>VLOOKUP($A791+ROUND((COLUMN()-2)/24,5),АТС!$A$41:$F$712,5)+VLOOKUP($A791+ROUND((COLUMN()-2)/24,5),'Расчет сбытовых надбавок'!$B$2281:'Расчет сбытовых надбавок'!$G$3024,5)</f>
        <v>150.78</v>
      </c>
      <c r="V791" s="108">
        <f>VLOOKUP($A791+ROUND((COLUMN()-2)/24,5),АТС!$A$41:$F$712,5)+VLOOKUP($A791+ROUND((COLUMN()-2)/24,5),'Расчет сбытовых надбавок'!$B$2281:'Расчет сбытовых надбавок'!$G$3024,5)</f>
        <v>327.5</v>
      </c>
      <c r="W791" s="108">
        <f>VLOOKUP($A791+ROUND((COLUMN()-2)/24,5),АТС!$A$41:$F$712,5)+VLOOKUP($A791+ROUND((COLUMN()-2)/24,5),'Расчет сбытовых надбавок'!$B$2281:'Расчет сбытовых надбавок'!$G$3024,5)</f>
        <v>433.21</v>
      </c>
      <c r="X791" s="108">
        <f>VLOOKUP($A791+ROUND((COLUMN()-2)/24,5),АТС!$A$41:$F$712,5)+VLOOKUP($A791+ROUND((COLUMN()-2)/24,5),'Расчет сбытовых надбавок'!$B$2281:'Расчет сбытовых надбавок'!$G$3024,5)</f>
        <v>863.45999999999992</v>
      </c>
      <c r="Y791" s="108">
        <f>VLOOKUP($A791+ROUND((COLUMN()-2)/24,5),АТС!$A$41:$F$712,5)+VLOOKUP($A791+ROUND((COLUMN()-2)/24,5),'Расчет сбытовых надбавок'!$B$2281:'Расчет сбытовых надбавок'!$G$3024,5)</f>
        <v>622.58999999999992</v>
      </c>
    </row>
    <row r="792" spans="1:27" x14ac:dyDescent="0.2">
      <c r="A792" s="88">
        <f t="shared" si="22"/>
        <v>42062</v>
      </c>
      <c r="B792" s="108">
        <f>VLOOKUP($A792+ROUND((COLUMN()-2)/24,5),АТС!$A$41:$F$712,5)+VLOOKUP($A792+ROUND((COLUMN()-2)/24,5),'Расчет сбытовых надбавок'!$B$2281:'Расчет сбытовых надбавок'!$G$3024,5)</f>
        <v>644.84999999999991</v>
      </c>
      <c r="C792" s="108">
        <f>VLOOKUP($A792+ROUND((COLUMN()-2)/24,5),АТС!$A$41:$F$712,5)+VLOOKUP($A792+ROUND((COLUMN()-2)/24,5),'Расчет сбытовых надбавок'!$B$2281:'Расчет сбытовых надбавок'!$G$3024,5)</f>
        <v>75.56</v>
      </c>
      <c r="D792" s="108">
        <f>VLOOKUP($A792+ROUND((COLUMN()-2)/24,5),АТС!$A$41:$F$712,5)+VLOOKUP($A792+ROUND((COLUMN()-2)/24,5),'Расчет сбытовых надбавок'!$B$2281:'Расчет сбытовых надбавок'!$G$3024,5)</f>
        <v>76.239999999999995</v>
      </c>
      <c r="E792" s="108">
        <f>VLOOKUP($A792+ROUND((COLUMN()-2)/24,5),АТС!$A$41:$F$712,5)+VLOOKUP($A792+ROUND((COLUMN()-2)/24,5),'Расчет сбытовых надбавок'!$B$2281:'Расчет сбытовых надбавок'!$G$3024,5)</f>
        <v>64.66</v>
      </c>
      <c r="F792" s="108">
        <f>VLOOKUP($A792+ROUND((COLUMN()-2)/24,5),АТС!$A$41:$F$712,5)+VLOOKUP($A792+ROUND((COLUMN()-2)/24,5),'Расчет сбытовых надбавок'!$B$2281:'Расчет сбытовых надбавок'!$G$3024,5)</f>
        <v>4.96</v>
      </c>
      <c r="G792" s="108">
        <f>VLOOKUP($A792+ROUND((COLUMN()-2)/24,5),АТС!$A$41:$F$712,5)+VLOOKUP($A792+ROUND((COLUMN()-2)/24,5),'Расчет сбытовых надбавок'!$B$2281:'Расчет сбытовых надбавок'!$G$3024,5)</f>
        <v>0</v>
      </c>
      <c r="H792" s="108">
        <f>VLOOKUP($A792+ROUND((COLUMN()-2)/24,5),АТС!$A$41:$F$712,5)+VLOOKUP($A792+ROUND((COLUMN()-2)/24,5),'Расчет сбытовых надбавок'!$B$2281:'Расчет сбытовых надбавок'!$G$3024,5)</f>
        <v>0</v>
      </c>
      <c r="I792" s="108">
        <f>VLOOKUP($A792+ROUND((COLUMN()-2)/24,5),АТС!$A$41:$F$712,5)+VLOOKUP($A792+ROUND((COLUMN()-2)/24,5),'Расчет сбытовых надбавок'!$B$2281:'Расчет сбытовых надбавок'!$G$3024,5)</f>
        <v>0</v>
      </c>
      <c r="J792" s="108">
        <f>VLOOKUP($A792+ROUND((COLUMN()-2)/24,5),АТС!$A$41:$F$712,5)+VLOOKUP($A792+ROUND((COLUMN()-2)/24,5),'Расчет сбытовых надбавок'!$B$2281:'Расчет сбытовых надбавок'!$G$3024,5)</f>
        <v>272.03000000000003</v>
      </c>
      <c r="K792" s="108">
        <f>VLOOKUP($A792+ROUND((COLUMN()-2)/24,5),АТС!$A$41:$F$712,5)+VLOOKUP($A792+ROUND((COLUMN()-2)/24,5),'Расчет сбытовых надбавок'!$B$2281:'Расчет сбытовых надбавок'!$G$3024,5)</f>
        <v>368.44</v>
      </c>
      <c r="L792" s="108">
        <f>VLOOKUP($A792+ROUND((COLUMN()-2)/24,5),АТС!$A$41:$F$712,5)+VLOOKUP($A792+ROUND((COLUMN()-2)/24,5),'Расчет сбытовых надбавок'!$B$2281:'Расчет сбытовых надбавок'!$G$3024,5)</f>
        <v>447.34999999999997</v>
      </c>
      <c r="M792" s="108">
        <f>VLOOKUP($A792+ROUND((COLUMN()-2)/24,5),АТС!$A$41:$F$712,5)+VLOOKUP($A792+ROUND((COLUMN()-2)/24,5),'Расчет сбытовых надбавок'!$B$2281:'Расчет сбытовых надбавок'!$G$3024,5)</f>
        <v>524.72</v>
      </c>
      <c r="N792" s="108">
        <f>VLOOKUP($A792+ROUND((COLUMN()-2)/24,5),АТС!$A$41:$F$712,5)+VLOOKUP($A792+ROUND((COLUMN()-2)/24,5),'Расчет сбытовых надбавок'!$B$2281:'Расчет сбытовых надбавок'!$G$3024,5)</f>
        <v>427.45000000000005</v>
      </c>
      <c r="O792" s="108">
        <f>VLOOKUP($A792+ROUND((COLUMN()-2)/24,5),АТС!$A$41:$F$712,5)+VLOOKUP($A792+ROUND((COLUMN()-2)/24,5),'Расчет сбытовых надбавок'!$B$2281:'Расчет сбытовых надбавок'!$G$3024,5)</f>
        <v>519.02</v>
      </c>
      <c r="P792" s="108">
        <f>VLOOKUP($A792+ROUND((COLUMN()-2)/24,5),АТС!$A$41:$F$712,5)+VLOOKUP($A792+ROUND((COLUMN()-2)/24,5),'Расчет сбытовых надбавок'!$B$2281:'Расчет сбытовых надбавок'!$G$3024,5)</f>
        <v>600.47</v>
      </c>
      <c r="Q792" s="108">
        <f>VLOOKUP($A792+ROUND((COLUMN()-2)/24,5),АТС!$A$41:$F$712,5)+VLOOKUP($A792+ROUND((COLUMN()-2)/24,5),'Расчет сбытовых надбавок'!$B$2281:'Расчет сбытовых надбавок'!$G$3024,5)</f>
        <v>482.26</v>
      </c>
      <c r="R792" s="108">
        <f>VLOOKUP($A792+ROUND((COLUMN()-2)/24,5),АТС!$A$41:$F$712,5)+VLOOKUP($A792+ROUND((COLUMN()-2)/24,5),'Расчет сбытовых надбавок'!$B$2281:'Расчет сбытовых надбавок'!$G$3024,5)</f>
        <v>453.28</v>
      </c>
      <c r="S792" s="108">
        <f>VLOOKUP($A792+ROUND((COLUMN()-2)/24,5),АТС!$A$41:$F$712,5)+VLOOKUP($A792+ROUND((COLUMN()-2)/24,5),'Расчет сбытовых надбавок'!$B$2281:'Расчет сбытовых надбавок'!$G$3024,5)</f>
        <v>430.12</v>
      </c>
      <c r="T792" s="108">
        <f>VLOOKUP($A792+ROUND((COLUMN()-2)/24,5),АТС!$A$41:$F$712,5)+VLOOKUP($A792+ROUND((COLUMN()-2)/24,5),'Расчет сбытовых надбавок'!$B$2281:'Расчет сбытовых надбавок'!$G$3024,5)</f>
        <v>266.21999999999997</v>
      </c>
      <c r="U792" s="108">
        <f>VLOOKUP($A792+ROUND((COLUMN()-2)/24,5),АТС!$A$41:$F$712,5)+VLOOKUP($A792+ROUND((COLUMN()-2)/24,5),'Расчет сбытовых надбавок'!$B$2281:'Расчет сбытовых надбавок'!$G$3024,5)</f>
        <v>327.24</v>
      </c>
      <c r="V792" s="108">
        <f>VLOOKUP($A792+ROUND((COLUMN()-2)/24,5),АТС!$A$41:$F$712,5)+VLOOKUP($A792+ROUND((COLUMN()-2)/24,5),'Расчет сбытовых надбавок'!$B$2281:'Расчет сбытовых надбавок'!$G$3024,5)</f>
        <v>741.55000000000007</v>
      </c>
      <c r="W792" s="108">
        <f>VLOOKUP($A792+ROUND((COLUMN()-2)/24,5),АТС!$A$41:$F$712,5)+VLOOKUP($A792+ROUND((COLUMN()-2)/24,5),'Расчет сбытовых надбавок'!$B$2281:'Расчет сбытовых надбавок'!$G$3024,5)</f>
        <v>717.71</v>
      </c>
      <c r="X792" s="108">
        <f>VLOOKUP($A792+ROUND((COLUMN()-2)/24,5),АТС!$A$41:$F$712,5)+VLOOKUP($A792+ROUND((COLUMN()-2)/24,5),'Расчет сбытовых надбавок'!$B$2281:'Расчет сбытовых надбавок'!$G$3024,5)</f>
        <v>212.98000000000002</v>
      </c>
      <c r="Y792" s="108">
        <f>VLOOKUP($A792+ROUND((COLUMN()-2)/24,5),АТС!$A$41:$F$712,5)+VLOOKUP($A792+ROUND((COLUMN()-2)/24,5),'Расчет сбытовых надбавок'!$B$2281:'Расчет сбытовых надбавок'!$G$3024,5)</f>
        <v>608.15</v>
      </c>
    </row>
    <row r="793" spans="1:27" x14ac:dyDescent="0.2">
      <c r="A793" s="88">
        <f t="shared" si="22"/>
        <v>42063</v>
      </c>
      <c r="B793" s="108">
        <f>VLOOKUP($A793+ROUND((COLUMN()-2)/24,5),АТС!$A$41:$F$712,5)+VLOOKUP($A793+ROUND((COLUMN()-2)/24,5),'Расчет сбытовых надбавок'!$B$2281:'Расчет сбытовых надбавок'!$G$3024,5)</f>
        <v>129.51</v>
      </c>
      <c r="C793" s="108">
        <f>VLOOKUP($A793+ROUND((COLUMN()-2)/24,5),АТС!$A$41:$F$712,5)+VLOOKUP($A793+ROUND((COLUMN()-2)/24,5),'Расчет сбытовых надбавок'!$B$2281:'Расчет сбытовых надбавок'!$G$3024,5)</f>
        <v>76.45</v>
      </c>
      <c r="D793" s="108">
        <f>VLOOKUP($A793+ROUND((COLUMN()-2)/24,5),АТС!$A$41:$F$712,5)+VLOOKUP($A793+ROUND((COLUMN()-2)/24,5),'Расчет сбытовых надбавок'!$B$2281:'Расчет сбытовых надбавок'!$G$3024,5)</f>
        <v>63.35</v>
      </c>
      <c r="E793" s="108">
        <f>VLOOKUP($A793+ROUND((COLUMN()-2)/24,5),АТС!$A$41:$F$712,5)+VLOOKUP($A793+ROUND((COLUMN()-2)/24,5),'Расчет сбытовых надбавок'!$B$2281:'Расчет сбытовых надбавок'!$G$3024,5)</f>
        <v>39.019999999999996</v>
      </c>
      <c r="F793" s="108">
        <f>VLOOKUP($A793+ROUND((COLUMN()-2)/24,5),АТС!$A$41:$F$712,5)+VLOOKUP($A793+ROUND((COLUMN()-2)/24,5),'Расчет сбытовых надбавок'!$B$2281:'Расчет сбытовых надбавок'!$G$3024,5)</f>
        <v>6.0000000000000005E-2</v>
      </c>
      <c r="G793" s="108">
        <f>VLOOKUP($A793+ROUND((COLUMN()-2)/24,5),АТС!$A$41:$F$712,5)+VLOOKUP($A793+ROUND((COLUMN()-2)/24,5),'Расчет сбытовых надбавок'!$B$2281:'Расчет сбытовых надбавок'!$G$3024,5)</f>
        <v>0</v>
      </c>
      <c r="H793" s="108">
        <f>VLOOKUP($A793+ROUND((COLUMN()-2)/24,5),АТС!$A$41:$F$712,5)+VLOOKUP($A793+ROUND((COLUMN()-2)/24,5),'Расчет сбытовых надбавок'!$B$2281:'Расчет сбытовых надбавок'!$G$3024,5)</f>
        <v>0</v>
      </c>
      <c r="I793" s="108">
        <f>VLOOKUP($A793+ROUND((COLUMN()-2)/24,5),АТС!$A$41:$F$712,5)+VLOOKUP($A793+ROUND((COLUMN()-2)/24,5),'Расчет сбытовых надбавок'!$B$2281:'Расчет сбытовых надбавок'!$G$3024,5)</f>
        <v>194.76</v>
      </c>
      <c r="J793" s="108">
        <f>VLOOKUP($A793+ROUND((COLUMN()-2)/24,5),АТС!$A$41:$F$712,5)+VLOOKUP($A793+ROUND((COLUMN()-2)/24,5),'Расчет сбытовых надбавок'!$B$2281:'Расчет сбытовых надбавок'!$G$3024,5)</f>
        <v>0</v>
      </c>
      <c r="K793" s="108">
        <f>VLOOKUP($A793+ROUND((COLUMN()-2)/24,5),АТС!$A$41:$F$712,5)+VLOOKUP($A793+ROUND((COLUMN()-2)/24,5),'Расчет сбытовых надбавок'!$B$2281:'Расчет сбытовых надбавок'!$G$3024,5)</f>
        <v>7</v>
      </c>
      <c r="L793" s="108">
        <f>VLOOKUP($A793+ROUND((COLUMN()-2)/24,5),АТС!$A$41:$F$712,5)+VLOOKUP($A793+ROUND((COLUMN()-2)/24,5),'Расчет сбытовых надбавок'!$B$2281:'Расчет сбытовых надбавок'!$G$3024,5)</f>
        <v>5.4799999999999995</v>
      </c>
      <c r="M793" s="108">
        <f>VLOOKUP($A793+ROUND((COLUMN()-2)/24,5),АТС!$A$41:$F$712,5)+VLOOKUP($A793+ROUND((COLUMN()-2)/24,5),'Расчет сбытовых надбавок'!$B$2281:'Расчет сбытовых надбавок'!$G$3024,5)</f>
        <v>8.74</v>
      </c>
      <c r="N793" s="108">
        <f>VLOOKUP($A793+ROUND((COLUMN()-2)/24,5),АТС!$A$41:$F$712,5)+VLOOKUP($A793+ROUND((COLUMN()-2)/24,5),'Расчет сбытовых надбавок'!$B$2281:'Расчет сбытовых надбавок'!$G$3024,5)</f>
        <v>0</v>
      </c>
      <c r="O793" s="108">
        <f>VLOOKUP($A793+ROUND((COLUMN()-2)/24,5),АТС!$A$41:$F$712,5)+VLOOKUP($A793+ROUND((COLUMN()-2)/24,5),'Расчет сбытовых надбавок'!$B$2281:'Расчет сбытовых надбавок'!$G$3024,5)</f>
        <v>0</v>
      </c>
      <c r="P793" s="108">
        <f>VLOOKUP($A793+ROUND((COLUMN()-2)/24,5),АТС!$A$41:$F$712,5)+VLOOKUP($A793+ROUND((COLUMN()-2)/24,5),'Расчет сбытовых надбавок'!$B$2281:'Расчет сбытовых надбавок'!$G$3024,5)</f>
        <v>0</v>
      </c>
      <c r="Q793" s="108">
        <f>VLOOKUP($A793+ROUND((COLUMN()-2)/24,5),АТС!$A$41:$F$712,5)+VLOOKUP($A793+ROUND((COLUMN()-2)/24,5),'Расчет сбытовых надбавок'!$B$2281:'Расчет сбытовых надбавок'!$G$3024,5)</f>
        <v>0</v>
      </c>
      <c r="R793" s="108">
        <f>VLOOKUP($A793+ROUND((COLUMN()-2)/24,5),АТС!$A$41:$F$712,5)+VLOOKUP($A793+ROUND((COLUMN()-2)/24,5),'Расчет сбытовых надбавок'!$B$2281:'Расчет сбытовых надбавок'!$G$3024,5)</f>
        <v>0</v>
      </c>
      <c r="S793" s="108">
        <f>VLOOKUP($A793+ROUND((COLUMN()-2)/24,5),АТС!$A$41:$F$712,5)+VLOOKUP($A793+ROUND((COLUMN()-2)/24,5),'Расчет сбытовых надбавок'!$B$2281:'Расчет сбытовых надбавок'!$G$3024,5)</f>
        <v>136.44</v>
      </c>
      <c r="T793" s="108">
        <f>VLOOKUP($A793+ROUND((COLUMN()-2)/24,5),АТС!$A$41:$F$712,5)+VLOOKUP($A793+ROUND((COLUMN()-2)/24,5),'Расчет сбытовых надбавок'!$B$2281:'Расчет сбытовых надбавок'!$G$3024,5)</f>
        <v>0.66999999999999993</v>
      </c>
      <c r="U793" s="108">
        <f>VLOOKUP($A793+ROUND((COLUMN()-2)/24,5),АТС!$A$41:$F$712,5)+VLOOKUP($A793+ROUND((COLUMN()-2)/24,5),'Расчет сбытовых надбавок'!$B$2281:'Расчет сбытовых надбавок'!$G$3024,5)</f>
        <v>2.73</v>
      </c>
      <c r="V793" s="108">
        <f>VLOOKUP($A793+ROUND((COLUMN()-2)/24,5),АТС!$A$41:$F$712,5)+VLOOKUP($A793+ROUND((COLUMN()-2)/24,5),'Расчет сбытовых надбавок'!$B$2281:'Расчет сбытовых надбавок'!$G$3024,5)</f>
        <v>111.61</v>
      </c>
      <c r="W793" s="108">
        <f>VLOOKUP($A793+ROUND((COLUMN()-2)/24,5),АТС!$A$41:$F$712,5)+VLOOKUP($A793+ROUND((COLUMN()-2)/24,5),'Расчет сбытовых надбавок'!$B$2281:'Расчет сбытовых надбавок'!$G$3024,5)</f>
        <v>187.64000000000001</v>
      </c>
      <c r="X793" s="108">
        <f>VLOOKUP($A793+ROUND((COLUMN()-2)/24,5),АТС!$A$41:$F$712,5)+VLOOKUP($A793+ROUND((COLUMN()-2)/24,5),'Расчет сбытовых надбавок'!$B$2281:'Расчет сбытовых надбавок'!$G$3024,5)</f>
        <v>625.7299999999999</v>
      </c>
      <c r="Y793" s="108">
        <f>VLOOKUP($A793+ROUND((COLUMN()-2)/24,5),АТС!$A$41:$F$712,5)+VLOOKUP($A793+ROUND((COLUMN()-2)/24,5),'Расчет сбытовых надбавок'!$B$2281:'Расчет сбытовых надбавок'!$G$3024,5)</f>
        <v>90.889999999999986</v>
      </c>
    </row>
    <row r="794" spans="1:27" x14ac:dyDescent="0.25">
      <c r="A794" s="103"/>
      <c r="B794" s="87"/>
      <c r="C794" s="87"/>
      <c r="D794" s="87"/>
    </row>
    <row r="795" spans="1:27" x14ac:dyDescent="0.25">
      <c r="A795" s="96" t="s">
        <v>159</v>
      </c>
      <c r="B795" s="87"/>
      <c r="C795" s="87"/>
      <c r="D795" s="87"/>
    </row>
    <row r="796" spans="1:27" ht="12.75" customHeight="1" x14ac:dyDescent="0.2">
      <c r="A796" s="169" t="s">
        <v>49</v>
      </c>
      <c r="B796" s="180" t="s">
        <v>161</v>
      </c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2"/>
    </row>
    <row r="797" spans="1:27" ht="12.75" customHeight="1" x14ac:dyDescent="0.2">
      <c r="A797" s="170"/>
      <c r="B797" s="183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5"/>
    </row>
    <row r="798" spans="1:27" s="121" customFormat="1" ht="12.75" customHeight="1" x14ac:dyDescent="0.2">
      <c r="A798" s="170"/>
      <c r="B798" s="216" t="s">
        <v>129</v>
      </c>
      <c r="C798" s="204" t="s">
        <v>130</v>
      </c>
      <c r="D798" s="204" t="s">
        <v>131</v>
      </c>
      <c r="E798" s="204" t="s">
        <v>132</v>
      </c>
      <c r="F798" s="204" t="s">
        <v>133</v>
      </c>
      <c r="G798" s="204" t="s">
        <v>134</v>
      </c>
      <c r="H798" s="204" t="s">
        <v>135</v>
      </c>
      <c r="I798" s="204" t="s">
        <v>136</v>
      </c>
      <c r="J798" s="204" t="s">
        <v>137</v>
      </c>
      <c r="K798" s="204" t="s">
        <v>138</v>
      </c>
      <c r="L798" s="204" t="s">
        <v>139</v>
      </c>
      <c r="M798" s="204" t="s">
        <v>140</v>
      </c>
      <c r="N798" s="214" t="s">
        <v>141</v>
      </c>
      <c r="O798" s="204" t="s">
        <v>142</v>
      </c>
      <c r="P798" s="204" t="s">
        <v>143</v>
      </c>
      <c r="Q798" s="204" t="s">
        <v>144</v>
      </c>
      <c r="R798" s="204" t="s">
        <v>145</v>
      </c>
      <c r="S798" s="204" t="s">
        <v>146</v>
      </c>
      <c r="T798" s="204" t="s">
        <v>147</v>
      </c>
      <c r="U798" s="204" t="s">
        <v>148</v>
      </c>
      <c r="V798" s="204" t="s">
        <v>149</v>
      </c>
      <c r="W798" s="204" t="s">
        <v>150</v>
      </c>
      <c r="X798" s="204" t="s">
        <v>151</v>
      </c>
      <c r="Y798" s="204" t="s">
        <v>152</v>
      </c>
    </row>
    <row r="799" spans="1:27" s="121" customFormat="1" ht="11.25" customHeight="1" x14ac:dyDescent="0.2">
      <c r="A799" s="171"/>
      <c r="B799" s="217"/>
      <c r="C799" s="205"/>
      <c r="D799" s="205"/>
      <c r="E799" s="205"/>
      <c r="F799" s="205"/>
      <c r="G799" s="205"/>
      <c r="H799" s="205"/>
      <c r="I799" s="205"/>
      <c r="J799" s="205"/>
      <c r="K799" s="205"/>
      <c r="L799" s="205"/>
      <c r="M799" s="205"/>
      <c r="N799" s="215"/>
      <c r="O799" s="205"/>
      <c r="P799" s="205"/>
      <c r="Q799" s="205"/>
      <c r="R799" s="205"/>
      <c r="S799" s="205"/>
      <c r="T799" s="205"/>
      <c r="U799" s="205"/>
      <c r="V799" s="205"/>
      <c r="W799" s="205"/>
      <c r="X799" s="205"/>
      <c r="Y799" s="205"/>
    </row>
    <row r="800" spans="1:27" ht="15.75" customHeight="1" x14ac:dyDescent="0.2">
      <c r="A800" s="88">
        <f>A766</f>
        <v>42036</v>
      </c>
      <c r="B800" s="108">
        <f>VLOOKUP($A800+ROUND((COLUMN()-2)/24,5),АТС!$A$41:$F$712,5)+VLOOKUP($A800+ROUND((COLUMN()-2)/24,5),'Расчет сбытовых надбавок'!$B$2281:'Расчет сбытовых надбавок'!$G$3024,6)</f>
        <v>205.48999999999998</v>
      </c>
      <c r="C800" s="108">
        <f>VLOOKUP($A800+ROUND((COLUMN()-2)/24,5),АТС!$A$41:$F$712,5)+VLOOKUP($A800+ROUND((COLUMN()-2)/24,5),'Расчет сбытовых надбавок'!$B$2281:'Расчет сбытовых надбавок'!$G$3024,6)</f>
        <v>408.34999999999997</v>
      </c>
      <c r="D800" s="108">
        <f>VLOOKUP($A800+ROUND((COLUMN()-2)/24,5),АТС!$A$41:$F$712,5)+VLOOKUP($A800+ROUND((COLUMN()-2)/24,5),'Расчет сбытовых надбавок'!$B$2281:'Расчет сбытовых надбавок'!$G$3024,6)</f>
        <v>500.53999999999996</v>
      </c>
      <c r="E800" s="108">
        <f>VLOOKUP($A800+ROUND((COLUMN()-2)/24,5),АТС!$A$41:$F$712,5)+VLOOKUP($A800+ROUND((COLUMN()-2)/24,5),'Расчет сбытовых надбавок'!$B$2281:'Расчет сбытовых надбавок'!$G$3024,6)</f>
        <v>391.96999999999997</v>
      </c>
      <c r="F800" s="108">
        <f>VLOOKUP($A800+ROUND((COLUMN()-2)/24,5),АТС!$A$41:$F$712,5)+VLOOKUP($A800+ROUND((COLUMN()-2)/24,5),'Расчет сбытовых надбавок'!$B$2281:'Расчет сбытовых надбавок'!$G$3024,6)</f>
        <v>54.11</v>
      </c>
      <c r="G800" s="108">
        <f>VLOOKUP($A800+ROUND((COLUMN()-2)/24,5),АТС!$A$41:$F$712,5)+VLOOKUP($A800+ROUND((COLUMN()-2)/24,5),'Расчет сбытовых надбавок'!$B$2281:'Расчет сбытовых надбавок'!$G$3024,6)</f>
        <v>134.82999999999998</v>
      </c>
      <c r="H800" s="108">
        <f>VLOOKUP($A800+ROUND((COLUMN()-2)/24,5),АТС!$A$41:$F$712,5)+VLOOKUP($A800+ROUND((COLUMN()-2)/24,5),'Расчет сбытовых надбавок'!$B$2281:'Расчет сбытовых надбавок'!$G$3024,6)</f>
        <v>285.27</v>
      </c>
      <c r="I800" s="108">
        <f>VLOOKUP($A800+ROUND((COLUMN()-2)/24,5),АТС!$A$41:$F$712,5)+VLOOKUP($A800+ROUND((COLUMN()-2)/24,5),'Расчет сбытовых надбавок'!$B$2281:'Расчет сбытовых надбавок'!$G$3024,6)</f>
        <v>408.91</v>
      </c>
      <c r="J800" s="108">
        <f>VLOOKUP($A800+ROUND((COLUMN()-2)/24,5),АТС!$A$41:$F$712,5)+VLOOKUP($A800+ROUND((COLUMN()-2)/24,5),'Расчет сбытовых надбавок'!$B$2281:'Расчет сбытовых надбавок'!$G$3024,6)</f>
        <v>218.04</v>
      </c>
      <c r="K800" s="108">
        <f>VLOOKUP($A800+ROUND((COLUMN()-2)/24,5),АТС!$A$41:$F$712,5)+VLOOKUP($A800+ROUND((COLUMN()-2)/24,5),'Расчет сбытовых надбавок'!$B$2281:'Расчет сбытовых надбавок'!$G$3024,6)</f>
        <v>138.42000000000002</v>
      </c>
      <c r="L800" s="108">
        <f>VLOOKUP($A800+ROUND((COLUMN()-2)/24,5),АТС!$A$41:$F$712,5)+VLOOKUP($A800+ROUND((COLUMN()-2)/24,5),'Расчет сбытовых надбавок'!$B$2281:'Расчет сбытовых надбавок'!$G$3024,6)</f>
        <v>223.39999999999998</v>
      </c>
      <c r="M800" s="108">
        <f>VLOOKUP($A800+ROUND((COLUMN()-2)/24,5),АТС!$A$41:$F$712,5)+VLOOKUP($A800+ROUND((COLUMN()-2)/24,5),'Расчет сбытовых надбавок'!$B$2281:'Расчет сбытовых надбавок'!$G$3024,6)</f>
        <v>149.9</v>
      </c>
      <c r="N800" s="108">
        <f>VLOOKUP($A800+ROUND((COLUMN()-2)/24,5),АТС!$A$41:$F$712,5)+VLOOKUP($A800+ROUND((COLUMN()-2)/24,5),'Расчет сбытовых надбавок'!$B$2281:'Расчет сбытовых надбавок'!$G$3024,6)</f>
        <v>375.5</v>
      </c>
      <c r="O800" s="108">
        <f>VLOOKUP($A800+ROUND((COLUMN()-2)/24,5),АТС!$A$41:$F$712,5)+VLOOKUP($A800+ROUND((COLUMN()-2)/24,5),'Расчет сбытовых надбавок'!$B$2281:'Расчет сбытовых надбавок'!$G$3024,6)</f>
        <v>508.08</v>
      </c>
      <c r="P800" s="108">
        <f>VLOOKUP($A800+ROUND((COLUMN()-2)/24,5),АТС!$A$41:$F$712,5)+VLOOKUP($A800+ROUND((COLUMN()-2)/24,5),'Расчет сбытовых надбавок'!$B$2281:'Расчет сбытовых надбавок'!$G$3024,6)</f>
        <v>359.34000000000003</v>
      </c>
      <c r="Q800" s="108">
        <f>VLOOKUP($A800+ROUND((COLUMN()-2)/24,5),АТС!$A$41:$F$712,5)+VLOOKUP($A800+ROUND((COLUMN()-2)/24,5),'Расчет сбытовых надбавок'!$B$2281:'Расчет сбытовых надбавок'!$G$3024,6)</f>
        <v>239.27999999999997</v>
      </c>
      <c r="R800" s="108">
        <f>VLOOKUP($A800+ROUND((COLUMN()-2)/24,5),АТС!$A$41:$F$712,5)+VLOOKUP($A800+ROUND((COLUMN()-2)/24,5),'Расчет сбытовых надбавок'!$B$2281:'Расчет сбытовых надбавок'!$G$3024,6)</f>
        <v>113.72</v>
      </c>
      <c r="S800" s="108">
        <f>VLOOKUP($A800+ROUND((COLUMN()-2)/24,5),АТС!$A$41:$F$712,5)+VLOOKUP($A800+ROUND((COLUMN()-2)/24,5),'Расчет сбытовых надбавок'!$B$2281:'Расчет сбытовых надбавок'!$G$3024,6)</f>
        <v>0</v>
      </c>
      <c r="T800" s="108">
        <f>VLOOKUP($A800+ROUND((COLUMN()-2)/24,5),АТС!$A$41:$F$712,5)+VLOOKUP($A800+ROUND((COLUMN()-2)/24,5),'Расчет сбытовых надбавок'!$B$2281:'Расчет сбытовых надбавок'!$G$3024,6)</f>
        <v>0</v>
      </c>
      <c r="U800" s="108">
        <f>VLOOKUP($A800+ROUND((COLUMN()-2)/24,5),АТС!$A$41:$F$712,5)+VLOOKUP($A800+ROUND((COLUMN()-2)/24,5),'Расчет сбытовых надбавок'!$B$2281:'Расчет сбытовых надбавок'!$G$3024,6)</f>
        <v>0.01</v>
      </c>
      <c r="V800" s="108">
        <f>VLOOKUP($A800+ROUND((COLUMN()-2)/24,5),АТС!$A$41:$F$712,5)+VLOOKUP($A800+ROUND((COLUMN()-2)/24,5),'Расчет сбытовых надбавок'!$B$2281:'Расчет сбытовых надбавок'!$G$3024,6)</f>
        <v>292.70999999999998</v>
      </c>
      <c r="W800" s="108">
        <f>VLOOKUP($A800+ROUND((COLUMN()-2)/24,5),АТС!$A$41:$F$712,5)+VLOOKUP($A800+ROUND((COLUMN()-2)/24,5),'Расчет сбытовых надбавок'!$B$2281:'Расчет сбытовых надбавок'!$G$3024,6)</f>
        <v>285.44</v>
      </c>
      <c r="X800" s="108">
        <f>VLOOKUP($A800+ROUND((COLUMN()-2)/24,5),АТС!$A$41:$F$712,5)+VLOOKUP($A800+ROUND((COLUMN()-2)/24,5),'Расчет сбытовых надбавок'!$B$2281:'Расчет сбытовых надбавок'!$G$3024,6)</f>
        <v>0.01</v>
      </c>
      <c r="Y800" s="108">
        <f>VLOOKUP($A800+ROUND((COLUMN()-2)/24,5),АТС!$A$41:$F$712,5)+VLOOKUP($A800+ROUND((COLUMN()-2)/24,5),'Расчет сбытовых надбавок'!$B$2281:'Расчет сбытовых надбавок'!$G$3024,6)</f>
        <v>418.27</v>
      </c>
      <c r="AA800" s="89"/>
    </row>
    <row r="801" spans="1:25" x14ac:dyDescent="0.2">
      <c r="A801" s="88">
        <f>A800+1</f>
        <v>42037</v>
      </c>
      <c r="B801" s="108">
        <f>VLOOKUP($A801+ROUND((COLUMN()-2)/24,5),АТС!$A$41:$F$712,5)+VLOOKUP($A801+ROUND((COLUMN()-2)/24,5),'Расчет сбытовых надбавок'!$B$2281:'Расчет сбытовых надбавок'!$G$3024,6)</f>
        <v>300.41999999999996</v>
      </c>
      <c r="C801" s="108">
        <f>VLOOKUP($A801+ROUND((COLUMN()-2)/24,5),АТС!$A$41:$F$712,5)+VLOOKUP($A801+ROUND((COLUMN()-2)/24,5),'Расчет сбытовых надбавок'!$B$2281:'Расчет сбытовых надбавок'!$G$3024,6)</f>
        <v>362.12</v>
      </c>
      <c r="D801" s="108">
        <f>VLOOKUP($A801+ROUND((COLUMN()-2)/24,5),АТС!$A$41:$F$712,5)+VLOOKUP($A801+ROUND((COLUMN()-2)/24,5),'Расчет сбытовых надбавок'!$B$2281:'Расчет сбытовых надбавок'!$G$3024,6)</f>
        <v>292.27</v>
      </c>
      <c r="E801" s="108">
        <f>VLOOKUP($A801+ROUND((COLUMN()-2)/24,5),АТС!$A$41:$F$712,5)+VLOOKUP($A801+ROUND((COLUMN()-2)/24,5),'Расчет сбытовых надбавок'!$B$2281:'Расчет сбытовых надбавок'!$G$3024,6)</f>
        <v>90.460000000000008</v>
      </c>
      <c r="F801" s="108">
        <f>VLOOKUP($A801+ROUND((COLUMN()-2)/24,5),АТС!$A$41:$F$712,5)+VLOOKUP($A801+ROUND((COLUMN()-2)/24,5),'Расчет сбытовых надбавок'!$B$2281:'Расчет сбытовых надбавок'!$G$3024,6)</f>
        <v>0</v>
      </c>
      <c r="G801" s="108">
        <f>VLOOKUP($A801+ROUND((COLUMN()-2)/24,5),АТС!$A$41:$F$712,5)+VLOOKUP($A801+ROUND((COLUMN()-2)/24,5),'Расчет сбытовых надбавок'!$B$2281:'Расчет сбытовых надбавок'!$G$3024,6)</f>
        <v>0</v>
      </c>
      <c r="H801" s="108">
        <f>VLOOKUP($A801+ROUND((COLUMN()-2)/24,5),АТС!$A$41:$F$712,5)+VLOOKUP($A801+ROUND((COLUMN()-2)/24,5),'Расчет сбытовых надбавок'!$B$2281:'Расчет сбытовых надбавок'!$G$3024,6)</f>
        <v>424.38</v>
      </c>
      <c r="I801" s="108">
        <f>VLOOKUP($A801+ROUND((COLUMN()-2)/24,5),АТС!$A$41:$F$712,5)+VLOOKUP($A801+ROUND((COLUMN()-2)/24,5),'Расчет сбытовых надбавок'!$B$2281:'Расчет сбытовых надбавок'!$G$3024,6)</f>
        <v>260.94</v>
      </c>
      <c r="J801" s="108">
        <f>VLOOKUP($A801+ROUND((COLUMN()-2)/24,5),АТС!$A$41:$F$712,5)+VLOOKUP($A801+ROUND((COLUMN()-2)/24,5),'Расчет сбытовых надбавок'!$B$2281:'Расчет сбытовых надбавок'!$G$3024,6)</f>
        <v>170.47</v>
      </c>
      <c r="K801" s="108">
        <f>VLOOKUP($A801+ROUND((COLUMN()-2)/24,5),АТС!$A$41:$F$712,5)+VLOOKUP($A801+ROUND((COLUMN()-2)/24,5),'Расчет сбытовых надбавок'!$B$2281:'Расчет сбытовых надбавок'!$G$3024,6)</f>
        <v>278.07</v>
      </c>
      <c r="L801" s="108">
        <f>VLOOKUP($A801+ROUND((COLUMN()-2)/24,5),АТС!$A$41:$F$712,5)+VLOOKUP($A801+ROUND((COLUMN()-2)/24,5),'Расчет сбытовых надбавок'!$B$2281:'Расчет сбытовых надбавок'!$G$3024,6)</f>
        <v>440.83</v>
      </c>
      <c r="M801" s="108">
        <f>VLOOKUP($A801+ROUND((COLUMN()-2)/24,5),АТС!$A$41:$F$712,5)+VLOOKUP($A801+ROUND((COLUMN()-2)/24,5),'Расчет сбытовых надбавок'!$B$2281:'Расчет сбытовых надбавок'!$G$3024,6)</f>
        <v>791.34</v>
      </c>
      <c r="N801" s="108">
        <f>VLOOKUP($A801+ROUND((COLUMN()-2)/24,5),АТС!$A$41:$F$712,5)+VLOOKUP($A801+ROUND((COLUMN()-2)/24,5),'Расчет сбытовых надбавок'!$B$2281:'Расчет сбытовых надбавок'!$G$3024,6)</f>
        <v>495.4</v>
      </c>
      <c r="O801" s="108">
        <f>VLOOKUP($A801+ROUND((COLUMN()-2)/24,5),АТС!$A$41:$F$712,5)+VLOOKUP($A801+ROUND((COLUMN()-2)/24,5),'Расчет сбытовых надбавок'!$B$2281:'Расчет сбытовых надбавок'!$G$3024,6)</f>
        <v>567.56000000000006</v>
      </c>
      <c r="P801" s="108">
        <f>VLOOKUP($A801+ROUND((COLUMN()-2)/24,5),АТС!$A$41:$F$712,5)+VLOOKUP($A801+ROUND((COLUMN()-2)/24,5),'Расчет сбытовых надбавок'!$B$2281:'Расчет сбытовых надбавок'!$G$3024,6)</f>
        <v>653.53</v>
      </c>
      <c r="Q801" s="108">
        <f>VLOOKUP($A801+ROUND((COLUMN()-2)/24,5),АТС!$A$41:$F$712,5)+VLOOKUP($A801+ROUND((COLUMN()-2)/24,5),'Расчет сбытовых надбавок'!$B$2281:'Расчет сбытовых надбавок'!$G$3024,6)</f>
        <v>631.79999999999995</v>
      </c>
      <c r="R801" s="108">
        <f>VLOOKUP($A801+ROUND((COLUMN()-2)/24,5),АТС!$A$41:$F$712,5)+VLOOKUP($A801+ROUND((COLUMN()-2)/24,5),'Расчет сбытовых надбавок'!$B$2281:'Расчет сбытовых надбавок'!$G$3024,6)</f>
        <v>330.5</v>
      </c>
      <c r="S801" s="108">
        <f>VLOOKUP($A801+ROUND((COLUMN()-2)/24,5),АТС!$A$41:$F$712,5)+VLOOKUP($A801+ROUND((COLUMN()-2)/24,5),'Расчет сбытовых надбавок'!$B$2281:'Расчет сбытовых надбавок'!$G$3024,6)</f>
        <v>263.55</v>
      </c>
      <c r="T801" s="108">
        <f>VLOOKUP($A801+ROUND((COLUMN()-2)/24,5),АТС!$A$41:$F$712,5)+VLOOKUP($A801+ROUND((COLUMN()-2)/24,5),'Расчет сбытовых надбавок'!$B$2281:'Расчет сбытовых надбавок'!$G$3024,6)</f>
        <v>198.17</v>
      </c>
      <c r="U801" s="108">
        <f>VLOOKUP($A801+ROUND((COLUMN()-2)/24,5),АТС!$A$41:$F$712,5)+VLOOKUP($A801+ROUND((COLUMN()-2)/24,5),'Расчет сбытовых надбавок'!$B$2281:'Расчет сбытовых надбавок'!$G$3024,6)</f>
        <v>61.019999999999996</v>
      </c>
      <c r="V801" s="108">
        <f>VLOOKUP($A801+ROUND((COLUMN()-2)/24,5),АТС!$A$41:$F$712,5)+VLOOKUP($A801+ROUND((COLUMN()-2)/24,5),'Расчет сбытовых надбавок'!$B$2281:'Расчет сбытовых надбавок'!$G$3024,6)</f>
        <v>387.26</v>
      </c>
      <c r="W801" s="108">
        <f>VLOOKUP($A801+ROUND((COLUMN()-2)/24,5),АТС!$A$41:$F$712,5)+VLOOKUP($A801+ROUND((COLUMN()-2)/24,5),'Расчет сбытовых надбавок'!$B$2281:'Расчет сбытовых надбавок'!$G$3024,6)</f>
        <v>421.21999999999997</v>
      </c>
      <c r="X801" s="108">
        <f>VLOOKUP($A801+ROUND((COLUMN()-2)/24,5),АТС!$A$41:$F$712,5)+VLOOKUP($A801+ROUND((COLUMN()-2)/24,5),'Расчет сбытовых надбавок'!$B$2281:'Расчет сбытовых надбавок'!$G$3024,6)</f>
        <v>182.09</v>
      </c>
      <c r="Y801" s="108">
        <f>VLOOKUP($A801+ROUND((COLUMN()-2)/24,5),АТС!$A$41:$F$712,5)+VLOOKUP($A801+ROUND((COLUMN()-2)/24,5),'Расчет сбытовых надбавок'!$B$2281:'Расчет сбытовых надбавок'!$G$3024,6)</f>
        <v>1078.4000000000001</v>
      </c>
    </row>
    <row r="802" spans="1:25" x14ac:dyDescent="0.2">
      <c r="A802" s="88">
        <f t="shared" ref="A802:A827" si="23">A801+1</f>
        <v>42038</v>
      </c>
      <c r="B802" s="108">
        <f>VLOOKUP($A802+ROUND((COLUMN()-2)/24,5),АТС!$A$41:$F$712,5)+VLOOKUP($A802+ROUND((COLUMN()-2)/24,5),'Расчет сбытовых надбавок'!$B$2281:'Расчет сбытовых надбавок'!$G$3024,6)</f>
        <v>493.24</v>
      </c>
      <c r="C802" s="108">
        <f>VLOOKUP($A802+ROUND((COLUMN()-2)/24,5),АТС!$A$41:$F$712,5)+VLOOKUP($A802+ROUND((COLUMN()-2)/24,5),'Расчет сбытовых надбавок'!$B$2281:'Расчет сбытовых надбавок'!$G$3024,6)</f>
        <v>425.98</v>
      </c>
      <c r="D802" s="108">
        <f>VLOOKUP($A802+ROUND((COLUMN()-2)/24,5),АТС!$A$41:$F$712,5)+VLOOKUP($A802+ROUND((COLUMN()-2)/24,5),'Расчет сбытовых надбавок'!$B$2281:'Расчет сбытовых надбавок'!$G$3024,6)</f>
        <v>312.75</v>
      </c>
      <c r="E802" s="108">
        <f>VLOOKUP($A802+ROUND((COLUMN()-2)/24,5),АТС!$A$41:$F$712,5)+VLOOKUP($A802+ROUND((COLUMN()-2)/24,5),'Расчет сбытовых надбавок'!$B$2281:'Расчет сбытовых надбавок'!$G$3024,6)</f>
        <v>224.29000000000002</v>
      </c>
      <c r="F802" s="108">
        <f>VLOOKUP($A802+ROUND((COLUMN()-2)/24,5),АТС!$A$41:$F$712,5)+VLOOKUP($A802+ROUND((COLUMN()-2)/24,5),'Расчет сбытовых надбавок'!$B$2281:'Расчет сбытовых надбавок'!$G$3024,6)</f>
        <v>136.07</v>
      </c>
      <c r="G802" s="108">
        <f>VLOOKUP($A802+ROUND((COLUMN()-2)/24,5),АТС!$A$41:$F$712,5)+VLOOKUP($A802+ROUND((COLUMN()-2)/24,5),'Расчет сбытовых надбавок'!$B$2281:'Расчет сбытовых надбавок'!$G$3024,6)</f>
        <v>102.66</v>
      </c>
      <c r="H802" s="108">
        <f>VLOOKUP($A802+ROUND((COLUMN()-2)/24,5),АТС!$A$41:$F$712,5)+VLOOKUP($A802+ROUND((COLUMN()-2)/24,5),'Расчет сбытовых надбавок'!$B$2281:'Расчет сбытовых надбавок'!$G$3024,6)</f>
        <v>0</v>
      </c>
      <c r="I802" s="108">
        <f>VLOOKUP($A802+ROUND((COLUMN()-2)/24,5),АТС!$A$41:$F$712,5)+VLOOKUP($A802+ROUND((COLUMN()-2)/24,5),'Расчет сбытовых надбавок'!$B$2281:'Расчет сбытовых надбавок'!$G$3024,6)</f>
        <v>344.92</v>
      </c>
      <c r="J802" s="108">
        <f>VLOOKUP($A802+ROUND((COLUMN()-2)/24,5),АТС!$A$41:$F$712,5)+VLOOKUP($A802+ROUND((COLUMN()-2)/24,5),'Расчет сбытовых надбавок'!$B$2281:'Расчет сбытовых надбавок'!$G$3024,6)</f>
        <v>163.43</v>
      </c>
      <c r="K802" s="108">
        <f>VLOOKUP($A802+ROUND((COLUMN()-2)/24,5),АТС!$A$41:$F$712,5)+VLOOKUP($A802+ROUND((COLUMN()-2)/24,5),'Расчет сбытовых надбавок'!$B$2281:'Расчет сбытовых надбавок'!$G$3024,6)</f>
        <v>117.28</v>
      </c>
      <c r="L802" s="108">
        <f>VLOOKUP($A802+ROUND((COLUMN()-2)/24,5),АТС!$A$41:$F$712,5)+VLOOKUP($A802+ROUND((COLUMN()-2)/24,5),'Расчет сбытовых надбавок'!$B$2281:'Расчет сбытовых надбавок'!$G$3024,6)</f>
        <v>262.59999999999997</v>
      </c>
      <c r="M802" s="108">
        <f>VLOOKUP($A802+ROUND((COLUMN()-2)/24,5),АТС!$A$41:$F$712,5)+VLOOKUP($A802+ROUND((COLUMN()-2)/24,5),'Расчет сбытовых надбавок'!$B$2281:'Расчет сбытовых надбавок'!$G$3024,6)</f>
        <v>434.77000000000004</v>
      </c>
      <c r="N802" s="108">
        <f>VLOOKUP($A802+ROUND((COLUMN()-2)/24,5),АТС!$A$41:$F$712,5)+VLOOKUP($A802+ROUND((COLUMN()-2)/24,5),'Расчет сбытовых надбавок'!$B$2281:'Расчет сбытовых надбавок'!$G$3024,6)</f>
        <v>845.99</v>
      </c>
      <c r="O802" s="108">
        <f>VLOOKUP($A802+ROUND((COLUMN()-2)/24,5),АТС!$A$41:$F$712,5)+VLOOKUP($A802+ROUND((COLUMN()-2)/24,5),'Расчет сбытовых надбавок'!$B$2281:'Расчет сбытовых надбавок'!$G$3024,6)</f>
        <v>479.21999999999997</v>
      </c>
      <c r="P802" s="108">
        <f>VLOOKUP($A802+ROUND((COLUMN()-2)/24,5),АТС!$A$41:$F$712,5)+VLOOKUP($A802+ROUND((COLUMN()-2)/24,5),'Расчет сбытовых надбавок'!$B$2281:'Расчет сбытовых надбавок'!$G$3024,6)</f>
        <v>693.04</v>
      </c>
      <c r="Q802" s="108">
        <f>VLOOKUP($A802+ROUND((COLUMN()-2)/24,5),АТС!$A$41:$F$712,5)+VLOOKUP($A802+ROUND((COLUMN()-2)/24,5),'Расчет сбытовых надбавок'!$B$2281:'Расчет сбытовых надбавок'!$G$3024,6)</f>
        <v>336.45</v>
      </c>
      <c r="R802" s="108">
        <f>VLOOKUP($A802+ROUND((COLUMN()-2)/24,5),АТС!$A$41:$F$712,5)+VLOOKUP($A802+ROUND((COLUMN()-2)/24,5),'Расчет сбытовых надбавок'!$B$2281:'Расчет сбытовых надбавок'!$G$3024,6)</f>
        <v>309.62</v>
      </c>
      <c r="S802" s="108">
        <f>VLOOKUP($A802+ROUND((COLUMN()-2)/24,5),АТС!$A$41:$F$712,5)+VLOOKUP($A802+ROUND((COLUMN()-2)/24,5),'Расчет сбытовых надбавок'!$B$2281:'Расчет сбытовых надбавок'!$G$3024,6)</f>
        <v>231.66</v>
      </c>
      <c r="T802" s="108">
        <f>VLOOKUP($A802+ROUND((COLUMN()-2)/24,5),АТС!$A$41:$F$712,5)+VLOOKUP($A802+ROUND((COLUMN()-2)/24,5),'Расчет сбытовых надбавок'!$B$2281:'Расчет сбытовых надбавок'!$G$3024,6)</f>
        <v>162.35999999999999</v>
      </c>
      <c r="U802" s="108">
        <f>VLOOKUP($A802+ROUND((COLUMN()-2)/24,5),АТС!$A$41:$F$712,5)+VLOOKUP($A802+ROUND((COLUMN()-2)/24,5),'Расчет сбытовых надбавок'!$B$2281:'Расчет сбытовых надбавок'!$G$3024,6)</f>
        <v>9.85</v>
      </c>
      <c r="V802" s="108">
        <f>VLOOKUP($A802+ROUND((COLUMN()-2)/24,5),АТС!$A$41:$F$712,5)+VLOOKUP($A802+ROUND((COLUMN()-2)/24,5),'Расчет сбытовых надбавок'!$B$2281:'Расчет сбытовых надбавок'!$G$3024,6)</f>
        <v>118.08</v>
      </c>
      <c r="W802" s="108">
        <f>VLOOKUP($A802+ROUND((COLUMN()-2)/24,5),АТС!$A$41:$F$712,5)+VLOOKUP($A802+ROUND((COLUMN()-2)/24,5),'Расчет сбытовых надбавок'!$B$2281:'Расчет сбытовых надбавок'!$G$3024,6)</f>
        <v>354.23</v>
      </c>
      <c r="X802" s="108">
        <f>VLOOKUP($A802+ROUND((COLUMN()-2)/24,5),АТС!$A$41:$F$712,5)+VLOOKUP($A802+ROUND((COLUMN()-2)/24,5),'Расчет сбытовых надбавок'!$B$2281:'Расчет сбытовых надбавок'!$G$3024,6)</f>
        <v>183.98000000000002</v>
      </c>
      <c r="Y802" s="108">
        <f>VLOOKUP($A802+ROUND((COLUMN()-2)/24,5),АТС!$A$41:$F$712,5)+VLOOKUP($A802+ROUND((COLUMN()-2)/24,5),'Расчет сбытовых надбавок'!$B$2281:'Расчет сбытовых надбавок'!$G$3024,6)</f>
        <v>53.269999999999996</v>
      </c>
    </row>
    <row r="803" spans="1:25" x14ac:dyDescent="0.2">
      <c r="A803" s="88">
        <f t="shared" si="23"/>
        <v>42039</v>
      </c>
      <c r="B803" s="108">
        <f>VLOOKUP($A803+ROUND((COLUMN()-2)/24,5),АТС!$A$41:$F$712,5)+VLOOKUP($A803+ROUND((COLUMN()-2)/24,5),'Расчет сбытовых надбавок'!$B$2281:'Расчет сбытовых надбавок'!$G$3024,6)</f>
        <v>221.82000000000002</v>
      </c>
      <c r="C803" s="108">
        <f>VLOOKUP($A803+ROUND((COLUMN()-2)/24,5),АТС!$A$41:$F$712,5)+VLOOKUP($A803+ROUND((COLUMN()-2)/24,5),'Расчет сбытовых надбавок'!$B$2281:'Расчет сбытовых надбавок'!$G$3024,6)</f>
        <v>574.04999999999995</v>
      </c>
      <c r="D803" s="108">
        <f>VLOOKUP($A803+ROUND((COLUMN()-2)/24,5),АТС!$A$41:$F$712,5)+VLOOKUP($A803+ROUND((COLUMN()-2)/24,5),'Расчет сбытовых надбавок'!$B$2281:'Расчет сбытовых надбавок'!$G$3024,6)</f>
        <v>551.46</v>
      </c>
      <c r="E803" s="108">
        <f>VLOOKUP($A803+ROUND((COLUMN()-2)/24,5),АТС!$A$41:$F$712,5)+VLOOKUP($A803+ROUND((COLUMN()-2)/24,5),'Расчет сбытовых надбавок'!$B$2281:'Расчет сбытовых надбавок'!$G$3024,6)</f>
        <v>459.19</v>
      </c>
      <c r="F803" s="108">
        <f>VLOOKUP($A803+ROUND((COLUMN()-2)/24,5),АТС!$A$41:$F$712,5)+VLOOKUP($A803+ROUND((COLUMN()-2)/24,5),'Расчет сбытовых надбавок'!$B$2281:'Расчет сбытовых надбавок'!$G$3024,6)</f>
        <v>83.86</v>
      </c>
      <c r="G803" s="108">
        <f>VLOOKUP($A803+ROUND((COLUMN()-2)/24,5),АТС!$A$41:$F$712,5)+VLOOKUP($A803+ROUND((COLUMN()-2)/24,5),'Расчет сбытовых надбавок'!$B$2281:'Расчет сбытовых надбавок'!$G$3024,6)</f>
        <v>103.13</v>
      </c>
      <c r="H803" s="108">
        <f>VLOOKUP($A803+ROUND((COLUMN()-2)/24,5),АТС!$A$41:$F$712,5)+VLOOKUP($A803+ROUND((COLUMN()-2)/24,5),'Расчет сбытовых надбавок'!$B$2281:'Расчет сбытовых надбавок'!$G$3024,6)</f>
        <v>265.56</v>
      </c>
      <c r="I803" s="108">
        <f>VLOOKUP($A803+ROUND((COLUMN()-2)/24,5),АТС!$A$41:$F$712,5)+VLOOKUP($A803+ROUND((COLUMN()-2)/24,5),'Расчет сбытовых надбавок'!$B$2281:'Расчет сбытовых надбавок'!$G$3024,6)</f>
        <v>235.67000000000002</v>
      </c>
      <c r="J803" s="108">
        <f>VLOOKUP($A803+ROUND((COLUMN()-2)/24,5),АТС!$A$41:$F$712,5)+VLOOKUP($A803+ROUND((COLUMN()-2)/24,5),'Расчет сбытовых надбавок'!$B$2281:'Расчет сбытовых надбавок'!$G$3024,6)</f>
        <v>90.37</v>
      </c>
      <c r="K803" s="108">
        <f>VLOOKUP($A803+ROUND((COLUMN()-2)/24,5),АТС!$A$41:$F$712,5)+VLOOKUP($A803+ROUND((COLUMN()-2)/24,5),'Расчет сбытовых надбавок'!$B$2281:'Расчет сбытовых надбавок'!$G$3024,6)</f>
        <v>215.96</v>
      </c>
      <c r="L803" s="108">
        <f>VLOOKUP($A803+ROUND((COLUMN()-2)/24,5),АТС!$A$41:$F$712,5)+VLOOKUP($A803+ROUND((COLUMN()-2)/24,5),'Расчет сбытовых надбавок'!$B$2281:'Расчет сбытовых надбавок'!$G$3024,6)</f>
        <v>236.43</v>
      </c>
      <c r="M803" s="108">
        <f>VLOOKUP($A803+ROUND((COLUMN()-2)/24,5),АТС!$A$41:$F$712,5)+VLOOKUP($A803+ROUND((COLUMN()-2)/24,5),'Расчет сбытовых надбавок'!$B$2281:'Расчет сбытовых надбавок'!$G$3024,6)</f>
        <v>278.20999999999998</v>
      </c>
      <c r="N803" s="108">
        <f>VLOOKUP($A803+ROUND((COLUMN()-2)/24,5),АТС!$A$41:$F$712,5)+VLOOKUP($A803+ROUND((COLUMN()-2)/24,5),'Расчет сбытовых надбавок'!$B$2281:'Расчет сбытовых надбавок'!$G$3024,6)</f>
        <v>305.29999999999995</v>
      </c>
      <c r="O803" s="108">
        <f>VLOOKUP($A803+ROUND((COLUMN()-2)/24,5),АТС!$A$41:$F$712,5)+VLOOKUP($A803+ROUND((COLUMN()-2)/24,5),'Расчет сбытовых надбавок'!$B$2281:'Расчет сбытовых надбавок'!$G$3024,6)</f>
        <v>208.6</v>
      </c>
      <c r="P803" s="108">
        <f>VLOOKUP($A803+ROUND((COLUMN()-2)/24,5),АТС!$A$41:$F$712,5)+VLOOKUP($A803+ROUND((COLUMN()-2)/24,5),'Расчет сбытовых надбавок'!$B$2281:'Расчет сбытовых надбавок'!$G$3024,6)</f>
        <v>149.6</v>
      </c>
      <c r="Q803" s="108">
        <f>VLOOKUP($A803+ROUND((COLUMN()-2)/24,5),АТС!$A$41:$F$712,5)+VLOOKUP($A803+ROUND((COLUMN()-2)/24,5),'Расчет сбытовых надбавок'!$B$2281:'Расчет сбытовых надбавок'!$G$3024,6)</f>
        <v>99.24</v>
      </c>
      <c r="R803" s="108">
        <f>VLOOKUP($A803+ROUND((COLUMN()-2)/24,5),АТС!$A$41:$F$712,5)+VLOOKUP($A803+ROUND((COLUMN()-2)/24,5),'Расчет сбытовых надбавок'!$B$2281:'Расчет сбытовых надбавок'!$G$3024,6)</f>
        <v>258.36</v>
      </c>
      <c r="S803" s="108">
        <f>VLOOKUP($A803+ROUND((COLUMN()-2)/24,5),АТС!$A$41:$F$712,5)+VLOOKUP($A803+ROUND((COLUMN()-2)/24,5),'Расчет сбытовых надбавок'!$B$2281:'Расчет сбытовых надбавок'!$G$3024,6)</f>
        <v>163.56</v>
      </c>
      <c r="T803" s="108">
        <f>VLOOKUP($A803+ROUND((COLUMN()-2)/24,5),АТС!$A$41:$F$712,5)+VLOOKUP($A803+ROUND((COLUMN()-2)/24,5),'Расчет сбытовых надбавок'!$B$2281:'Расчет сбытовых надбавок'!$G$3024,6)</f>
        <v>209.71</v>
      </c>
      <c r="U803" s="108">
        <f>VLOOKUP($A803+ROUND((COLUMN()-2)/24,5),АТС!$A$41:$F$712,5)+VLOOKUP($A803+ROUND((COLUMN()-2)/24,5),'Расчет сбытовых надбавок'!$B$2281:'Расчет сбытовых надбавок'!$G$3024,6)</f>
        <v>402.96000000000004</v>
      </c>
      <c r="V803" s="108">
        <f>VLOOKUP($A803+ROUND((COLUMN()-2)/24,5),АТС!$A$41:$F$712,5)+VLOOKUP($A803+ROUND((COLUMN()-2)/24,5),'Расчет сбытовых надбавок'!$B$2281:'Расчет сбытовых надбавок'!$G$3024,6)</f>
        <v>100.99000000000001</v>
      </c>
      <c r="W803" s="108">
        <f>VLOOKUP($A803+ROUND((COLUMN()-2)/24,5),АТС!$A$41:$F$712,5)+VLOOKUP($A803+ROUND((COLUMN()-2)/24,5),'Расчет сбытовых надбавок'!$B$2281:'Расчет сбытовых надбавок'!$G$3024,6)</f>
        <v>404.83</v>
      </c>
      <c r="X803" s="108">
        <f>VLOOKUP($A803+ROUND((COLUMN()-2)/24,5),АТС!$A$41:$F$712,5)+VLOOKUP($A803+ROUND((COLUMN()-2)/24,5),'Расчет сбытовых надбавок'!$B$2281:'Расчет сбытовых надбавок'!$G$3024,6)</f>
        <v>202.54999999999998</v>
      </c>
      <c r="Y803" s="108">
        <f>VLOOKUP($A803+ROUND((COLUMN()-2)/24,5),АТС!$A$41:$F$712,5)+VLOOKUP($A803+ROUND((COLUMN()-2)/24,5),'Расчет сбытовых надбавок'!$B$2281:'Расчет сбытовых надбавок'!$G$3024,6)</f>
        <v>484.47</v>
      </c>
    </row>
    <row r="804" spans="1:25" x14ac:dyDescent="0.2">
      <c r="A804" s="88">
        <f t="shared" si="23"/>
        <v>42040</v>
      </c>
      <c r="B804" s="108">
        <f>VLOOKUP($A804+ROUND((COLUMN()-2)/24,5),АТС!$A$41:$F$712,5)+VLOOKUP($A804+ROUND((COLUMN()-2)/24,5),'Расчет сбытовых надбавок'!$B$2281:'Расчет сбытовых надбавок'!$G$3024,6)</f>
        <v>515.91</v>
      </c>
      <c r="C804" s="108">
        <f>VLOOKUP($A804+ROUND((COLUMN()-2)/24,5),АТС!$A$41:$F$712,5)+VLOOKUP($A804+ROUND((COLUMN()-2)/24,5),'Расчет сбытовых надбавок'!$B$2281:'Расчет сбытовых надбавок'!$G$3024,6)</f>
        <v>427.93</v>
      </c>
      <c r="D804" s="108">
        <f>VLOOKUP($A804+ROUND((COLUMN()-2)/24,5),АТС!$A$41:$F$712,5)+VLOOKUP($A804+ROUND((COLUMN()-2)/24,5),'Расчет сбытовых надбавок'!$B$2281:'Расчет сбытовых надбавок'!$G$3024,6)</f>
        <v>424.93999999999994</v>
      </c>
      <c r="E804" s="108">
        <f>VLOOKUP($A804+ROUND((COLUMN()-2)/24,5),АТС!$A$41:$F$712,5)+VLOOKUP($A804+ROUND((COLUMN()-2)/24,5),'Расчет сбытовых надбавок'!$B$2281:'Расчет сбытовых надбавок'!$G$3024,6)</f>
        <v>212.82999999999998</v>
      </c>
      <c r="F804" s="108">
        <f>VLOOKUP($A804+ROUND((COLUMN()-2)/24,5),АТС!$A$41:$F$712,5)+VLOOKUP($A804+ROUND((COLUMN()-2)/24,5),'Расчет сбытовых надбавок'!$B$2281:'Расчет сбытовых надбавок'!$G$3024,6)</f>
        <v>139.82</v>
      </c>
      <c r="G804" s="108">
        <f>VLOOKUP($A804+ROUND((COLUMN()-2)/24,5),АТС!$A$41:$F$712,5)+VLOOKUP($A804+ROUND((COLUMN()-2)/24,5),'Расчет сбытовых надбавок'!$B$2281:'Расчет сбытовых надбавок'!$G$3024,6)</f>
        <v>41.17</v>
      </c>
      <c r="H804" s="108">
        <f>VLOOKUP($A804+ROUND((COLUMN()-2)/24,5),АТС!$A$41:$F$712,5)+VLOOKUP($A804+ROUND((COLUMN()-2)/24,5),'Расчет сбытовых надбавок'!$B$2281:'Расчет сбытовых надбавок'!$G$3024,6)</f>
        <v>0</v>
      </c>
      <c r="I804" s="108">
        <f>VLOOKUP($A804+ROUND((COLUMN()-2)/24,5),АТС!$A$41:$F$712,5)+VLOOKUP($A804+ROUND((COLUMN()-2)/24,5),'Расчет сбытовых надбавок'!$B$2281:'Расчет сбытовых надбавок'!$G$3024,6)</f>
        <v>241.70999999999998</v>
      </c>
      <c r="J804" s="108">
        <f>VLOOKUP($A804+ROUND((COLUMN()-2)/24,5),АТС!$A$41:$F$712,5)+VLOOKUP($A804+ROUND((COLUMN()-2)/24,5),'Расчет сбытовых надбавок'!$B$2281:'Расчет сбытовых надбавок'!$G$3024,6)</f>
        <v>111.67999999999999</v>
      </c>
      <c r="K804" s="108">
        <f>VLOOKUP($A804+ROUND((COLUMN()-2)/24,5),АТС!$A$41:$F$712,5)+VLOOKUP($A804+ROUND((COLUMN()-2)/24,5),'Расчет сбытовых надбавок'!$B$2281:'Расчет сбытовых надбавок'!$G$3024,6)</f>
        <v>211.98999999999998</v>
      </c>
      <c r="L804" s="108">
        <f>VLOOKUP($A804+ROUND((COLUMN()-2)/24,5),АТС!$A$41:$F$712,5)+VLOOKUP($A804+ROUND((COLUMN()-2)/24,5),'Расчет сбытовых надбавок'!$B$2281:'Расчет сбытовых надбавок'!$G$3024,6)</f>
        <v>297.32000000000005</v>
      </c>
      <c r="M804" s="108">
        <f>VLOOKUP($A804+ROUND((COLUMN()-2)/24,5),АТС!$A$41:$F$712,5)+VLOOKUP($A804+ROUND((COLUMN()-2)/24,5),'Расчет сбытовых надбавок'!$B$2281:'Расчет сбытовых надбавок'!$G$3024,6)</f>
        <v>320.7</v>
      </c>
      <c r="N804" s="108">
        <f>VLOOKUP($A804+ROUND((COLUMN()-2)/24,5),АТС!$A$41:$F$712,5)+VLOOKUP($A804+ROUND((COLUMN()-2)/24,5),'Расчет сбытовых надбавок'!$B$2281:'Расчет сбытовых надбавок'!$G$3024,6)</f>
        <v>287.08</v>
      </c>
      <c r="O804" s="108">
        <f>VLOOKUP($A804+ROUND((COLUMN()-2)/24,5),АТС!$A$41:$F$712,5)+VLOOKUP($A804+ROUND((COLUMN()-2)/24,5),'Расчет сбытовых надбавок'!$B$2281:'Расчет сбытовых надбавок'!$G$3024,6)</f>
        <v>259.67</v>
      </c>
      <c r="P804" s="108">
        <f>VLOOKUP($A804+ROUND((COLUMN()-2)/24,5),АТС!$A$41:$F$712,5)+VLOOKUP($A804+ROUND((COLUMN()-2)/24,5),'Расчет сбытовых надбавок'!$B$2281:'Расчет сбытовых надбавок'!$G$3024,6)</f>
        <v>269.49</v>
      </c>
      <c r="Q804" s="108">
        <f>VLOOKUP($A804+ROUND((COLUMN()-2)/24,5),АТС!$A$41:$F$712,5)+VLOOKUP($A804+ROUND((COLUMN()-2)/24,5),'Расчет сбытовых надбавок'!$B$2281:'Расчет сбытовых надбавок'!$G$3024,6)</f>
        <v>336.03</v>
      </c>
      <c r="R804" s="108">
        <f>VLOOKUP($A804+ROUND((COLUMN()-2)/24,5),АТС!$A$41:$F$712,5)+VLOOKUP($A804+ROUND((COLUMN()-2)/24,5),'Расчет сбытовых надбавок'!$B$2281:'Расчет сбытовых надбавок'!$G$3024,6)</f>
        <v>124.91</v>
      </c>
      <c r="S804" s="108">
        <f>VLOOKUP($A804+ROUND((COLUMN()-2)/24,5),АТС!$A$41:$F$712,5)+VLOOKUP($A804+ROUND((COLUMN()-2)/24,5),'Расчет сбытовых надбавок'!$B$2281:'Расчет сбытовых надбавок'!$G$3024,6)</f>
        <v>249.52</v>
      </c>
      <c r="T804" s="108">
        <f>VLOOKUP($A804+ROUND((COLUMN()-2)/24,5),АТС!$A$41:$F$712,5)+VLOOKUP($A804+ROUND((COLUMN()-2)/24,5),'Расчет сбытовых надбавок'!$B$2281:'Расчет сбытовых надбавок'!$G$3024,6)</f>
        <v>187.14</v>
      </c>
      <c r="U804" s="108">
        <f>VLOOKUP($A804+ROUND((COLUMN()-2)/24,5),АТС!$A$41:$F$712,5)+VLOOKUP($A804+ROUND((COLUMN()-2)/24,5),'Расчет сбытовых надбавок'!$B$2281:'Расчет сбытовых надбавок'!$G$3024,6)</f>
        <v>126.64</v>
      </c>
      <c r="V804" s="108">
        <f>VLOOKUP($A804+ROUND((COLUMN()-2)/24,5),АТС!$A$41:$F$712,5)+VLOOKUP($A804+ROUND((COLUMN()-2)/24,5),'Расчет сбытовых надбавок'!$B$2281:'Расчет сбытовых надбавок'!$G$3024,6)</f>
        <v>184.39999999999998</v>
      </c>
      <c r="W804" s="108">
        <f>VLOOKUP($A804+ROUND((COLUMN()-2)/24,5),АТС!$A$41:$F$712,5)+VLOOKUP($A804+ROUND((COLUMN()-2)/24,5),'Расчет сбытовых надбавок'!$B$2281:'Расчет сбытовых надбавок'!$G$3024,6)</f>
        <v>205.31</v>
      </c>
      <c r="X804" s="108">
        <f>VLOOKUP($A804+ROUND((COLUMN()-2)/24,5),АТС!$A$41:$F$712,5)+VLOOKUP($A804+ROUND((COLUMN()-2)/24,5),'Расчет сбытовых надбавок'!$B$2281:'Расчет сбытовых надбавок'!$G$3024,6)</f>
        <v>257.58</v>
      </c>
      <c r="Y804" s="108">
        <f>VLOOKUP($A804+ROUND((COLUMN()-2)/24,5),АТС!$A$41:$F$712,5)+VLOOKUP($A804+ROUND((COLUMN()-2)/24,5),'Расчет сбытовых надбавок'!$B$2281:'Расчет сбытовых надбавок'!$G$3024,6)</f>
        <v>156.55000000000001</v>
      </c>
    </row>
    <row r="805" spans="1:25" x14ac:dyDescent="0.2">
      <c r="A805" s="88">
        <f t="shared" si="23"/>
        <v>42041</v>
      </c>
      <c r="B805" s="108">
        <f>VLOOKUP($A805+ROUND((COLUMN()-2)/24,5),АТС!$A$41:$F$712,5)+VLOOKUP($A805+ROUND((COLUMN()-2)/24,5),'Расчет сбытовых надбавок'!$B$2281:'Расчет сбытовых надбавок'!$G$3024,6)</f>
        <v>544.07000000000005</v>
      </c>
      <c r="C805" s="108">
        <f>VLOOKUP($A805+ROUND((COLUMN()-2)/24,5),АТС!$A$41:$F$712,5)+VLOOKUP($A805+ROUND((COLUMN()-2)/24,5),'Расчет сбытовых надбавок'!$B$2281:'Расчет сбытовых надбавок'!$G$3024,6)</f>
        <v>311.34000000000003</v>
      </c>
      <c r="D805" s="108">
        <f>VLOOKUP($A805+ROUND((COLUMN()-2)/24,5),АТС!$A$41:$F$712,5)+VLOOKUP($A805+ROUND((COLUMN()-2)/24,5),'Расчет сбытовых надбавок'!$B$2281:'Расчет сбытовых надбавок'!$G$3024,6)</f>
        <v>290.64</v>
      </c>
      <c r="E805" s="108">
        <f>VLOOKUP($A805+ROUND((COLUMN()-2)/24,5),АТС!$A$41:$F$712,5)+VLOOKUP($A805+ROUND((COLUMN()-2)/24,5),'Расчет сбытовых надбавок'!$B$2281:'Расчет сбытовых надбавок'!$G$3024,6)</f>
        <v>282.72000000000003</v>
      </c>
      <c r="F805" s="108">
        <f>VLOOKUP($A805+ROUND((COLUMN()-2)/24,5),АТС!$A$41:$F$712,5)+VLOOKUP($A805+ROUND((COLUMN()-2)/24,5),'Расчет сбытовых надбавок'!$B$2281:'Расчет сбытовых надбавок'!$G$3024,6)</f>
        <v>242.32999999999998</v>
      </c>
      <c r="G805" s="108">
        <f>VLOOKUP($A805+ROUND((COLUMN()-2)/24,5),АТС!$A$41:$F$712,5)+VLOOKUP($A805+ROUND((COLUMN()-2)/24,5),'Расчет сбытовых надбавок'!$B$2281:'Расчет сбытовых надбавок'!$G$3024,6)</f>
        <v>73.3</v>
      </c>
      <c r="H805" s="108">
        <f>VLOOKUP($A805+ROUND((COLUMN()-2)/24,5),АТС!$A$41:$F$712,5)+VLOOKUP($A805+ROUND((COLUMN()-2)/24,5),'Расчет сбытовых надбавок'!$B$2281:'Расчет сбытовых надбавок'!$G$3024,6)</f>
        <v>288.52</v>
      </c>
      <c r="I805" s="108">
        <f>VLOOKUP($A805+ROUND((COLUMN()-2)/24,5),АТС!$A$41:$F$712,5)+VLOOKUP($A805+ROUND((COLUMN()-2)/24,5),'Расчет сбытовых надбавок'!$B$2281:'Расчет сбытовых надбавок'!$G$3024,6)</f>
        <v>318.57</v>
      </c>
      <c r="J805" s="108">
        <f>VLOOKUP($A805+ROUND((COLUMN()-2)/24,5),АТС!$A$41:$F$712,5)+VLOOKUP($A805+ROUND((COLUMN()-2)/24,5),'Расчет сбытовых надбавок'!$B$2281:'Расчет сбытовых надбавок'!$G$3024,6)</f>
        <v>232.75</v>
      </c>
      <c r="K805" s="108">
        <f>VLOOKUP($A805+ROUND((COLUMN()-2)/24,5),АТС!$A$41:$F$712,5)+VLOOKUP($A805+ROUND((COLUMN()-2)/24,5),'Расчет сбытовых надбавок'!$B$2281:'Расчет сбытовых надбавок'!$G$3024,6)</f>
        <v>377.26</v>
      </c>
      <c r="L805" s="108">
        <f>VLOOKUP($A805+ROUND((COLUMN()-2)/24,5),АТС!$A$41:$F$712,5)+VLOOKUP($A805+ROUND((COLUMN()-2)/24,5),'Расчет сбытовых надбавок'!$B$2281:'Расчет сбытовых надбавок'!$G$3024,6)</f>
        <v>453.71</v>
      </c>
      <c r="M805" s="108">
        <f>VLOOKUP($A805+ROUND((COLUMN()-2)/24,5),АТС!$A$41:$F$712,5)+VLOOKUP($A805+ROUND((COLUMN()-2)/24,5),'Расчет сбытовых надбавок'!$B$2281:'Расчет сбытовых надбавок'!$G$3024,6)</f>
        <v>462.83</v>
      </c>
      <c r="N805" s="108">
        <f>VLOOKUP($A805+ROUND((COLUMN()-2)/24,5),АТС!$A$41:$F$712,5)+VLOOKUP($A805+ROUND((COLUMN()-2)/24,5),'Расчет сбытовых надбавок'!$B$2281:'Расчет сбытовых надбавок'!$G$3024,6)</f>
        <v>422.5</v>
      </c>
      <c r="O805" s="108">
        <f>VLOOKUP($A805+ROUND((COLUMN()-2)/24,5),АТС!$A$41:$F$712,5)+VLOOKUP($A805+ROUND((COLUMN()-2)/24,5),'Расчет сбытовых надбавок'!$B$2281:'Расчет сбытовых надбавок'!$G$3024,6)</f>
        <v>473.72</v>
      </c>
      <c r="P805" s="108">
        <f>VLOOKUP($A805+ROUND((COLUMN()-2)/24,5),АТС!$A$41:$F$712,5)+VLOOKUP($A805+ROUND((COLUMN()-2)/24,5),'Расчет сбытовых надбавок'!$B$2281:'Расчет сбытовых надбавок'!$G$3024,6)</f>
        <v>560.14</v>
      </c>
      <c r="Q805" s="108">
        <f>VLOOKUP($A805+ROUND((COLUMN()-2)/24,5),АТС!$A$41:$F$712,5)+VLOOKUP($A805+ROUND((COLUMN()-2)/24,5),'Расчет сбытовых надбавок'!$B$2281:'Расчет сбытовых надбавок'!$G$3024,6)</f>
        <v>456.76</v>
      </c>
      <c r="R805" s="108">
        <f>VLOOKUP($A805+ROUND((COLUMN()-2)/24,5),АТС!$A$41:$F$712,5)+VLOOKUP($A805+ROUND((COLUMN()-2)/24,5),'Расчет сбытовых надбавок'!$B$2281:'Расчет сбытовых надбавок'!$G$3024,6)</f>
        <v>204.39000000000001</v>
      </c>
      <c r="S805" s="108">
        <f>VLOOKUP($A805+ROUND((COLUMN()-2)/24,5),АТС!$A$41:$F$712,5)+VLOOKUP($A805+ROUND((COLUMN()-2)/24,5),'Расчет сбытовых надбавок'!$B$2281:'Расчет сбытовых надбавок'!$G$3024,6)</f>
        <v>13.37</v>
      </c>
      <c r="T805" s="108">
        <f>VLOOKUP($A805+ROUND((COLUMN()-2)/24,5),АТС!$A$41:$F$712,5)+VLOOKUP($A805+ROUND((COLUMN()-2)/24,5),'Расчет сбытовых надбавок'!$B$2281:'Расчет сбытовых надбавок'!$G$3024,6)</f>
        <v>470.92</v>
      </c>
      <c r="U805" s="108">
        <f>VLOOKUP($A805+ROUND((COLUMN()-2)/24,5),АТС!$A$41:$F$712,5)+VLOOKUP($A805+ROUND((COLUMN()-2)/24,5),'Расчет сбытовых надбавок'!$B$2281:'Расчет сбытовых надбавок'!$G$3024,6)</f>
        <v>212.81</v>
      </c>
      <c r="V805" s="108">
        <f>VLOOKUP($A805+ROUND((COLUMN()-2)/24,5),АТС!$A$41:$F$712,5)+VLOOKUP($A805+ROUND((COLUMN()-2)/24,5),'Расчет сбытовых надбавок'!$B$2281:'Расчет сбытовых надбавок'!$G$3024,6)</f>
        <v>330.61</v>
      </c>
      <c r="W805" s="108">
        <f>VLOOKUP($A805+ROUND((COLUMN()-2)/24,5),АТС!$A$41:$F$712,5)+VLOOKUP($A805+ROUND((COLUMN()-2)/24,5),'Расчет сбытовых надбавок'!$B$2281:'Расчет сбытовых надбавок'!$G$3024,6)</f>
        <v>418.27</v>
      </c>
      <c r="X805" s="108">
        <f>VLOOKUP($A805+ROUND((COLUMN()-2)/24,5),АТС!$A$41:$F$712,5)+VLOOKUP($A805+ROUND((COLUMN()-2)/24,5),'Расчет сбытовых надбавок'!$B$2281:'Расчет сбытовых надбавок'!$G$3024,6)</f>
        <v>534.80999999999995</v>
      </c>
      <c r="Y805" s="108">
        <f>VLOOKUP($A805+ROUND((COLUMN()-2)/24,5),АТС!$A$41:$F$712,5)+VLOOKUP($A805+ROUND((COLUMN()-2)/24,5),'Расчет сбытовых надбавок'!$B$2281:'Расчет сбытовых надбавок'!$G$3024,6)</f>
        <v>369.89</v>
      </c>
    </row>
    <row r="806" spans="1:25" x14ac:dyDescent="0.2">
      <c r="A806" s="88">
        <f t="shared" si="23"/>
        <v>42042</v>
      </c>
      <c r="B806" s="108">
        <f>VLOOKUP($A806+ROUND((COLUMN()-2)/24,5),АТС!$A$41:$F$712,5)+VLOOKUP($A806+ROUND((COLUMN()-2)/24,5),'Расчет сбытовых надбавок'!$B$2281:'Расчет сбытовых надбавок'!$G$3024,6)</f>
        <v>604.36</v>
      </c>
      <c r="C806" s="108">
        <f>VLOOKUP($A806+ROUND((COLUMN()-2)/24,5),АТС!$A$41:$F$712,5)+VLOOKUP($A806+ROUND((COLUMN()-2)/24,5),'Расчет сбытовых надбавок'!$B$2281:'Расчет сбытовых надбавок'!$G$3024,6)</f>
        <v>494.57</v>
      </c>
      <c r="D806" s="108">
        <f>VLOOKUP($A806+ROUND((COLUMN()-2)/24,5),АТС!$A$41:$F$712,5)+VLOOKUP($A806+ROUND((COLUMN()-2)/24,5),'Расчет сбытовых надбавок'!$B$2281:'Расчет сбытовых надбавок'!$G$3024,6)</f>
        <v>340.37</v>
      </c>
      <c r="E806" s="108">
        <f>VLOOKUP($A806+ROUND((COLUMN()-2)/24,5),АТС!$A$41:$F$712,5)+VLOOKUP($A806+ROUND((COLUMN()-2)/24,5),'Расчет сбытовых надбавок'!$B$2281:'Расчет сбытовых надбавок'!$G$3024,6)</f>
        <v>381.58</v>
      </c>
      <c r="F806" s="108">
        <f>VLOOKUP($A806+ROUND((COLUMN()-2)/24,5),АТС!$A$41:$F$712,5)+VLOOKUP($A806+ROUND((COLUMN()-2)/24,5),'Расчет сбытовых надбавок'!$B$2281:'Расчет сбытовых надбавок'!$G$3024,6)</f>
        <v>462.76</v>
      </c>
      <c r="G806" s="108">
        <f>VLOOKUP($A806+ROUND((COLUMN()-2)/24,5),АТС!$A$41:$F$712,5)+VLOOKUP($A806+ROUND((COLUMN()-2)/24,5),'Расчет сбытовых надбавок'!$B$2281:'Расчет сбытовых надбавок'!$G$3024,6)</f>
        <v>457.16999999999996</v>
      </c>
      <c r="H806" s="108">
        <f>VLOOKUP($A806+ROUND((COLUMN()-2)/24,5),АТС!$A$41:$F$712,5)+VLOOKUP($A806+ROUND((COLUMN()-2)/24,5),'Расчет сбытовых надбавок'!$B$2281:'Расчет сбытовых надбавок'!$G$3024,6)</f>
        <v>444.96999999999997</v>
      </c>
      <c r="I806" s="108">
        <f>VLOOKUP($A806+ROUND((COLUMN()-2)/24,5),АТС!$A$41:$F$712,5)+VLOOKUP($A806+ROUND((COLUMN()-2)/24,5),'Расчет сбытовых надбавок'!$B$2281:'Расчет сбытовых надбавок'!$G$3024,6)</f>
        <v>489.49</v>
      </c>
      <c r="J806" s="108">
        <f>VLOOKUP($A806+ROUND((COLUMN()-2)/24,5),АТС!$A$41:$F$712,5)+VLOOKUP($A806+ROUND((COLUMN()-2)/24,5),'Расчет сбытовых надбавок'!$B$2281:'Расчет сбытовых надбавок'!$G$3024,6)</f>
        <v>181.62</v>
      </c>
      <c r="K806" s="108">
        <f>VLOOKUP($A806+ROUND((COLUMN()-2)/24,5),АТС!$A$41:$F$712,5)+VLOOKUP($A806+ROUND((COLUMN()-2)/24,5),'Расчет сбытовых надбавок'!$B$2281:'Расчет сбытовых надбавок'!$G$3024,6)</f>
        <v>182.07000000000002</v>
      </c>
      <c r="L806" s="108">
        <f>VLOOKUP($A806+ROUND((COLUMN()-2)/24,5),АТС!$A$41:$F$712,5)+VLOOKUP($A806+ROUND((COLUMN()-2)/24,5),'Расчет сбытовых надбавок'!$B$2281:'Расчет сбытовых надбавок'!$G$3024,6)</f>
        <v>276.54000000000002</v>
      </c>
      <c r="M806" s="108">
        <f>VLOOKUP($A806+ROUND((COLUMN()-2)/24,5),АТС!$A$41:$F$712,5)+VLOOKUP($A806+ROUND((COLUMN()-2)/24,5),'Расчет сбытовых надбавок'!$B$2281:'Расчет сбытовых надбавок'!$G$3024,6)</f>
        <v>278.14</v>
      </c>
      <c r="N806" s="108">
        <f>VLOOKUP($A806+ROUND((COLUMN()-2)/24,5),АТС!$A$41:$F$712,5)+VLOOKUP($A806+ROUND((COLUMN()-2)/24,5),'Расчет сбытовых надбавок'!$B$2281:'Расчет сбытовых надбавок'!$G$3024,6)</f>
        <v>281.98</v>
      </c>
      <c r="O806" s="108">
        <f>VLOOKUP($A806+ROUND((COLUMN()-2)/24,5),АТС!$A$41:$F$712,5)+VLOOKUP($A806+ROUND((COLUMN()-2)/24,5),'Расчет сбытовых надбавок'!$B$2281:'Расчет сбытовых надбавок'!$G$3024,6)</f>
        <v>270.32</v>
      </c>
      <c r="P806" s="108">
        <f>VLOOKUP($A806+ROUND((COLUMN()-2)/24,5),АТС!$A$41:$F$712,5)+VLOOKUP($A806+ROUND((COLUMN()-2)/24,5),'Расчет сбытовых надбавок'!$B$2281:'Расчет сбытовых надбавок'!$G$3024,6)</f>
        <v>217.32999999999998</v>
      </c>
      <c r="Q806" s="108">
        <f>VLOOKUP($A806+ROUND((COLUMN()-2)/24,5),АТС!$A$41:$F$712,5)+VLOOKUP($A806+ROUND((COLUMN()-2)/24,5),'Расчет сбытовых надбавок'!$B$2281:'Расчет сбытовых надбавок'!$G$3024,6)</f>
        <v>160.13</v>
      </c>
      <c r="R806" s="108">
        <f>VLOOKUP($A806+ROUND((COLUMN()-2)/24,5),АТС!$A$41:$F$712,5)+VLOOKUP($A806+ROUND((COLUMN()-2)/24,5),'Расчет сбытовых надбавок'!$B$2281:'Расчет сбытовых надбавок'!$G$3024,6)</f>
        <v>106.11999999999999</v>
      </c>
      <c r="S806" s="108">
        <f>VLOOKUP($A806+ROUND((COLUMN()-2)/24,5),АТС!$A$41:$F$712,5)+VLOOKUP($A806+ROUND((COLUMN()-2)/24,5),'Расчет сбытовых надбавок'!$B$2281:'Расчет сбытовых надбавок'!$G$3024,6)</f>
        <v>282.83</v>
      </c>
      <c r="T806" s="108">
        <f>VLOOKUP($A806+ROUND((COLUMN()-2)/24,5),АТС!$A$41:$F$712,5)+VLOOKUP($A806+ROUND((COLUMN()-2)/24,5),'Расчет сбытовых надбавок'!$B$2281:'Расчет сбытовых надбавок'!$G$3024,6)</f>
        <v>403.32</v>
      </c>
      <c r="U806" s="108">
        <f>VLOOKUP($A806+ROUND((COLUMN()-2)/24,5),АТС!$A$41:$F$712,5)+VLOOKUP($A806+ROUND((COLUMN()-2)/24,5),'Расчет сбытовых надбавок'!$B$2281:'Расчет сбытовых надбавок'!$G$3024,6)</f>
        <v>779.81999999999994</v>
      </c>
      <c r="V806" s="108">
        <f>VLOOKUP($A806+ROUND((COLUMN()-2)/24,5),АТС!$A$41:$F$712,5)+VLOOKUP($A806+ROUND((COLUMN()-2)/24,5),'Расчет сбытовых надбавок'!$B$2281:'Расчет сбытовых надбавок'!$G$3024,6)</f>
        <v>331.64</v>
      </c>
      <c r="W806" s="108">
        <f>VLOOKUP($A806+ROUND((COLUMN()-2)/24,5),АТС!$A$41:$F$712,5)+VLOOKUP($A806+ROUND((COLUMN()-2)/24,5),'Расчет сбытовых надбавок'!$B$2281:'Расчет сбытовых надбавок'!$G$3024,6)</f>
        <v>413.8</v>
      </c>
      <c r="X806" s="108">
        <f>VLOOKUP($A806+ROUND((COLUMN()-2)/24,5),АТС!$A$41:$F$712,5)+VLOOKUP($A806+ROUND((COLUMN()-2)/24,5),'Расчет сбытовых надбавок'!$B$2281:'Расчет сбытовых надбавок'!$G$3024,6)</f>
        <v>309.81</v>
      </c>
      <c r="Y806" s="108">
        <f>VLOOKUP($A806+ROUND((COLUMN()-2)/24,5),АТС!$A$41:$F$712,5)+VLOOKUP($A806+ROUND((COLUMN()-2)/24,5),'Расчет сбытовых надбавок'!$B$2281:'Расчет сбытовых надбавок'!$G$3024,6)</f>
        <v>303.96000000000004</v>
      </c>
    </row>
    <row r="807" spans="1:25" x14ac:dyDescent="0.2">
      <c r="A807" s="88">
        <f t="shared" si="23"/>
        <v>42043</v>
      </c>
      <c r="B807" s="108">
        <f>VLOOKUP($A807+ROUND((COLUMN()-2)/24,5),АТС!$A$41:$F$712,5)+VLOOKUP($A807+ROUND((COLUMN()-2)/24,5),'Расчет сбытовых надбавок'!$B$2281:'Расчет сбытовых надбавок'!$G$3024,6)</f>
        <v>444.12</v>
      </c>
      <c r="C807" s="108">
        <f>VLOOKUP($A807+ROUND((COLUMN()-2)/24,5),АТС!$A$41:$F$712,5)+VLOOKUP($A807+ROUND((COLUMN()-2)/24,5),'Расчет сбытовых надбавок'!$B$2281:'Расчет сбытовых надбавок'!$G$3024,6)</f>
        <v>203.45</v>
      </c>
      <c r="D807" s="108">
        <f>VLOOKUP($A807+ROUND((COLUMN()-2)/24,5),АТС!$A$41:$F$712,5)+VLOOKUP($A807+ROUND((COLUMN()-2)/24,5),'Расчет сбытовых надбавок'!$B$2281:'Расчет сбытовых надбавок'!$G$3024,6)</f>
        <v>145.06</v>
      </c>
      <c r="E807" s="108">
        <f>VLOOKUP($A807+ROUND((COLUMN()-2)/24,5),АТС!$A$41:$F$712,5)+VLOOKUP($A807+ROUND((COLUMN()-2)/24,5),'Расчет сбытовых надбавок'!$B$2281:'Расчет сбытовых надбавок'!$G$3024,6)</f>
        <v>311.17</v>
      </c>
      <c r="F807" s="108">
        <f>VLOOKUP($A807+ROUND((COLUMN()-2)/24,5),АТС!$A$41:$F$712,5)+VLOOKUP($A807+ROUND((COLUMN()-2)/24,5),'Расчет сбытовых надбавок'!$B$2281:'Расчет сбытовых надбавок'!$G$3024,6)</f>
        <v>56.96</v>
      </c>
      <c r="G807" s="108">
        <f>VLOOKUP($A807+ROUND((COLUMN()-2)/24,5),АТС!$A$41:$F$712,5)+VLOOKUP($A807+ROUND((COLUMN()-2)/24,5),'Расчет сбытовых надбавок'!$B$2281:'Расчет сбытовых надбавок'!$G$3024,6)</f>
        <v>156.09</v>
      </c>
      <c r="H807" s="108">
        <f>VLOOKUP($A807+ROUND((COLUMN()-2)/24,5),АТС!$A$41:$F$712,5)+VLOOKUP($A807+ROUND((COLUMN()-2)/24,5),'Расчет сбытовых надбавок'!$B$2281:'Расчет сбытовых надбавок'!$G$3024,6)</f>
        <v>117.74</v>
      </c>
      <c r="I807" s="108">
        <f>VLOOKUP($A807+ROUND((COLUMN()-2)/24,5),АТС!$A$41:$F$712,5)+VLOOKUP($A807+ROUND((COLUMN()-2)/24,5),'Расчет сбытовых надбавок'!$B$2281:'Расчет сбытовых надбавок'!$G$3024,6)</f>
        <v>36.39</v>
      </c>
      <c r="J807" s="108">
        <f>VLOOKUP($A807+ROUND((COLUMN()-2)/24,5),АТС!$A$41:$F$712,5)+VLOOKUP($A807+ROUND((COLUMN()-2)/24,5),'Расчет сбытовых надбавок'!$B$2281:'Расчет сбытовых надбавок'!$G$3024,6)</f>
        <v>13.780000000000001</v>
      </c>
      <c r="K807" s="108">
        <f>VLOOKUP($A807+ROUND((COLUMN()-2)/24,5),АТС!$A$41:$F$712,5)+VLOOKUP($A807+ROUND((COLUMN()-2)/24,5),'Расчет сбытовых надбавок'!$B$2281:'Расчет сбытовых надбавок'!$G$3024,6)</f>
        <v>120.61999999999999</v>
      </c>
      <c r="L807" s="108">
        <f>VLOOKUP($A807+ROUND((COLUMN()-2)/24,5),АТС!$A$41:$F$712,5)+VLOOKUP($A807+ROUND((COLUMN()-2)/24,5),'Расчет сбытовых надбавок'!$B$2281:'Расчет сбытовых надбавок'!$G$3024,6)</f>
        <v>294.43</v>
      </c>
      <c r="M807" s="108">
        <f>VLOOKUP($A807+ROUND((COLUMN()-2)/24,5),АТС!$A$41:$F$712,5)+VLOOKUP($A807+ROUND((COLUMN()-2)/24,5),'Расчет сбытовых надбавок'!$B$2281:'Расчет сбытовых надбавок'!$G$3024,6)</f>
        <v>260.18</v>
      </c>
      <c r="N807" s="108">
        <f>VLOOKUP($A807+ROUND((COLUMN()-2)/24,5),АТС!$A$41:$F$712,5)+VLOOKUP($A807+ROUND((COLUMN()-2)/24,5),'Расчет сбытовых надбавок'!$B$2281:'Расчет сбытовых надбавок'!$G$3024,6)</f>
        <v>323.96999999999997</v>
      </c>
      <c r="O807" s="108">
        <f>VLOOKUP($A807+ROUND((COLUMN()-2)/24,5),АТС!$A$41:$F$712,5)+VLOOKUP($A807+ROUND((COLUMN()-2)/24,5),'Расчет сбытовых надбавок'!$B$2281:'Расчет сбытовых надбавок'!$G$3024,6)</f>
        <v>470.88</v>
      </c>
      <c r="P807" s="108">
        <f>VLOOKUP($A807+ROUND((COLUMN()-2)/24,5),АТС!$A$41:$F$712,5)+VLOOKUP($A807+ROUND((COLUMN()-2)/24,5),'Расчет сбытовых надбавок'!$B$2281:'Расчет сбытовых надбавок'!$G$3024,6)</f>
        <v>213.14</v>
      </c>
      <c r="Q807" s="108">
        <f>VLOOKUP($A807+ROUND((COLUMN()-2)/24,5),АТС!$A$41:$F$712,5)+VLOOKUP($A807+ROUND((COLUMN()-2)/24,5),'Расчет сбытовых надбавок'!$B$2281:'Расчет сбытовых надбавок'!$G$3024,6)</f>
        <v>237.25</v>
      </c>
      <c r="R807" s="108">
        <f>VLOOKUP($A807+ROUND((COLUMN()-2)/24,5),АТС!$A$41:$F$712,5)+VLOOKUP($A807+ROUND((COLUMN()-2)/24,5),'Расчет сбытовых надбавок'!$B$2281:'Расчет сбытовых надбавок'!$G$3024,6)</f>
        <v>179.04</v>
      </c>
      <c r="S807" s="108">
        <f>VLOOKUP($A807+ROUND((COLUMN()-2)/24,5),АТС!$A$41:$F$712,5)+VLOOKUP($A807+ROUND((COLUMN()-2)/24,5),'Расчет сбытовых надбавок'!$B$2281:'Расчет сбытовых надбавок'!$G$3024,6)</f>
        <v>206.22</v>
      </c>
      <c r="T807" s="108">
        <f>VLOOKUP($A807+ROUND((COLUMN()-2)/24,5),АТС!$A$41:$F$712,5)+VLOOKUP($A807+ROUND((COLUMN()-2)/24,5),'Расчет сбытовых надбавок'!$B$2281:'Расчет сбытовых надбавок'!$G$3024,6)</f>
        <v>417.81</v>
      </c>
      <c r="U807" s="108">
        <f>VLOOKUP($A807+ROUND((COLUMN()-2)/24,5),АТС!$A$41:$F$712,5)+VLOOKUP($A807+ROUND((COLUMN()-2)/24,5),'Расчет сбытовых надбавок'!$B$2281:'Расчет сбытовых надбавок'!$G$3024,6)</f>
        <v>375.53000000000003</v>
      </c>
      <c r="V807" s="108">
        <f>VLOOKUP($A807+ROUND((COLUMN()-2)/24,5),АТС!$A$41:$F$712,5)+VLOOKUP($A807+ROUND((COLUMN()-2)/24,5),'Расчет сбытовых надбавок'!$B$2281:'Расчет сбытовых надбавок'!$G$3024,6)</f>
        <v>346.7</v>
      </c>
      <c r="W807" s="108">
        <f>VLOOKUP($A807+ROUND((COLUMN()-2)/24,5),АТС!$A$41:$F$712,5)+VLOOKUP($A807+ROUND((COLUMN()-2)/24,5),'Расчет сбытовых надбавок'!$B$2281:'Расчет сбытовых надбавок'!$G$3024,6)</f>
        <v>357.39</v>
      </c>
      <c r="X807" s="108">
        <f>VLOOKUP($A807+ROUND((COLUMN()-2)/24,5),АТС!$A$41:$F$712,5)+VLOOKUP($A807+ROUND((COLUMN()-2)/24,5),'Расчет сбытовых надбавок'!$B$2281:'Расчет сбытовых надбавок'!$G$3024,6)</f>
        <v>654.1</v>
      </c>
      <c r="Y807" s="108">
        <f>VLOOKUP($A807+ROUND((COLUMN()-2)/24,5),АТС!$A$41:$F$712,5)+VLOOKUP($A807+ROUND((COLUMN()-2)/24,5),'Расчет сбытовых надбавок'!$B$2281:'Расчет сбытовых надбавок'!$G$3024,6)</f>
        <v>696.91000000000008</v>
      </c>
    </row>
    <row r="808" spans="1:25" x14ac:dyDescent="0.2">
      <c r="A808" s="88">
        <f t="shared" si="23"/>
        <v>42044</v>
      </c>
      <c r="B808" s="108">
        <f>VLOOKUP($A808+ROUND((COLUMN()-2)/24,5),АТС!$A$41:$F$712,5)+VLOOKUP($A808+ROUND((COLUMN()-2)/24,5),'Расчет сбытовых надбавок'!$B$2281:'Расчет сбытовых надбавок'!$G$3024,6)</f>
        <v>93.16</v>
      </c>
      <c r="C808" s="108">
        <f>VLOOKUP($A808+ROUND((COLUMN()-2)/24,5),АТС!$A$41:$F$712,5)+VLOOKUP($A808+ROUND((COLUMN()-2)/24,5),'Расчет сбытовых надбавок'!$B$2281:'Расчет сбытовых надбавок'!$G$3024,6)</f>
        <v>169.77</v>
      </c>
      <c r="D808" s="108">
        <f>VLOOKUP($A808+ROUND((COLUMN()-2)/24,5),АТС!$A$41:$F$712,5)+VLOOKUP($A808+ROUND((COLUMN()-2)/24,5),'Расчет сбытовых надбавок'!$B$2281:'Расчет сбытовых надбавок'!$G$3024,6)</f>
        <v>246.19</v>
      </c>
      <c r="E808" s="108">
        <f>VLOOKUP($A808+ROUND((COLUMN()-2)/24,5),АТС!$A$41:$F$712,5)+VLOOKUP($A808+ROUND((COLUMN()-2)/24,5),'Расчет сбытовых надбавок'!$B$2281:'Расчет сбытовых надбавок'!$G$3024,6)</f>
        <v>423.15</v>
      </c>
      <c r="F808" s="108">
        <f>VLOOKUP($A808+ROUND((COLUMN()-2)/24,5),АТС!$A$41:$F$712,5)+VLOOKUP($A808+ROUND((COLUMN()-2)/24,5),'Расчет сбытовых надбавок'!$B$2281:'Расчет сбытовых надбавок'!$G$3024,6)</f>
        <v>445.89</v>
      </c>
      <c r="G808" s="108">
        <f>VLOOKUP($A808+ROUND((COLUMN()-2)/24,5),АТС!$A$41:$F$712,5)+VLOOKUP($A808+ROUND((COLUMN()-2)/24,5),'Расчет сбытовых надбавок'!$B$2281:'Расчет сбытовых надбавок'!$G$3024,6)</f>
        <v>42.81</v>
      </c>
      <c r="H808" s="108">
        <f>VLOOKUP($A808+ROUND((COLUMN()-2)/24,5),АТС!$A$41:$F$712,5)+VLOOKUP($A808+ROUND((COLUMN()-2)/24,5),'Расчет сбытовых надбавок'!$B$2281:'Расчет сбытовых надбавок'!$G$3024,6)</f>
        <v>175.66</v>
      </c>
      <c r="I808" s="108">
        <f>VLOOKUP($A808+ROUND((COLUMN()-2)/24,5),АТС!$A$41:$F$712,5)+VLOOKUP($A808+ROUND((COLUMN()-2)/24,5),'Расчет сбытовых надбавок'!$B$2281:'Расчет сбытовых надбавок'!$G$3024,6)</f>
        <v>162.69999999999999</v>
      </c>
      <c r="J808" s="108">
        <f>VLOOKUP($A808+ROUND((COLUMN()-2)/24,5),АТС!$A$41:$F$712,5)+VLOOKUP($A808+ROUND((COLUMN()-2)/24,5),'Расчет сбытовых надбавок'!$B$2281:'Расчет сбытовых надбавок'!$G$3024,6)</f>
        <v>87.2</v>
      </c>
      <c r="K808" s="108">
        <f>VLOOKUP($A808+ROUND((COLUMN()-2)/24,5),АТС!$A$41:$F$712,5)+VLOOKUP($A808+ROUND((COLUMN()-2)/24,5),'Расчет сбытовых надбавок'!$B$2281:'Расчет сбытовых надбавок'!$G$3024,6)</f>
        <v>138.16</v>
      </c>
      <c r="L808" s="108">
        <f>VLOOKUP($A808+ROUND((COLUMN()-2)/24,5),АТС!$A$41:$F$712,5)+VLOOKUP($A808+ROUND((COLUMN()-2)/24,5),'Расчет сбытовых надбавок'!$B$2281:'Расчет сбытовых надбавок'!$G$3024,6)</f>
        <v>127.02000000000001</v>
      </c>
      <c r="M808" s="108">
        <f>VLOOKUP($A808+ROUND((COLUMN()-2)/24,5),АТС!$A$41:$F$712,5)+VLOOKUP($A808+ROUND((COLUMN()-2)/24,5),'Расчет сбытовых надбавок'!$B$2281:'Расчет сбытовых надбавок'!$G$3024,6)</f>
        <v>86.98</v>
      </c>
      <c r="N808" s="108">
        <f>VLOOKUP($A808+ROUND((COLUMN()-2)/24,5),АТС!$A$41:$F$712,5)+VLOOKUP($A808+ROUND((COLUMN()-2)/24,5),'Расчет сбытовых надбавок'!$B$2281:'Расчет сбытовых надбавок'!$G$3024,6)</f>
        <v>43.769999999999996</v>
      </c>
      <c r="O808" s="108">
        <f>VLOOKUP($A808+ROUND((COLUMN()-2)/24,5),АТС!$A$41:$F$712,5)+VLOOKUP($A808+ROUND((COLUMN()-2)/24,5),'Расчет сбытовых надбавок'!$B$2281:'Расчет сбытовых надбавок'!$G$3024,6)</f>
        <v>0</v>
      </c>
      <c r="P808" s="108">
        <f>VLOOKUP($A808+ROUND((COLUMN()-2)/24,5),АТС!$A$41:$F$712,5)+VLOOKUP($A808+ROUND((COLUMN()-2)/24,5),'Расчет сбытовых надбавок'!$B$2281:'Расчет сбытовых надбавок'!$G$3024,6)</f>
        <v>0</v>
      </c>
      <c r="Q808" s="108">
        <f>VLOOKUP($A808+ROUND((COLUMN()-2)/24,5),АТС!$A$41:$F$712,5)+VLOOKUP($A808+ROUND((COLUMN()-2)/24,5),'Расчет сбытовых надбавок'!$B$2281:'Расчет сбытовых надбавок'!$G$3024,6)</f>
        <v>90.6</v>
      </c>
      <c r="R808" s="108">
        <f>VLOOKUP($A808+ROUND((COLUMN()-2)/24,5),АТС!$A$41:$F$712,5)+VLOOKUP($A808+ROUND((COLUMN()-2)/24,5),'Расчет сбытовых надбавок'!$B$2281:'Расчет сбытовых надбавок'!$G$3024,6)</f>
        <v>37.68</v>
      </c>
      <c r="S808" s="108">
        <f>VLOOKUP($A808+ROUND((COLUMN()-2)/24,5),АТС!$A$41:$F$712,5)+VLOOKUP($A808+ROUND((COLUMN()-2)/24,5),'Расчет сбытовых надбавок'!$B$2281:'Расчет сбытовых надбавок'!$G$3024,6)</f>
        <v>0</v>
      </c>
      <c r="T808" s="108">
        <f>VLOOKUP($A808+ROUND((COLUMN()-2)/24,5),АТС!$A$41:$F$712,5)+VLOOKUP($A808+ROUND((COLUMN()-2)/24,5),'Расчет сбытовых надбавок'!$B$2281:'Расчет сбытовых надбавок'!$G$3024,6)</f>
        <v>1.0900000000000001</v>
      </c>
      <c r="U808" s="108">
        <f>VLOOKUP($A808+ROUND((COLUMN()-2)/24,5),АТС!$A$41:$F$712,5)+VLOOKUP($A808+ROUND((COLUMN()-2)/24,5),'Расчет сбытовых надбавок'!$B$2281:'Расчет сбытовых надбавок'!$G$3024,6)</f>
        <v>173.54</v>
      </c>
      <c r="V808" s="108">
        <f>VLOOKUP($A808+ROUND((COLUMN()-2)/24,5),АТС!$A$41:$F$712,5)+VLOOKUP($A808+ROUND((COLUMN()-2)/24,5),'Расчет сбытовых надбавок'!$B$2281:'Расчет сбытовых надбавок'!$G$3024,6)</f>
        <v>295.36</v>
      </c>
      <c r="W808" s="108">
        <f>VLOOKUP($A808+ROUND((COLUMN()-2)/24,5),АТС!$A$41:$F$712,5)+VLOOKUP($A808+ROUND((COLUMN()-2)/24,5),'Расчет сбытовых надбавок'!$B$2281:'Расчет сбытовых надбавок'!$G$3024,6)</f>
        <v>575.87</v>
      </c>
      <c r="X808" s="108">
        <f>VLOOKUP($A808+ROUND((COLUMN()-2)/24,5),АТС!$A$41:$F$712,5)+VLOOKUP($A808+ROUND((COLUMN()-2)/24,5),'Расчет сбытовых надбавок'!$B$2281:'Расчет сбытовых надбавок'!$G$3024,6)</f>
        <v>166.45999999999998</v>
      </c>
      <c r="Y808" s="108">
        <f>VLOOKUP($A808+ROUND((COLUMN()-2)/24,5),АТС!$A$41:$F$712,5)+VLOOKUP($A808+ROUND((COLUMN()-2)/24,5),'Расчет сбытовых надбавок'!$B$2281:'Расчет сбытовых надбавок'!$G$3024,6)</f>
        <v>428.15</v>
      </c>
    </row>
    <row r="809" spans="1:25" x14ac:dyDescent="0.2">
      <c r="A809" s="88">
        <f t="shared" si="23"/>
        <v>42045</v>
      </c>
      <c r="B809" s="108">
        <f>VLOOKUP($A809+ROUND((COLUMN()-2)/24,5),АТС!$A$41:$F$712,5)+VLOOKUP($A809+ROUND((COLUMN()-2)/24,5),'Расчет сбытовых надбавок'!$B$2281:'Расчет сбытовых надбавок'!$G$3024,6)</f>
        <v>27.959999999999997</v>
      </c>
      <c r="C809" s="108">
        <f>VLOOKUP($A809+ROUND((COLUMN()-2)/24,5),АТС!$A$41:$F$712,5)+VLOOKUP($A809+ROUND((COLUMN()-2)/24,5),'Расчет сбытовых надбавок'!$B$2281:'Расчет сбытовых надбавок'!$G$3024,6)</f>
        <v>154.05000000000001</v>
      </c>
      <c r="D809" s="108">
        <f>VLOOKUP($A809+ROUND((COLUMN()-2)/24,5),АТС!$A$41:$F$712,5)+VLOOKUP($A809+ROUND((COLUMN()-2)/24,5),'Расчет сбытовых надбавок'!$B$2281:'Расчет сбытовых надбавок'!$G$3024,6)</f>
        <v>214.85</v>
      </c>
      <c r="E809" s="108">
        <f>VLOOKUP($A809+ROUND((COLUMN()-2)/24,5),АТС!$A$41:$F$712,5)+VLOOKUP($A809+ROUND((COLUMN()-2)/24,5),'Расчет сбытовых надбавок'!$B$2281:'Расчет сбытовых надбавок'!$G$3024,6)</f>
        <v>208.23999999999998</v>
      </c>
      <c r="F809" s="108">
        <f>VLOOKUP($A809+ROUND((COLUMN()-2)/24,5),АТС!$A$41:$F$712,5)+VLOOKUP($A809+ROUND((COLUMN()-2)/24,5),'Расчет сбытовых надбавок'!$B$2281:'Расчет сбытовых надбавок'!$G$3024,6)</f>
        <v>145.86000000000001</v>
      </c>
      <c r="G809" s="108">
        <f>VLOOKUP($A809+ROUND((COLUMN()-2)/24,5),АТС!$A$41:$F$712,5)+VLOOKUP($A809+ROUND((COLUMN()-2)/24,5),'Расчет сбытовых надбавок'!$B$2281:'Расчет сбытовых надбавок'!$G$3024,6)</f>
        <v>0</v>
      </c>
      <c r="H809" s="108">
        <f>VLOOKUP($A809+ROUND((COLUMN()-2)/24,5),АТС!$A$41:$F$712,5)+VLOOKUP($A809+ROUND((COLUMN()-2)/24,5),'Расчет сбытовых надбавок'!$B$2281:'Расчет сбытовых надбавок'!$G$3024,6)</f>
        <v>316.11</v>
      </c>
      <c r="I809" s="108">
        <f>VLOOKUP($A809+ROUND((COLUMN()-2)/24,5),АТС!$A$41:$F$712,5)+VLOOKUP($A809+ROUND((COLUMN()-2)/24,5),'Расчет сбытовых надбавок'!$B$2281:'Расчет сбытовых надбавок'!$G$3024,6)</f>
        <v>180.51</v>
      </c>
      <c r="J809" s="108">
        <f>VLOOKUP($A809+ROUND((COLUMN()-2)/24,5),АТС!$A$41:$F$712,5)+VLOOKUP($A809+ROUND((COLUMN()-2)/24,5),'Расчет сбытовых надбавок'!$B$2281:'Расчет сбытовых надбавок'!$G$3024,6)</f>
        <v>149.58000000000001</v>
      </c>
      <c r="K809" s="108">
        <f>VLOOKUP($A809+ROUND((COLUMN()-2)/24,5),АТС!$A$41:$F$712,5)+VLOOKUP($A809+ROUND((COLUMN()-2)/24,5),'Расчет сбытовых надбавок'!$B$2281:'Расчет сбытовых надбавок'!$G$3024,6)</f>
        <v>0</v>
      </c>
      <c r="L809" s="108">
        <f>VLOOKUP($A809+ROUND((COLUMN()-2)/24,5),АТС!$A$41:$F$712,5)+VLOOKUP($A809+ROUND((COLUMN()-2)/24,5),'Расчет сбытовых надбавок'!$B$2281:'Расчет сбытовых надбавок'!$G$3024,6)</f>
        <v>321.86</v>
      </c>
      <c r="M809" s="108">
        <f>VLOOKUP($A809+ROUND((COLUMN()-2)/24,5),АТС!$A$41:$F$712,5)+VLOOKUP($A809+ROUND((COLUMN()-2)/24,5),'Расчет сбытовых надбавок'!$B$2281:'Расчет сбытовых надбавок'!$G$3024,6)</f>
        <v>367.13</v>
      </c>
      <c r="N809" s="108">
        <f>VLOOKUP($A809+ROUND((COLUMN()-2)/24,5),АТС!$A$41:$F$712,5)+VLOOKUP($A809+ROUND((COLUMN()-2)/24,5),'Расчет сбытовых надбавок'!$B$2281:'Расчет сбытовых надбавок'!$G$3024,6)</f>
        <v>0</v>
      </c>
      <c r="O809" s="108">
        <f>VLOOKUP($A809+ROUND((COLUMN()-2)/24,5),АТС!$A$41:$F$712,5)+VLOOKUP($A809+ROUND((COLUMN()-2)/24,5),'Расчет сбытовых надбавок'!$B$2281:'Расчет сбытовых надбавок'!$G$3024,6)</f>
        <v>0</v>
      </c>
      <c r="P809" s="108">
        <f>VLOOKUP($A809+ROUND((COLUMN()-2)/24,5),АТС!$A$41:$F$712,5)+VLOOKUP($A809+ROUND((COLUMN()-2)/24,5),'Расчет сбытовых надбавок'!$B$2281:'Расчет сбытовых надбавок'!$G$3024,6)</f>
        <v>473.68999999999994</v>
      </c>
      <c r="Q809" s="108">
        <f>VLOOKUP($A809+ROUND((COLUMN()-2)/24,5),АТС!$A$41:$F$712,5)+VLOOKUP($A809+ROUND((COLUMN()-2)/24,5),'Расчет сбытовых надбавок'!$B$2281:'Расчет сбытовых надбавок'!$G$3024,6)</f>
        <v>410.26</v>
      </c>
      <c r="R809" s="108">
        <f>VLOOKUP($A809+ROUND((COLUMN()-2)/24,5),АТС!$A$41:$F$712,5)+VLOOKUP($A809+ROUND((COLUMN()-2)/24,5),'Расчет сбытовых надбавок'!$B$2281:'Расчет сбытовых надбавок'!$G$3024,6)</f>
        <v>295.70000000000005</v>
      </c>
      <c r="S809" s="108">
        <f>VLOOKUP($A809+ROUND((COLUMN()-2)/24,5),АТС!$A$41:$F$712,5)+VLOOKUP($A809+ROUND((COLUMN()-2)/24,5),'Расчет сбытовых надбавок'!$B$2281:'Расчет сбытовых надбавок'!$G$3024,6)</f>
        <v>0.22</v>
      </c>
      <c r="T809" s="108">
        <f>VLOOKUP($A809+ROUND((COLUMN()-2)/24,5),АТС!$A$41:$F$712,5)+VLOOKUP($A809+ROUND((COLUMN()-2)/24,5),'Расчет сбытовых надбавок'!$B$2281:'Расчет сбытовых надбавок'!$G$3024,6)</f>
        <v>426.03</v>
      </c>
      <c r="U809" s="108">
        <f>VLOOKUP($A809+ROUND((COLUMN()-2)/24,5),АТС!$A$41:$F$712,5)+VLOOKUP($A809+ROUND((COLUMN()-2)/24,5),'Расчет сбытовых надбавок'!$B$2281:'Расчет сбытовых надбавок'!$G$3024,6)</f>
        <v>448.73</v>
      </c>
      <c r="V809" s="108">
        <f>VLOOKUP($A809+ROUND((COLUMN()-2)/24,5),АТС!$A$41:$F$712,5)+VLOOKUP($A809+ROUND((COLUMN()-2)/24,5),'Расчет сбытовых надбавок'!$B$2281:'Расчет сбытовых надбавок'!$G$3024,6)</f>
        <v>257.43</v>
      </c>
      <c r="W809" s="108">
        <f>VLOOKUP($A809+ROUND((COLUMN()-2)/24,5),АТС!$A$41:$F$712,5)+VLOOKUP($A809+ROUND((COLUMN()-2)/24,5),'Расчет сбытовых надбавок'!$B$2281:'Расчет сбытовых надбавок'!$G$3024,6)</f>
        <v>221.39000000000001</v>
      </c>
      <c r="X809" s="108">
        <f>VLOOKUP($A809+ROUND((COLUMN()-2)/24,5),АТС!$A$41:$F$712,5)+VLOOKUP($A809+ROUND((COLUMN()-2)/24,5),'Расчет сбытовых надбавок'!$B$2281:'Расчет сбытовых надбавок'!$G$3024,6)</f>
        <v>607.48</v>
      </c>
      <c r="Y809" s="108">
        <f>VLOOKUP($A809+ROUND((COLUMN()-2)/24,5),АТС!$A$41:$F$712,5)+VLOOKUP($A809+ROUND((COLUMN()-2)/24,5),'Расчет сбытовых надбавок'!$B$2281:'Расчет сбытовых надбавок'!$G$3024,6)</f>
        <v>487.27</v>
      </c>
    </row>
    <row r="810" spans="1:25" x14ac:dyDescent="0.2">
      <c r="A810" s="88">
        <f t="shared" si="23"/>
        <v>42046</v>
      </c>
      <c r="B810" s="108">
        <f>VLOOKUP($A810+ROUND((COLUMN()-2)/24,5),АТС!$A$41:$F$712,5)+VLOOKUP($A810+ROUND((COLUMN()-2)/24,5),'Расчет сбытовых надбавок'!$B$2281:'Расчет сбытовых надбавок'!$G$3024,6)</f>
        <v>3.99</v>
      </c>
      <c r="C810" s="108">
        <f>VLOOKUP($A810+ROUND((COLUMN()-2)/24,5),АТС!$A$41:$F$712,5)+VLOOKUP($A810+ROUND((COLUMN()-2)/24,5),'Расчет сбытовых надбавок'!$B$2281:'Расчет сбытовых надбавок'!$G$3024,6)</f>
        <v>80.59</v>
      </c>
      <c r="D810" s="108">
        <f>VLOOKUP($A810+ROUND((COLUMN()-2)/24,5),АТС!$A$41:$F$712,5)+VLOOKUP($A810+ROUND((COLUMN()-2)/24,5),'Расчет сбытовых надбавок'!$B$2281:'Расчет сбытовых надбавок'!$G$3024,6)</f>
        <v>151.15</v>
      </c>
      <c r="E810" s="108">
        <f>VLOOKUP($A810+ROUND((COLUMN()-2)/24,5),АТС!$A$41:$F$712,5)+VLOOKUP($A810+ROUND((COLUMN()-2)/24,5),'Расчет сбытовых надбавок'!$B$2281:'Расчет сбытовых надбавок'!$G$3024,6)</f>
        <v>182.04000000000002</v>
      </c>
      <c r="F810" s="108">
        <f>VLOOKUP($A810+ROUND((COLUMN()-2)/24,5),АТС!$A$41:$F$712,5)+VLOOKUP($A810+ROUND((COLUMN()-2)/24,5),'Расчет сбытовых надбавок'!$B$2281:'Расчет сбытовых надбавок'!$G$3024,6)</f>
        <v>87.67</v>
      </c>
      <c r="G810" s="108">
        <f>VLOOKUP($A810+ROUND((COLUMN()-2)/24,5),АТС!$A$41:$F$712,5)+VLOOKUP($A810+ROUND((COLUMN()-2)/24,5),'Расчет сбытовых надбавок'!$B$2281:'Расчет сбытовых надбавок'!$G$3024,6)</f>
        <v>0</v>
      </c>
      <c r="H810" s="108">
        <f>VLOOKUP($A810+ROUND((COLUMN()-2)/24,5),АТС!$A$41:$F$712,5)+VLOOKUP($A810+ROUND((COLUMN()-2)/24,5),'Расчет сбытовых надбавок'!$B$2281:'Расчет сбытовых надбавок'!$G$3024,6)</f>
        <v>344.37</v>
      </c>
      <c r="I810" s="108">
        <f>VLOOKUP($A810+ROUND((COLUMN()-2)/24,5),АТС!$A$41:$F$712,5)+VLOOKUP($A810+ROUND((COLUMN()-2)/24,5),'Расчет сбытовых надбавок'!$B$2281:'Расчет сбытовых надбавок'!$G$3024,6)</f>
        <v>226.68</v>
      </c>
      <c r="J810" s="108">
        <f>VLOOKUP($A810+ROUND((COLUMN()-2)/24,5),АТС!$A$41:$F$712,5)+VLOOKUP($A810+ROUND((COLUMN()-2)/24,5),'Расчет сбытовых надбавок'!$B$2281:'Расчет сбытовых надбавок'!$G$3024,6)</f>
        <v>0.01</v>
      </c>
      <c r="K810" s="108">
        <f>VLOOKUP($A810+ROUND((COLUMN()-2)/24,5),АТС!$A$41:$F$712,5)+VLOOKUP($A810+ROUND((COLUMN()-2)/24,5),'Расчет сбытовых надбавок'!$B$2281:'Расчет сбытовых надбавок'!$G$3024,6)</f>
        <v>0.01</v>
      </c>
      <c r="L810" s="108">
        <f>VLOOKUP($A810+ROUND((COLUMN()-2)/24,5),АТС!$A$41:$F$712,5)+VLOOKUP($A810+ROUND((COLUMN()-2)/24,5),'Расчет сбытовых надбавок'!$B$2281:'Расчет сбытовых надбавок'!$G$3024,6)</f>
        <v>32.410000000000004</v>
      </c>
      <c r="M810" s="108">
        <f>VLOOKUP($A810+ROUND((COLUMN()-2)/24,5),АТС!$A$41:$F$712,5)+VLOOKUP($A810+ROUND((COLUMN()-2)/24,5),'Расчет сбытовых надбавок'!$B$2281:'Расчет сбытовых надбавок'!$G$3024,6)</f>
        <v>29.26</v>
      </c>
      <c r="N810" s="108">
        <f>VLOOKUP($A810+ROUND((COLUMN()-2)/24,5),АТС!$A$41:$F$712,5)+VLOOKUP($A810+ROUND((COLUMN()-2)/24,5),'Расчет сбытовых надбавок'!$B$2281:'Расчет сбытовых надбавок'!$G$3024,6)</f>
        <v>21.419999999999998</v>
      </c>
      <c r="O810" s="108">
        <f>VLOOKUP($A810+ROUND((COLUMN()-2)/24,5),АТС!$A$41:$F$712,5)+VLOOKUP($A810+ROUND((COLUMN()-2)/24,5),'Расчет сбытовых надбавок'!$B$2281:'Расчет сбытовых надбавок'!$G$3024,6)</f>
        <v>344.83</v>
      </c>
      <c r="P810" s="108">
        <f>VLOOKUP($A810+ROUND((COLUMN()-2)/24,5),АТС!$A$41:$F$712,5)+VLOOKUP($A810+ROUND((COLUMN()-2)/24,5),'Расчет сбытовых надбавок'!$B$2281:'Расчет сбытовых надбавок'!$G$3024,6)</f>
        <v>0</v>
      </c>
      <c r="Q810" s="108">
        <f>VLOOKUP($A810+ROUND((COLUMN()-2)/24,5),АТС!$A$41:$F$712,5)+VLOOKUP($A810+ROUND((COLUMN()-2)/24,5),'Расчет сбытовых надбавок'!$B$2281:'Расчет сбытовых надбавок'!$G$3024,6)</f>
        <v>482.2</v>
      </c>
      <c r="R810" s="108">
        <f>VLOOKUP($A810+ROUND((COLUMN()-2)/24,5),АТС!$A$41:$F$712,5)+VLOOKUP($A810+ROUND((COLUMN()-2)/24,5),'Расчет сбытовых надбавок'!$B$2281:'Расчет сбытовых надбавок'!$G$3024,6)</f>
        <v>234.32</v>
      </c>
      <c r="S810" s="108">
        <f>VLOOKUP($A810+ROUND((COLUMN()-2)/24,5),АТС!$A$41:$F$712,5)+VLOOKUP($A810+ROUND((COLUMN()-2)/24,5),'Расчет сбытовых надбавок'!$B$2281:'Расчет сбытовых надбавок'!$G$3024,6)</f>
        <v>0.16</v>
      </c>
      <c r="T810" s="108">
        <f>VLOOKUP($A810+ROUND((COLUMN()-2)/24,5),АТС!$A$41:$F$712,5)+VLOOKUP($A810+ROUND((COLUMN()-2)/24,5),'Расчет сбытовых надбавок'!$B$2281:'Расчет сбытовых надбавок'!$G$3024,6)</f>
        <v>412.31</v>
      </c>
      <c r="U810" s="108">
        <f>VLOOKUP($A810+ROUND((COLUMN()-2)/24,5),АТС!$A$41:$F$712,5)+VLOOKUP($A810+ROUND((COLUMN()-2)/24,5),'Расчет сбытовых надбавок'!$B$2281:'Расчет сбытовых надбавок'!$G$3024,6)</f>
        <v>201.67</v>
      </c>
      <c r="V810" s="108">
        <f>VLOOKUP($A810+ROUND((COLUMN()-2)/24,5),АТС!$A$41:$F$712,5)+VLOOKUP($A810+ROUND((COLUMN()-2)/24,5),'Расчет сбытовых надбавок'!$B$2281:'Расчет сбытовых надбавок'!$G$3024,6)</f>
        <v>298.87</v>
      </c>
      <c r="W810" s="108">
        <f>VLOOKUP($A810+ROUND((COLUMN()-2)/24,5),АТС!$A$41:$F$712,5)+VLOOKUP($A810+ROUND((COLUMN()-2)/24,5),'Расчет сбытовых надбавок'!$B$2281:'Расчет сбытовых надбавок'!$G$3024,6)</f>
        <v>179.20000000000002</v>
      </c>
      <c r="X810" s="108">
        <f>VLOOKUP($A810+ROUND((COLUMN()-2)/24,5),АТС!$A$41:$F$712,5)+VLOOKUP($A810+ROUND((COLUMN()-2)/24,5),'Расчет сбытовых надбавок'!$B$2281:'Расчет сбытовых надбавок'!$G$3024,6)</f>
        <v>258.8</v>
      </c>
      <c r="Y810" s="108">
        <f>VLOOKUP($A810+ROUND((COLUMN()-2)/24,5),АТС!$A$41:$F$712,5)+VLOOKUP($A810+ROUND((COLUMN()-2)/24,5),'Расчет сбытовых надбавок'!$B$2281:'Расчет сбытовых надбавок'!$G$3024,6)</f>
        <v>93.49</v>
      </c>
    </row>
    <row r="811" spans="1:25" x14ac:dyDescent="0.2">
      <c r="A811" s="88">
        <f t="shared" si="23"/>
        <v>42047</v>
      </c>
      <c r="B811" s="108">
        <f>VLOOKUP($A811+ROUND((COLUMN()-2)/24,5),АТС!$A$41:$F$712,5)+VLOOKUP($A811+ROUND((COLUMN()-2)/24,5),'Расчет сбытовых надбавок'!$B$2281:'Расчет сбытовых надбавок'!$G$3024,6)</f>
        <v>40.54</v>
      </c>
      <c r="C811" s="108">
        <f>VLOOKUP($A811+ROUND((COLUMN()-2)/24,5),АТС!$A$41:$F$712,5)+VLOOKUP($A811+ROUND((COLUMN()-2)/24,5),'Расчет сбытовых надбавок'!$B$2281:'Расчет сбытовых надбавок'!$G$3024,6)</f>
        <v>391.87</v>
      </c>
      <c r="D811" s="108">
        <f>VLOOKUP($A811+ROUND((COLUMN()-2)/24,5),АТС!$A$41:$F$712,5)+VLOOKUP($A811+ROUND((COLUMN()-2)/24,5),'Расчет сбытовых надбавок'!$B$2281:'Расчет сбытовых надбавок'!$G$3024,6)</f>
        <v>305.77999999999997</v>
      </c>
      <c r="E811" s="108">
        <f>VLOOKUP($A811+ROUND((COLUMN()-2)/24,5),АТС!$A$41:$F$712,5)+VLOOKUP($A811+ROUND((COLUMN()-2)/24,5),'Расчет сбытовых надбавок'!$B$2281:'Расчет сбытовых надбавок'!$G$3024,6)</f>
        <v>161.72</v>
      </c>
      <c r="F811" s="108">
        <f>VLOOKUP($A811+ROUND((COLUMN()-2)/24,5),АТС!$A$41:$F$712,5)+VLOOKUP($A811+ROUND((COLUMN()-2)/24,5),'Расчет сбытовых надбавок'!$B$2281:'Расчет сбытовых надбавок'!$G$3024,6)</f>
        <v>173.79000000000002</v>
      </c>
      <c r="G811" s="108">
        <f>VLOOKUP($A811+ROUND((COLUMN()-2)/24,5),АТС!$A$41:$F$712,5)+VLOOKUP($A811+ROUND((COLUMN()-2)/24,5),'Расчет сбытовых надбавок'!$B$2281:'Расчет сбытовых надбавок'!$G$3024,6)</f>
        <v>0</v>
      </c>
      <c r="H811" s="108">
        <f>VLOOKUP($A811+ROUND((COLUMN()-2)/24,5),АТС!$A$41:$F$712,5)+VLOOKUP($A811+ROUND((COLUMN()-2)/24,5),'Расчет сбытовых надбавок'!$B$2281:'Расчет сбытовых надбавок'!$G$3024,6)</f>
        <v>272.64</v>
      </c>
      <c r="I811" s="108">
        <f>VLOOKUP($A811+ROUND((COLUMN()-2)/24,5),АТС!$A$41:$F$712,5)+VLOOKUP($A811+ROUND((COLUMN()-2)/24,5),'Расчет сбытовых надбавок'!$B$2281:'Расчет сбытовых надбавок'!$G$3024,6)</f>
        <v>225.45999999999998</v>
      </c>
      <c r="J811" s="108">
        <f>VLOOKUP($A811+ROUND((COLUMN()-2)/24,5),АТС!$A$41:$F$712,5)+VLOOKUP($A811+ROUND((COLUMN()-2)/24,5),'Расчет сбытовых надбавок'!$B$2281:'Расчет сбытовых надбавок'!$G$3024,6)</f>
        <v>164.18</v>
      </c>
      <c r="K811" s="108">
        <f>VLOOKUP($A811+ROUND((COLUMN()-2)/24,5),АТС!$A$41:$F$712,5)+VLOOKUP($A811+ROUND((COLUMN()-2)/24,5),'Расчет сбытовых надбавок'!$B$2281:'Расчет сбытовых надбавок'!$G$3024,6)</f>
        <v>265.15000000000003</v>
      </c>
      <c r="L811" s="108">
        <f>VLOOKUP($A811+ROUND((COLUMN()-2)/24,5),АТС!$A$41:$F$712,5)+VLOOKUP($A811+ROUND((COLUMN()-2)/24,5),'Расчет сбытовых надбавок'!$B$2281:'Расчет сбытовых надбавок'!$G$3024,6)</f>
        <v>309.5</v>
      </c>
      <c r="M811" s="108">
        <f>VLOOKUP($A811+ROUND((COLUMN()-2)/24,5),АТС!$A$41:$F$712,5)+VLOOKUP($A811+ROUND((COLUMN()-2)/24,5),'Расчет сбытовых надбавок'!$B$2281:'Расчет сбытовых надбавок'!$G$3024,6)</f>
        <v>406.15</v>
      </c>
      <c r="N811" s="108">
        <f>VLOOKUP($A811+ROUND((COLUMN()-2)/24,5),АТС!$A$41:$F$712,5)+VLOOKUP($A811+ROUND((COLUMN()-2)/24,5),'Расчет сбытовых надбавок'!$B$2281:'Расчет сбытовых надбавок'!$G$3024,6)</f>
        <v>457.1</v>
      </c>
      <c r="O811" s="108">
        <f>VLOOKUP($A811+ROUND((COLUMN()-2)/24,5),АТС!$A$41:$F$712,5)+VLOOKUP($A811+ROUND((COLUMN()-2)/24,5),'Расчет сбытовых надбавок'!$B$2281:'Расчет сбытовых надбавок'!$G$3024,6)</f>
        <v>476.98</v>
      </c>
      <c r="P811" s="108">
        <f>VLOOKUP($A811+ROUND((COLUMN()-2)/24,5),АТС!$A$41:$F$712,5)+VLOOKUP($A811+ROUND((COLUMN()-2)/24,5),'Расчет сбытовых надбавок'!$B$2281:'Расчет сбытовых надбавок'!$G$3024,6)</f>
        <v>428.69</v>
      </c>
      <c r="Q811" s="108">
        <f>VLOOKUP($A811+ROUND((COLUMN()-2)/24,5),АТС!$A$41:$F$712,5)+VLOOKUP($A811+ROUND((COLUMN()-2)/24,5),'Расчет сбытовых надбавок'!$B$2281:'Расчет сбытовых надбавок'!$G$3024,6)</f>
        <v>81.34</v>
      </c>
      <c r="R811" s="108">
        <f>VLOOKUP($A811+ROUND((COLUMN()-2)/24,5),АТС!$A$41:$F$712,5)+VLOOKUP($A811+ROUND((COLUMN()-2)/24,5),'Расчет сбытовых надбавок'!$B$2281:'Расчет сбытовых надбавок'!$G$3024,6)</f>
        <v>327.19</v>
      </c>
      <c r="S811" s="108">
        <f>VLOOKUP($A811+ROUND((COLUMN()-2)/24,5),АТС!$A$41:$F$712,5)+VLOOKUP($A811+ROUND((COLUMN()-2)/24,5),'Расчет сбытовых надбавок'!$B$2281:'Расчет сбытовых надбавок'!$G$3024,6)</f>
        <v>275.44</v>
      </c>
      <c r="T811" s="108">
        <f>VLOOKUP($A811+ROUND((COLUMN()-2)/24,5),АТС!$A$41:$F$712,5)+VLOOKUP($A811+ROUND((COLUMN()-2)/24,5),'Расчет сбытовых надбавок'!$B$2281:'Расчет сбытовых надбавок'!$G$3024,6)</f>
        <v>205.09</v>
      </c>
      <c r="U811" s="108">
        <f>VLOOKUP($A811+ROUND((COLUMN()-2)/24,5),АТС!$A$41:$F$712,5)+VLOOKUP($A811+ROUND((COLUMN()-2)/24,5),'Расчет сбытовых надбавок'!$B$2281:'Расчет сбытовых надбавок'!$G$3024,6)</f>
        <v>297.38</v>
      </c>
      <c r="V811" s="108">
        <f>VLOOKUP($A811+ROUND((COLUMN()-2)/24,5),АТС!$A$41:$F$712,5)+VLOOKUP($A811+ROUND((COLUMN()-2)/24,5),'Расчет сбытовых надбавок'!$B$2281:'Расчет сбытовых надбавок'!$G$3024,6)</f>
        <v>541.34</v>
      </c>
      <c r="W811" s="108">
        <f>VLOOKUP($A811+ROUND((COLUMN()-2)/24,5),АТС!$A$41:$F$712,5)+VLOOKUP($A811+ROUND((COLUMN()-2)/24,5),'Расчет сбытовых надбавок'!$B$2281:'Расчет сбытовых надбавок'!$G$3024,6)</f>
        <v>542.30999999999995</v>
      </c>
      <c r="X811" s="108">
        <f>VLOOKUP($A811+ROUND((COLUMN()-2)/24,5),АТС!$A$41:$F$712,5)+VLOOKUP($A811+ROUND((COLUMN()-2)/24,5),'Расчет сбытовых надбавок'!$B$2281:'Расчет сбытовых надбавок'!$G$3024,6)</f>
        <v>532.93000000000006</v>
      </c>
      <c r="Y811" s="108">
        <f>VLOOKUP($A811+ROUND((COLUMN()-2)/24,5),АТС!$A$41:$F$712,5)+VLOOKUP($A811+ROUND((COLUMN()-2)/24,5),'Расчет сбытовых надбавок'!$B$2281:'Расчет сбытовых надбавок'!$G$3024,6)</f>
        <v>458.8</v>
      </c>
    </row>
    <row r="812" spans="1:25" x14ac:dyDescent="0.2">
      <c r="A812" s="88">
        <f t="shared" si="23"/>
        <v>42048</v>
      </c>
      <c r="B812" s="108">
        <f>VLOOKUP($A812+ROUND((COLUMN()-2)/24,5),АТС!$A$41:$F$712,5)+VLOOKUP($A812+ROUND((COLUMN()-2)/24,5),'Расчет сбытовых надбавок'!$B$2281:'Расчет сбытовых надбавок'!$G$3024,6)</f>
        <v>583.66</v>
      </c>
      <c r="C812" s="108">
        <f>VLOOKUP($A812+ROUND((COLUMN()-2)/24,5),АТС!$A$41:$F$712,5)+VLOOKUP($A812+ROUND((COLUMN()-2)/24,5),'Расчет сбытовых надбавок'!$B$2281:'Расчет сбытовых надбавок'!$G$3024,6)</f>
        <v>214.52</v>
      </c>
      <c r="D812" s="108">
        <f>VLOOKUP($A812+ROUND((COLUMN()-2)/24,5),АТС!$A$41:$F$712,5)+VLOOKUP($A812+ROUND((COLUMN()-2)/24,5),'Расчет сбытовых надбавок'!$B$2281:'Расчет сбытовых надбавок'!$G$3024,6)</f>
        <v>87.95</v>
      </c>
      <c r="E812" s="108">
        <f>VLOOKUP($A812+ROUND((COLUMN()-2)/24,5),АТС!$A$41:$F$712,5)+VLOOKUP($A812+ROUND((COLUMN()-2)/24,5),'Расчет сбытовых надбавок'!$B$2281:'Расчет сбытовых надбавок'!$G$3024,6)</f>
        <v>106.61</v>
      </c>
      <c r="F812" s="108">
        <f>VLOOKUP($A812+ROUND((COLUMN()-2)/24,5),АТС!$A$41:$F$712,5)+VLOOKUP($A812+ROUND((COLUMN()-2)/24,5),'Расчет сбытовых надбавок'!$B$2281:'Расчет сбытовых надбавок'!$G$3024,6)</f>
        <v>100.22</v>
      </c>
      <c r="G812" s="108">
        <f>VLOOKUP($A812+ROUND((COLUMN()-2)/24,5),АТС!$A$41:$F$712,5)+VLOOKUP($A812+ROUND((COLUMN()-2)/24,5),'Расчет сбытовых надбавок'!$B$2281:'Расчет сбытовых надбавок'!$G$3024,6)</f>
        <v>0</v>
      </c>
      <c r="H812" s="108">
        <f>VLOOKUP($A812+ROUND((COLUMN()-2)/24,5),АТС!$A$41:$F$712,5)+VLOOKUP($A812+ROUND((COLUMN()-2)/24,5),'Расчет сбытовых надбавок'!$B$2281:'Расчет сбытовых надбавок'!$G$3024,6)</f>
        <v>259.67</v>
      </c>
      <c r="I812" s="108">
        <f>VLOOKUP($A812+ROUND((COLUMN()-2)/24,5),АТС!$A$41:$F$712,5)+VLOOKUP($A812+ROUND((COLUMN()-2)/24,5),'Расчет сбытовых надбавок'!$B$2281:'Расчет сбытовых надбавок'!$G$3024,6)</f>
        <v>364.23</v>
      </c>
      <c r="J812" s="108">
        <f>VLOOKUP($A812+ROUND((COLUMN()-2)/24,5),АТС!$A$41:$F$712,5)+VLOOKUP($A812+ROUND((COLUMN()-2)/24,5),'Расчет сбытовых надбавок'!$B$2281:'Расчет сбытовых надбавок'!$G$3024,6)</f>
        <v>311.35000000000002</v>
      </c>
      <c r="K812" s="108">
        <f>VLOOKUP($A812+ROUND((COLUMN()-2)/24,5),АТС!$A$41:$F$712,5)+VLOOKUP($A812+ROUND((COLUMN()-2)/24,5),'Расчет сбытовых надбавок'!$B$2281:'Расчет сбытовых надбавок'!$G$3024,6)</f>
        <v>389.46999999999997</v>
      </c>
      <c r="L812" s="108">
        <f>VLOOKUP($A812+ROUND((COLUMN()-2)/24,5),АТС!$A$41:$F$712,5)+VLOOKUP($A812+ROUND((COLUMN()-2)/24,5),'Расчет сбытовых надбавок'!$B$2281:'Расчет сбытовых надбавок'!$G$3024,6)</f>
        <v>432.79999999999995</v>
      </c>
      <c r="M812" s="108">
        <f>VLOOKUP($A812+ROUND((COLUMN()-2)/24,5),АТС!$A$41:$F$712,5)+VLOOKUP($A812+ROUND((COLUMN()-2)/24,5),'Расчет сбытовых надбавок'!$B$2281:'Расчет сбытовых надбавок'!$G$3024,6)</f>
        <v>456.52</v>
      </c>
      <c r="N812" s="108">
        <f>VLOOKUP($A812+ROUND((COLUMN()-2)/24,5),АТС!$A$41:$F$712,5)+VLOOKUP($A812+ROUND((COLUMN()-2)/24,5),'Расчет сбытовых надбавок'!$B$2281:'Расчет сбытовых надбавок'!$G$3024,6)</f>
        <v>378.59000000000003</v>
      </c>
      <c r="O812" s="108">
        <f>VLOOKUP($A812+ROUND((COLUMN()-2)/24,5),АТС!$A$41:$F$712,5)+VLOOKUP($A812+ROUND((COLUMN()-2)/24,5),'Расчет сбытовых надбавок'!$B$2281:'Расчет сбытовых надбавок'!$G$3024,6)</f>
        <v>434.99</v>
      </c>
      <c r="P812" s="108">
        <f>VLOOKUP($A812+ROUND((COLUMN()-2)/24,5),АТС!$A$41:$F$712,5)+VLOOKUP($A812+ROUND((COLUMN()-2)/24,5),'Расчет сбытовых надбавок'!$B$2281:'Расчет сбытовых надбавок'!$G$3024,6)</f>
        <v>462.01</v>
      </c>
      <c r="Q812" s="108">
        <f>VLOOKUP($A812+ROUND((COLUMN()-2)/24,5),АТС!$A$41:$F$712,5)+VLOOKUP($A812+ROUND((COLUMN()-2)/24,5),'Расчет сбытовых надбавок'!$B$2281:'Расчет сбытовых надбавок'!$G$3024,6)</f>
        <v>357.25</v>
      </c>
      <c r="R812" s="108">
        <f>VLOOKUP($A812+ROUND((COLUMN()-2)/24,5),АТС!$A$41:$F$712,5)+VLOOKUP($A812+ROUND((COLUMN()-2)/24,5),'Расчет сбытовых надбавок'!$B$2281:'Расчет сбытовых надбавок'!$G$3024,6)</f>
        <v>461.68</v>
      </c>
      <c r="S812" s="108">
        <f>VLOOKUP($A812+ROUND((COLUMN()-2)/24,5),АТС!$A$41:$F$712,5)+VLOOKUP($A812+ROUND((COLUMN()-2)/24,5),'Расчет сбытовых надбавок'!$B$2281:'Расчет сбытовых надбавок'!$G$3024,6)</f>
        <v>362.33000000000004</v>
      </c>
      <c r="T812" s="108">
        <f>VLOOKUP($A812+ROUND((COLUMN()-2)/24,5),АТС!$A$41:$F$712,5)+VLOOKUP($A812+ROUND((COLUMN()-2)/24,5),'Расчет сбытовых надбавок'!$B$2281:'Расчет сбытовых надбавок'!$G$3024,6)</f>
        <v>533.80999999999995</v>
      </c>
      <c r="U812" s="108">
        <f>VLOOKUP($A812+ROUND((COLUMN()-2)/24,5),АТС!$A$41:$F$712,5)+VLOOKUP($A812+ROUND((COLUMN()-2)/24,5),'Расчет сбытовых надбавок'!$B$2281:'Расчет сбытовых надбавок'!$G$3024,6)</f>
        <v>389.64</v>
      </c>
      <c r="V812" s="108">
        <f>VLOOKUP($A812+ROUND((COLUMN()-2)/24,5),АТС!$A$41:$F$712,5)+VLOOKUP($A812+ROUND((COLUMN()-2)/24,5),'Расчет сбытовых надбавок'!$B$2281:'Расчет сбытовых надбавок'!$G$3024,6)</f>
        <v>843.89</v>
      </c>
      <c r="W812" s="108">
        <f>VLOOKUP($A812+ROUND((COLUMN()-2)/24,5),АТС!$A$41:$F$712,5)+VLOOKUP($A812+ROUND((COLUMN()-2)/24,5),'Расчет сбытовых надбавок'!$B$2281:'Расчет сбытовых надбавок'!$G$3024,6)</f>
        <v>807.87</v>
      </c>
      <c r="X812" s="108">
        <f>VLOOKUP($A812+ROUND((COLUMN()-2)/24,5),АТС!$A$41:$F$712,5)+VLOOKUP($A812+ROUND((COLUMN()-2)/24,5),'Расчет сбытовых надбавок'!$B$2281:'Расчет сбытовых надбавок'!$G$3024,6)</f>
        <v>739.02</v>
      </c>
      <c r="Y812" s="108">
        <f>VLOOKUP($A812+ROUND((COLUMN()-2)/24,5),АТС!$A$41:$F$712,5)+VLOOKUP($A812+ROUND((COLUMN()-2)/24,5),'Расчет сбытовых надбавок'!$B$2281:'Расчет сбытовых надбавок'!$G$3024,6)</f>
        <v>581.16</v>
      </c>
    </row>
    <row r="813" spans="1:25" x14ac:dyDescent="0.2">
      <c r="A813" s="88">
        <f t="shared" si="23"/>
        <v>42049</v>
      </c>
      <c r="B813" s="108">
        <f>VLOOKUP($A813+ROUND((COLUMN()-2)/24,5),АТС!$A$41:$F$712,5)+VLOOKUP($A813+ROUND((COLUMN()-2)/24,5),'Расчет сбытовых надбавок'!$B$2281:'Расчет сбытовых надбавок'!$G$3024,6)</f>
        <v>243.97</v>
      </c>
      <c r="C813" s="108">
        <f>VLOOKUP($A813+ROUND((COLUMN()-2)/24,5),АТС!$A$41:$F$712,5)+VLOOKUP($A813+ROUND((COLUMN()-2)/24,5),'Расчет сбытовых надбавок'!$B$2281:'Расчет сбытовых надбавок'!$G$3024,6)</f>
        <v>171.01</v>
      </c>
      <c r="D813" s="108">
        <f>VLOOKUP($A813+ROUND((COLUMN()-2)/24,5),АТС!$A$41:$F$712,5)+VLOOKUP($A813+ROUND((COLUMN()-2)/24,5),'Расчет сбытовых надбавок'!$B$2281:'Расчет сбытовых надбавок'!$G$3024,6)</f>
        <v>202.3</v>
      </c>
      <c r="E813" s="108">
        <f>VLOOKUP($A813+ROUND((COLUMN()-2)/24,5),АТС!$A$41:$F$712,5)+VLOOKUP($A813+ROUND((COLUMN()-2)/24,5),'Расчет сбытовых надбавок'!$B$2281:'Расчет сбытовых надбавок'!$G$3024,6)</f>
        <v>420.16</v>
      </c>
      <c r="F813" s="108">
        <f>VLOOKUP($A813+ROUND((COLUMN()-2)/24,5),АТС!$A$41:$F$712,5)+VLOOKUP($A813+ROUND((COLUMN()-2)/24,5),'Расчет сбытовых надбавок'!$B$2281:'Расчет сбытовых надбавок'!$G$3024,6)</f>
        <v>257.47000000000003</v>
      </c>
      <c r="G813" s="108">
        <f>VLOOKUP($A813+ROUND((COLUMN()-2)/24,5),АТС!$A$41:$F$712,5)+VLOOKUP($A813+ROUND((COLUMN()-2)/24,5),'Расчет сбытовых надбавок'!$B$2281:'Расчет сбытовых надбавок'!$G$3024,6)</f>
        <v>39.57</v>
      </c>
      <c r="H813" s="108">
        <f>VLOOKUP($A813+ROUND((COLUMN()-2)/24,5),АТС!$A$41:$F$712,5)+VLOOKUP($A813+ROUND((COLUMN()-2)/24,5),'Расчет сбытовых надбавок'!$B$2281:'Расчет сбытовых надбавок'!$G$3024,6)</f>
        <v>26.849999999999998</v>
      </c>
      <c r="I813" s="108">
        <f>VLOOKUP($A813+ROUND((COLUMN()-2)/24,5),АТС!$A$41:$F$712,5)+VLOOKUP($A813+ROUND((COLUMN()-2)/24,5),'Расчет сбытовых надбавок'!$B$2281:'Расчет сбытовых надбавок'!$G$3024,6)</f>
        <v>7.9300000000000006</v>
      </c>
      <c r="J813" s="108">
        <f>VLOOKUP($A813+ROUND((COLUMN()-2)/24,5),АТС!$A$41:$F$712,5)+VLOOKUP($A813+ROUND((COLUMN()-2)/24,5),'Расчет сбытовых надбавок'!$B$2281:'Расчет сбытовых надбавок'!$G$3024,6)</f>
        <v>77.589999999999989</v>
      </c>
      <c r="K813" s="108">
        <f>VLOOKUP($A813+ROUND((COLUMN()-2)/24,5),АТС!$A$41:$F$712,5)+VLOOKUP($A813+ROUND((COLUMN()-2)/24,5),'Расчет сбытовых надбавок'!$B$2281:'Расчет сбытовых надбавок'!$G$3024,6)</f>
        <v>98.19</v>
      </c>
      <c r="L813" s="108">
        <f>VLOOKUP($A813+ROUND((COLUMN()-2)/24,5),АТС!$A$41:$F$712,5)+VLOOKUP($A813+ROUND((COLUMN()-2)/24,5),'Расчет сбытовых надбавок'!$B$2281:'Расчет сбытовых надбавок'!$G$3024,6)</f>
        <v>300.14999999999998</v>
      </c>
      <c r="M813" s="108">
        <f>VLOOKUP($A813+ROUND((COLUMN()-2)/24,5),АТС!$A$41:$F$712,5)+VLOOKUP($A813+ROUND((COLUMN()-2)/24,5),'Расчет сбытовых надбавок'!$B$2281:'Расчет сбытовых надбавок'!$G$3024,6)</f>
        <v>468.09000000000003</v>
      </c>
      <c r="N813" s="108">
        <f>VLOOKUP($A813+ROUND((COLUMN()-2)/24,5),АТС!$A$41:$F$712,5)+VLOOKUP($A813+ROUND((COLUMN()-2)/24,5),'Расчет сбытовых надбавок'!$B$2281:'Расчет сбытовых надбавок'!$G$3024,6)</f>
        <v>312.02000000000004</v>
      </c>
      <c r="O813" s="108">
        <f>VLOOKUP($A813+ROUND((COLUMN()-2)/24,5),АТС!$A$41:$F$712,5)+VLOOKUP($A813+ROUND((COLUMN()-2)/24,5),'Расчет сбытовых надбавок'!$B$2281:'Расчет сбытовых надбавок'!$G$3024,6)</f>
        <v>230.38</v>
      </c>
      <c r="P813" s="108">
        <f>VLOOKUP($A813+ROUND((COLUMN()-2)/24,5),АТС!$A$41:$F$712,5)+VLOOKUP($A813+ROUND((COLUMN()-2)/24,5),'Расчет сбытовых надбавок'!$B$2281:'Расчет сбытовых надбавок'!$G$3024,6)</f>
        <v>517</v>
      </c>
      <c r="Q813" s="108">
        <f>VLOOKUP($A813+ROUND((COLUMN()-2)/24,5),АТС!$A$41:$F$712,5)+VLOOKUP($A813+ROUND((COLUMN()-2)/24,5),'Расчет сбытовых надбавок'!$B$2281:'Расчет сбытовых надбавок'!$G$3024,6)</f>
        <v>464.33</v>
      </c>
      <c r="R813" s="108">
        <f>VLOOKUP($A813+ROUND((COLUMN()-2)/24,5),АТС!$A$41:$F$712,5)+VLOOKUP($A813+ROUND((COLUMN()-2)/24,5),'Расчет сбытовых надбавок'!$B$2281:'Расчет сбытовых надбавок'!$G$3024,6)</f>
        <v>296.37</v>
      </c>
      <c r="S813" s="108">
        <f>VLOOKUP($A813+ROUND((COLUMN()-2)/24,5),АТС!$A$41:$F$712,5)+VLOOKUP($A813+ROUND((COLUMN()-2)/24,5),'Расчет сбытовых надбавок'!$B$2281:'Расчет сбытовых надбавок'!$G$3024,6)</f>
        <v>0</v>
      </c>
      <c r="T813" s="108">
        <f>VLOOKUP($A813+ROUND((COLUMN()-2)/24,5),АТС!$A$41:$F$712,5)+VLOOKUP($A813+ROUND((COLUMN()-2)/24,5),'Расчет сбытовых надбавок'!$B$2281:'Расчет сбытовых надбавок'!$G$3024,6)</f>
        <v>16.940000000000001</v>
      </c>
      <c r="U813" s="108">
        <f>VLOOKUP($A813+ROUND((COLUMN()-2)/24,5),АТС!$A$41:$F$712,5)+VLOOKUP($A813+ROUND((COLUMN()-2)/24,5),'Расчет сбытовых надбавок'!$B$2281:'Расчет сбытовых надбавок'!$G$3024,6)</f>
        <v>147.56</v>
      </c>
      <c r="V813" s="108">
        <f>VLOOKUP($A813+ROUND((COLUMN()-2)/24,5),АТС!$A$41:$F$712,5)+VLOOKUP($A813+ROUND((COLUMN()-2)/24,5),'Расчет сбытовых надбавок'!$B$2281:'Расчет сбытовых надбавок'!$G$3024,6)</f>
        <v>292.56</v>
      </c>
      <c r="W813" s="108">
        <f>VLOOKUP($A813+ROUND((COLUMN()-2)/24,5),АТС!$A$41:$F$712,5)+VLOOKUP($A813+ROUND((COLUMN()-2)/24,5),'Расчет сбытовых надбавок'!$B$2281:'Расчет сбытовых надбавок'!$G$3024,6)</f>
        <v>304.17</v>
      </c>
      <c r="X813" s="108">
        <f>VLOOKUP($A813+ROUND((COLUMN()-2)/24,5),АТС!$A$41:$F$712,5)+VLOOKUP($A813+ROUND((COLUMN()-2)/24,5),'Расчет сбытовых надбавок'!$B$2281:'Расчет сбытовых надбавок'!$G$3024,6)</f>
        <v>186.69</v>
      </c>
      <c r="Y813" s="108">
        <f>VLOOKUP($A813+ROUND((COLUMN()-2)/24,5),АТС!$A$41:$F$712,5)+VLOOKUP($A813+ROUND((COLUMN()-2)/24,5),'Расчет сбытовых надбавок'!$B$2281:'Расчет сбытовых надбавок'!$G$3024,6)</f>
        <v>83.58</v>
      </c>
    </row>
    <row r="814" spans="1:25" x14ac:dyDescent="0.2">
      <c r="A814" s="88">
        <f t="shared" si="23"/>
        <v>42050</v>
      </c>
      <c r="B814" s="108">
        <f>VLOOKUP($A814+ROUND((COLUMN()-2)/24,5),АТС!$A$41:$F$712,5)+VLOOKUP($A814+ROUND((COLUMN()-2)/24,5),'Расчет сбытовых надбавок'!$B$2281:'Расчет сбытовых надбавок'!$G$3024,6)</f>
        <v>408.26</v>
      </c>
      <c r="C814" s="108">
        <f>VLOOKUP($A814+ROUND((COLUMN()-2)/24,5),АТС!$A$41:$F$712,5)+VLOOKUP($A814+ROUND((COLUMN()-2)/24,5),'Расчет сбытовых надбавок'!$B$2281:'Расчет сбытовых надбавок'!$G$3024,6)</f>
        <v>95.78</v>
      </c>
      <c r="D814" s="108">
        <f>VLOOKUP($A814+ROUND((COLUMN()-2)/24,5),АТС!$A$41:$F$712,5)+VLOOKUP($A814+ROUND((COLUMN()-2)/24,5),'Расчет сбытовых надбавок'!$B$2281:'Расчет сбытовых надбавок'!$G$3024,6)</f>
        <v>205.85</v>
      </c>
      <c r="E814" s="108">
        <f>VLOOKUP($A814+ROUND((COLUMN()-2)/24,5),АТС!$A$41:$F$712,5)+VLOOKUP($A814+ROUND((COLUMN()-2)/24,5),'Расчет сбытовых надбавок'!$B$2281:'Расчет сбытовых надбавок'!$G$3024,6)</f>
        <v>214.59</v>
      </c>
      <c r="F814" s="108">
        <f>VLOOKUP($A814+ROUND((COLUMN()-2)/24,5),АТС!$A$41:$F$712,5)+VLOOKUP($A814+ROUND((COLUMN()-2)/24,5),'Расчет сбытовых надбавок'!$B$2281:'Расчет сбытовых надбавок'!$G$3024,6)</f>
        <v>164.10000000000002</v>
      </c>
      <c r="G814" s="108">
        <f>VLOOKUP($A814+ROUND((COLUMN()-2)/24,5),АТС!$A$41:$F$712,5)+VLOOKUP($A814+ROUND((COLUMN()-2)/24,5),'Расчет сбытовых надбавок'!$B$2281:'Расчет сбытовых надбавок'!$G$3024,6)</f>
        <v>0</v>
      </c>
      <c r="H814" s="108">
        <f>VLOOKUP($A814+ROUND((COLUMN()-2)/24,5),АТС!$A$41:$F$712,5)+VLOOKUP($A814+ROUND((COLUMN()-2)/24,5),'Расчет сбытовых надбавок'!$B$2281:'Расчет сбытовых надбавок'!$G$3024,6)</f>
        <v>94.4</v>
      </c>
      <c r="I814" s="108">
        <f>VLOOKUP($A814+ROUND((COLUMN()-2)/24,5),АТС!$A$41:$F$712,5)+VLOOKUP($A814+ROUND((COLUMN()-2)/24,5),'Расчет сбытовых надбавок'!$B$2281:'Расчет сбытовых надбавок'!$G$3024,6)</f>
        <v>117.00999999999999</v>
      </c>
      <c r="J814" s="108">
        <f>VLOOKUP($A814+ROUND((COLUMN()-2)/24,5),АТС!$A$41:$F$712,5)+VLOOKUP($A814+ROUND((COLUMN()-2)/24,5),'Расчет сбытовых надбавок'!$B$2281:'Расчет сбытовых надбавок'!$G$3024,6)</f>
        <v>0</v>
      </c>
      <c r="K814" s="108">
        <f>VLOOKUP($A814+ROUND((COLUMN()-2)/24,5),АТС!$A$41:$F$712,5)+VLOOKUP($A814+ROUND((COLUMN()-2)/24,5),'Расчет сбытовых надбавок'!$B$2281:'Расчет сбытовых надбавок'!$G$3024,6)</f>
        <v>116.61000000000001</v>
      </c>
      <c r="L814" s="108">
        <f>VLOOKUP($A814+ROUND((COLUMN()-2)/24,5),АТС!$A$41:$F$712,5)+VLOOKUP($A814+ROUND((COLUMN()-2)/24,5),'Расчет сбытовых надбавок'!$B$2281:'Расчет сбытовых надбавок'!$G$3024,6)</f>
        <v>212.81</v>
      </c>
      <c r="M814" s="108">
        <f>VLOOKUP($A814+ROUND((COLUMN()-2)/24,5),АТС!$A$41:$F$712,5)+VLOOKUP($A814+ROUND((COLUMN()-2)/24,5),'Расчет сбытовых надбавок'!$B$2281:'Расчет сбытовых надбавок'!$G$3024,6)</f>
        <v>248.70000000000002</v>
      </c>
      <c r="N814" s="108">
        <f>VLOOKUP($A814+ROUND((COLUMN()-2)/24,5),АТС!$A$41:$F$712,5)+VLOOKUP($A814+ROUND((COLUMN()-2)/24,5),'Расчет сбытовых надбавок'!$B$2281:'Расчет сбытовых надбавок'!$G$3024,6)</f>
        <v>113.23</v>
      </c>
      <c r="O814" s="108">
        <f>VLOOKUP($A814+ROUND((COLUMN()-2)/24,5),АТС!$A$41:$F$712,5)+VLOOKUP($A814+ROUND((COLUMN()-2)/24,5),'Расчет сбытовых надбавок'!$B$2281:'Расчет сбытовых надбавок'!$G$3024,6)</f>
        <v>228.08</v>
      </c>
      <c r="P814" s="108">
        <f>VLOOKUP($A814+ROUND((COLUMN()-2)/24,5),АТС!$A$41:$F$712,5)+VLOOKUP($A814+ROUND((COLUMN()-2)/24,5),'Расчет сбытовых надбавок'!$B$2281:'Расчет сбытовых надбавок'!$G$3024,6)</f>
        <v>557.32000000000005</v>
      </c>
      <c r="Q814" s="108">
        <f>VLOOKUP($A814+ROUND((COLUMN()-2)/24,5),АТС!$A$41:$F$712,5)+VLOOKUP($A814+ROUND((COLUMN()-2)/24,5),'Расчет сбытовых надбавок'!$B$2281:'Расчет сбытовых надбавок'!$G$3024,6)</f>
        <v>496.69</v>
      </c>
      <c r="R814" s="108">
        <f>VLOOKUP($A814+ROUND((COLUMN()-2)/24,5),АТС!$A$41:$F$712,5)+VLOOKUP($A814+ROUND((COLUMN()-2)/24,5),'Расчет сбытовых надбавок'!$B$2281:'Расчет сбытовых надбавок'!$G$3024,6)</f>
        <v>628.86</v>
      </c>
      <c r="S814" s="108">
        <f>VLOOKUP($A814+ROUND((COLUMN()-2)/24,5),АТС!$A$41:$F$712,5)+VLOOKUP($A814+ROUND((COLUMN()-2)/24,5),'Расчет сбытовых надбавок'!$B$2281:'Расчет сбытовых надбавок'!$G$3024,6)</f>
        <v>358</v>
      </c>
      <c r="T814" s="108">
        <f>VLOOKUP($A814+ROUND((COLUMN()-2)/24,5),АТС!$A$41:$F$712,5)+VLOOKUP($A814+ROUND((COLUMN()-2)/24,5),'Расчет сбытовых надбавок'!$B$2281:'Расчет сбытовых надбавок'!$G$3024,6)</f>
        <v>172.35</v>
      </c>
      <c r="U814" s="108">
        <f>VLOOKUP($A814+ROUND((COLUMN()-2)/24,5),АТС!$A$41:$F$712,5)+VLOOKUP($A814+ROUND((COLUMN()-2)/24,5),'Расчет сбытовых надбавок'!$B$2281:'Расчет сбытовых надбавок'!$G$3024,6)</f>
        <v>262.39</v>
      </c>
      <c r="V814" s="108">
        <f>VLOOKUP($A814+ROUND((COLUMN()-2)/24,5),АТС!$A$41:$F$712,5)+VLOOKUP($A814+ROUND((COLUMN()-2)/24,5),'Расчет сбытовых надбавок'!$B$2281:'Расчет сбытовых надбавок'!$G$3024,6)</f>
        <v>815.54</v>
      </c>
      <c r="W814" s="108">
        <f>VLOOKUP($A814+ROUND((COLUMN()-2)/24,5),АТС!$A$41:$F$712,5)+VLOOKUP($A814+ROUND((COLUMN()-2)/24,5),'Расчет сбытовых надбавок'!$B$2281:'Расчет сбытовых надбавок'!$G$3024,6)</f>
        <v>604.77</v>
      </c>
      <c r="X814" s="108">
        <f>VLOOKUP($A814+ROUND((COLUMN()-2)/24,5),АТС!$A$41:$F$712,5)+VLOOKUP($A814+ROUND((COLUMN()-2)/24,5),'Расчет сбытовых надбавок'!$B$2281:'Расчет сбытовых надбавок'!$G$3024,6)</f>
        <v>529.88</v>
      </c>
      <c r="Y814" s="108">
        <f>VLOOKUP($A814+ROUND((COLUMN()-2)/24,5),АТС!$A$41:$F$712,5)+VLOOKUP($A814+ROUND((COLUMN()-2)/24,5),'Расчет сбытовых надбавок'!$B$2281:'Расчет сбытовых надбавок'!$G$3024,6)</f>
        <v>591.1099999999999</v>
      </c>
    </row>
    <row r="815" spans="1:25" x14ac:dyDescent="0.2">
      <c r="A815" s="88">
        <f t="shared" si="23"/>
        <v>42051</v>
      </c>
      <c r="B815" s="108">
        <f>VLOOKUP($A815+ROUND((COLUMN()-2)/24,5),АТС!$A$41:$F$712,5)+VLOOKUP($A815+ROUND((COLUMN()-2)/24,5),'Расчет сбытовых надбавок'!$B$2281:'Расчет сбытовых надбавок'!$G$3024,6)</f>
        <v>338.47999999999996</v>
      </c>
      <c r="C815" s="108">
        <f>VLOOKUP($A815+ROUND((COLUMN()-2)/24,5),АТС!$A$41:$F$712,5)+VLOOKUP($A815+ROUND((COLUMN()-2)/24,5),'Расчет сбытовых надбавок'!$B$2281:'Расчет сбытовых надбавок'!$G$3024,6)</f>
        <v>255.69</v>
      </c>
      <c r="D815" s="108">
        <f>VLOOKUP($A815+ROUND((COLUMN()-2)/24,5),АТС!$A$41:$F$712,5)+VLOOKUP($A815+ROUND((COLUMN()-2)/24,5),'Расчет сбытовых надбавок'!$B$2281:'Расчет сбытовых надбавок'!$G$3024,6)</f>
        <v>280.53000000000003</v>
      </c>
      <c r="E815" s="108">
        <f>VLOOKUP($A815+ROUND((COLUMN()-2)/24,5),АТС!$A$41:$F$712,5)+VLOOKUP($A815+ROUND((COLUMN()-2)/24,5),'Расчет сбытовых надбавок'!$B$2281:'Расчет сбытовых надбавок'!$G$3024,6)</f>
        <v>235.18</v>
      </c>
      <c r="F815" s="108">
        <f>VLOOKUP($A815+ROUND((COLUMN()-2)/24,5),АТС!$A$41:$F$712,5)+VLOOKUP($A815+ROUND((COLUMN()-2)/24,5),'Расчет сбытовых надбавок'!$B$2281:'Расчет сбытовых надбавок'!$G$3024,6)</f>
        <v>141.41</v>
      </c>
      <c r="G815" s="108">
        <f>VLOOKUP($A815+ROUND((COLUMN()-2)/24,5),АТС!$A$41:$F$712,5)+VLOOKUP($A815+ROUND((COLUMN()-2)/24,5),'Расчет сбытовых надбавок'!$B$2281:'Расчет сбытовых надбавок'!$G$3024,6)</f>
        <v>349.96</v>
      </c>
      <c r="H815" s="108">
        <f>VLOOKUP($A815+ROUND((COLUMN()-2)/24,5),АТС!$A$41:$F$712,5)+VLOOKUP($A815+ROUND((COLUMN()-2)/24,5),'Расчет сбытовых надбавок'!$B$2281:'Расчет сбытовых надбавок'!$G$3024,6)</f>
        <v>137.25</v>
      </c>
      <c r="I815" s="108">
        <f>VLOOKUP($A815+ROUND((COLUMN()-2)/24,5),АТС!$A$41:$F$712,5)+VLOOKUP($A815+ROUND((COLUMN()-2)/24,5),'Расчет сбытовых надбавок'!$B$2281:'Расчет сбытовых надбавок'!$G$3024,6)</f>
        <v>194.79</v>
      </c>
      <c r="J815" s="108">
        <f>VLOOKUP($A815+ROUND((COLUMN()-2)/24,5),АТС!$A$41:$F$712,5)+VLOOKUP($A815+ROUND((COLUMN()-2)/24,5),'Расчет сбытовых надбавок'!$B$2281:'Расчет сбытовых надбавок'!$G$3024,6)</f>
        <v>999.92</v>
      </c>
      <c r="K815" s="108">
        <f>VLOOKUP($A815+ROUND((COLUMN()-2)/24,5),АТС!$A$41:$F$712,5)+VLOOKUP($A815+ROUND((COLUMN()-2)/24,5),'Расчет сбытовых надбавок'!$B$2281:'Расчет сбытовых надбавок'!$G$3024,6)</f>
        <v>1736.23</v>
      </c>
      <c r="L815" s="108">
        <f>VLOOKUP($A815+ROUND((COLUMN()-2)/24,5),АТС!$A$41:$F$712,5)+VLOOKUP($A815+ROUND((COLUMN()-2)/24,5),'Расчет сбытовых надбавок'!$B$2281:'Расчет сбытовых надбавок'!$G$3024,6)</f>
        <v>24.61</v>
      </c>
      <c r="M815" s="108">
        <f>VLOOKUP($A815+ROUND((COLUMN()-2)/24,5),АТС!$A$41:$F$712,5)+VLOOKUP($A815+ROUND((COLUMN()-2)/24,5),'Расчет сбытовых надбавок'!$B$2281:'Расчет сбытовых надбавок'!$G$3024,6)</f>
        <v>28.11</v>
      </c>
      <c r="N815" s="108">
        <f>VLOOKUP($A815+ROUND((COLUMN()-2)/24,5),АТС!$A$41:$F$712,5)+VLOOKUP($A815+ROUND((COLUMN()-2)/24,5),'Расчет сбытовых надбавок'!$B$2281:'Расчет сбытовых надбавок'!$G$3024,6)</f>
        <v>12.35</v>
      </c>
      <c r="O815" s="108">
        <f>VLOOKUP($A815+ROUND((COLUMN()-2)/24,5),АТС!$A$41:$F$712,5)+VLOOKUP($A815+ROUND((COLUMN()-2)/24,5),'Расчет сбытовых надбавок'!$B$2281:'Расчет сбытовых надбавок'!$G$3024,6)</f>
        <v>16.77</v>
      </c>
      <c r="P815" s="108">
        <f>VLOOKUP($A815+ROUND((COLUMN()-2)/24,5),АТС!$A$41:$F$712,5)+VLOOKUP($A815+ROUND((COLUMN()-2)/24,5),'Расчет сбытовых надбавок'!$B$2281:'Расчет сбытовых надбавок'!$G$3024,6)</f>
        <v>30.790000000000003</v>
      </c>
      <c r="Q815" s="108">
        <f>VLOOKUP($A815+ROUND((COLUMN()-2)/24,5),АТС!$A$41:$F$712,5)+VLOOKUP($A815+ROUND((COLUMN()-2)/24,5),'Расчет сбытовых надбавок'!$B$2281:'Расчет сбытовых надбавок'!$G$3024,6)</f>
        <v>1067.29</v>
      </c>
      <c r="R815" s="108">
        <f>VLOOKUP($A815+ROUND((COLUMN()-2)/24,5),АТС!$A$41:$F$712,5)+VLOOKUP($A815+ROUND((COLUMN()-2)/24,5),'Расчет сбытовых надбавок'!$B$2281:'Расчет сбытовых надбавок'!$G$3024,6)</f>
        <v>609.61</v>
      </c>
      <c r="S815" s="108">
        <f>VLOOKUP($A815+ROUND((COLUMN()-2)/24,5),АТС!$A$41:$F$712,5)+VLOOKUP($A815+ROUND((COLUMN()-2)/24,5),'Расчет сбытовых надбавок'!$B$2281:'Расчет сбытовых надбавок'!$G$3024,6)</f>
        <v>0</v>
      </c>
      <c r="T815" s="108">
        <f>VLOOKUP($A815+ROUND((COLUMN()-2)/24,5),АТС!$A$41:$F$712,5)+VLOOKUP($A815+ROUND((COLUMN()-2)/24,5),'Расчет сбытовых надбавок'!$B$2281:'Расчет сбытовых надбавок'!$G$3024,6)</f>
        <v>0</v>
      </c>
      <c r="U815" s="108">
        <f>VLOOKUP($A815+ROUND((COLUMN()-2)/24,5),АТС!$A$41:$F$712,5)+VLOOKUP($A815+ROUND((COLUMN()-2)/24,5),'Расчет сбытовых надбавок'!$B$2281:'Расчет сбытовых надбавок'!$G$3024,6)</f>
        <v>0</v>
      </c>
      <c r="V815" s="108">
        <f>VLOOKUP($A815+ROUND((COLUMN()-2)/24,5),АТС!$A$41:$F$712,5)+VLOOKUP($A815+ROUND((COLUMN()-2)/24,5),'Расчет сбытовых надбавок'!$B$2281:'Расчет сбытовых надбавок'!$G$3024,6)</f>
        <v>0</v>
      </c>
      <c r="W815" s="108">
        <f>VLOOKUP($A815+ROUND((COLUMN()-2)/24,5),АТС!$A$41:$F$712,5)+VLOOKUP($A815+ROUND((COLUMN()-2)/24,5),'Расчет сбытовых надбавок'!$B$2281:'Расчет сбытовых надбавок'!$G$3024,6)</f>
        <v>0</v>
      </c>
      <c r="X815" s="108">
        <f>VLOOKUP($A815+ROUND((COLUMN()-2)/24,5),АТС!$A$41:$F$712,5)+VLOOKUP($A815+ROUND((COLUMN()-2)/24,5),'Расчет сбытовых надбавок'!$B$2281:'Расчет сбытовых надбавок'!$G$3024,6)</f>
        <v>317.63000000000005</v>
      </c>
      <c r="Y815" s="108">
        <f>VLOOKUP($A815+ROUND((COLUMN()-2)/24,5),АТС!$A$41:$F$712,5)+VLOOKUP($A815+ROUND((COLUMN()-2)/24,5),'Расчет сбытовых надбавок'!$B$2281:'Расчет сбытовых надбавок'!$G$3024,6)</f>
        <v>0</v>
      </c>
    </row>
    <row r="816" spans="1:25" x14ac:dyDescent="0.2">
      <c r="A816" s="88">
        <f t="shared" si="23"/>
        <v>42052</v>
      </c>
      <c r="B816" s="108">
        <f>VLOOKUP($A816+ROUND((COLUMN()-2)/24,5),АТС!$A$41:$F$712,5)+VLOOKUP($A816+ROUND((COLUMN()-2)/24,5),'Расчет сбытовых надбавок'!$B$2281:'Расчет сбытовых надбавок'!$G$3024,6)</f>
        <v>0</v>
      </c>
      <c r="C816" s="108">
        <f>VLOOKUP($A816+ROUND((COLUMN()-2)/24,5),АТС!$A$41:$F$712,5)+VLOOKUP($A816+ROUND((COLUMN()-2)/24,5),'Расчет сбытовых надбавок'!$B$2281:'Расчет сбытовых надбавок'!$G$3024,6)</f>
        <v>0</v>
      </c>
      <c r="D816" s="108">
        <f>VLOOKUP($A816+ROUND((COLUMN()-2)/24,5),АТС!$A$41:$F$712,5)+VLOOKUP($A816+ROUND((COLUMN()-2)/24,5),'Расчет сбытовых надбавок'!$B$2281:'Расчет сбытовых надбавок'!$G$3024,6)</f>
        <v>0.22</v>
      </c>
      <c r="E816" s="108">
        <f>VLOOKUP($A816+ROUND((COLUMN()-2)/24,5),АТС!$A$41:$F$712,5)+VLOOKUP($A816+ROUND((COLUMN()-2)/24,5),'Расчет сбытовых надбавок'!$B$2281:'Расчет сбытовых надбавок'!$G$3024,6)</f>
        <v>201.72</v>
      </c>
      <c r="F816" s="108">
        <f>VLOOKUP($A816+ROUND((COLUMN()-2)/24,5),АТС!$A$41:$F$712,5)+VLOOKUP($A816+ROUND((COLUMN()-2)/24,5),'Расчет сбытовых надбавок'!$B$2281:'Расчет сбытовых надбавок'!$G$3024,6)</f>
        <v>0</v>
      </c>
      <c r="G816" s="108">
        <f>VLOOKUP($A816+ROUND((COLUMN()-2)/24,5),АТС!$A$41:$F$712,5)+VLOOKUP($A816+ROUND((COLUMN()-2)/24,5),'Расчет сбытовых надбавок'!$B$2281:'Расчет сбытовых надбавок'!$G$3024,6)</f>
        <v>0</v>
      </c>
      <c r="H816" s="108">
        <f>VLOOKUP($A816+ROUND((COLUMN()-2)/24,5),АТС!$A$41:$F$712,5)+VLOOKUP($A816+ROUND((COLUMN()-2)/24,5),'Расчет сбытовых надбавок'!$B$2281:'Расчет сбытовых надбавок'!$G$3024,6)</f>
        <v>151.96</v>
      </c>
      <c r="I816" s="108">
        <f>VLOOKUP($A816+ROUND((COLUMN()-2)/24,5),АТС!$A$41:$F$712,5)+VLOOKUP($A816+ROUND((COLUMN()-2)/24,5),'Расчет сбытовых надбавок'!$B$2281:'Расчет сбытовых надбавок'!$G$3024,6)</f>
        <v>292.87</v>
      </c>
      <c r="J816" s="108">
        <f>VLOOKUP($A816+ROUND((COLUMN()-2)/24,5),АТС!$A$41:$F$712,5)+VLOOKUP($A816+ROUND((COLUMN()-2)/24,5),'Расчет сбытовых надбавок'!$B$2281:'Расчет сбытовых надбавок'!$G$3024,6)</f>
        <v>0</v>
      </c>
      <c r="K816" s="108">
        <f>VLOOKUP($A816+ROUND((COLUMN()-2)/24,5),АТС!$A$41:$F$712,5)+VLOOKUP($A816+ROUND((COLUMN()-2)/24,5),'Расчет сбытовых надбавок'!$B$2281:'Расчет сбытовых надбавок'!$G$3024,6)</f>
        <v>0.88000000000000012</v>
      </c>
      <c r="L816" s="108">
        <f>VLOOKUP($A816+ROUND((COLUMN()-2)/24,5),АТС!$A$41:$F$712,5)+VLOOKUP($A816+ROUND((COLUMN()-2)/24,5),'Расчет сбытовых надбавок'!$B$2281:'Расчет сбытовых надбавок'!$G$3024,6)</f>
        <v>8.3000000000000007</v>
      </c>
      <c r="M816" s="108">
        <f>VLOOKUP($A816+ROUND((COLUMN()-2)/24,5),АТС!$A$41:$F$712,5)+VLOOKUP($A816+ROUND((COLUMN()-2)/24,5),'Расчет сбытовых надбавок'!$B$2281:'Расчет сбытовых надбавок'!$G$3024,6)</f>
        <v>17.079999999999998</v>
      </c>
      <c r="N816" s="108">
        <f>VLOOKUP($A816+ROUND((COLUMN()-2)/24,5),АТС!$A$41:$F$712,5)+VLOOKUP($A816+ROUND((COLUMN()-2)/24,5),'Расчет сбытовых надбавок'!$B$2281:'Расчет сбытовых надбавок'!$G$3024,6)</f>
        <v>0</v>
      </c>
      <c r="O816" s="108">
        <f>VLOOKUP($A816+ROUND((COLUMN()-2)/24,5),АТС!$A$41:$F$712,5)+VLOOKUP($A816+ROUND((COLUMN()-2)/24,5),'Расчет сбытовых надбавок'!$B$2281:'Расчет сбытовых надбавок'!$G$3024,6)</f>
        <v>0</v>
      </c>
      <c r="P816" s="108">
        <f>VLOOKUP($A816+ROUND((COLUMN()-2)/24,5),АТС!$A$41:$F$712,5)+VLOOKUP($A816+ROUND((COLUMN()-2)/24,5),'Расчет сбытовых надбавок'!$B$2281:'Расчет сбытовых надбавок'!$G$3024,6)</f>
        <v>33.4</v>
      </c>
      <c r="Q816" s="108">
        <f>VLOOKUP($A816+ROUND((COLUMN()-2)/24,5),АТС!$A$41:$F$712,5)+VLOOKUP($A816+ROUND((COLUMN()-2)/24,5),'Расчет сбытовых надбавок'!$B$2281:'Расчет сбытовых надбавок'!$G$3024,6)</f>
        <v>506.09999999999997</v>
      </c>
      <c r="R816" s="108">
        <f>VLOOKUP($A816+ROUND((COLUMN()-2)/24,5),АТС!$A$41:$F$712,5)+VLOOKUP($A816+ROUND((COLUMN()-2)/24,5),'Расчет сбытовых надбавок'!$B$2281:'Расчет сбытовых надбавок'!$G$3024,6)</f>
        <v>332.20000000000005</v>
      </c>
      <c r="S816" s="108">
        <f>VLOOKUP($A816+ROUND((COLUMN()-2)/24,5),АТС!$A$41:$F$712,5)+VLOOKUP($A816+ROUND((COLUMN()-2)/24,5),'Расчет сбытовых надбавок'!$B$2281:'Расчет сбытовых надбавок'!$G$3024,6)</f>
        <v>0</v>
      </c>
      <c r="T816" s="108">
        <f>VLOOKUP($A816+ROUND((COLUMN()-2)/24,5),АТС!$A$41:$F$712,5)+VLOOKUP($A816+ROUND((COLUMN()-2)/24,5),'Расчет сбытовых надбавок'!$B$2281:'Расчет сбытовых надбавок'!$G$3024,6)</f>
        <v>1724.6</v>
      </c>
      <c r="U816" s="108">
        <f>VLOOKUP($A816+ROUND((COLUMN()-2)/24,5),АТС!$A$41:$F$712,5)+VLOOKUP($A816+ROUND((COLUMN()-2)/24,5),'Расчет сбытовых надбавок'!$B$2281:'Расчет сбытовых надбавок'!$G$3024,6)</f>
        <v>1117.51</v>
      </c>
      <c r="V816" s="108">
        <f>VLOOKUP($A816+ROUND((COLUMN()-2)/24,5),АТС!$A$41:$F$712,5)+VLOOKUP($A816+ROUND((COLUMN()-2)/24,5),'Расчет сбытовых надбавок'!$B$2281:'Расчет сбытовых надбавок'!$G$3024,6)</f>
        <v>391.48999999999995</v>
      </c>
      <c r="W816" s="108">
        <f>VLOOKUP($A816+ROUND((COLUMN()-2)/24,5),АТС!$A$41:$F$712,5)+VLOOKUP($A816+ROUND((COLUMN()-2)/24,5),'Расчет сбытовых надбавок'!$B$2281:'Расчет сбытовых надбавок'!$G$3024,6)</f>
        <v>367.84</v>
      </c>
      <c r="X816" s="108">
        <f>VLOOKUP($A816+ROUND((COLUMN()-2)/24,5),АТС!$A$41:$F$712,5)+VLOOKUP($A816+ROUND((COLUMN()-2)/24,5),'Расчет сбытовых надбавок'!$B$2281:'Расчет сбытовых надбавок'!$G$3024,6)</f>
        <v>439.23</v>
      </c>
      <c r="Y816" s="108">
        <f>VLOOKUP($A816+ROUND((COLUMN()-2)/24,5),АТС!$A$41:$F$712,5)+VLOOKUP($A816+ROUND((COLUMN()-2)/24,5),'Расчет сбытовых надбавок'!$B$2281:'Расчет сбытовых надбавок'!$G$3024,6)</f>
        <v>76.760000000000005</v>
      </c>
    </row>
    <row r="817" spans="1:25" x14ac:dyDescent="0.2">
      <c r="A817" s="88">
        <f t="shared" si="23"/>
        <v>42053</v>
      </c>
      <c r="B817" s="108">
        <f>VLOOKUP($A817+ROUND((COLUMN()-2)/24,5),АТС!$A$41:$F$712,5)+VLOOKUP($A817+ROUND((COLUMN()-2)/24,5),'Расчет сбытовых надбавок'!$B$2281:'Расчет сбытовых надбавок'!$G$3024,6)</f>
        <v>550.37</v>
      </c>
      <c r="C817" s="108">
        <f>VLOOKUP($A817+ROUND((COLUMN()-2)/24,5),АТС!$A$41:$F$712,5)+VLOOKUP($A817+ROUND((COLUMN()-2)/24,5),'Расчет сбытовых надбавок'!$B$2281:'Расчет сбытовых надбавок'!$G$3024,6)</f>
        <v>613.54999999999995</v>
      </c>
      <c r="D817" s="108">
        <f>VLOOKUP($A817+ROUND((COLUMN()-2)/24,5),АТС!$A$41:$F$712,5)+VLOOKUP($A817+ROUND((COLUMN()-2)/24,5),'Расчет сбытовых надбавок'!$B$2281:'Расчет сбытовых надбавок'!$G$3024,6)</f>
        <v>257.08</v>
      </c>
      <c r="E817" s="108">
        <f>VLOOKUP($A817+ROUND((COLUMN()-2)/24,5),АТС!$A$41:$F$712,5)+VLOOKUP($A817+ROUND((COLUMN()-2)/24,5),'Расчет сбытовых надбавок'!$B$2281:'Расчет сбытовых надбавок'!$G$3024,6)</f>
        <v>241.01000000000002</v>
      </c>
      <c r="F817" s="108">
        <f>VLOOKUP($A817+ROUND((COLUMN()-2)/24,5),АТС!$A$41:$F$712,5)+VLOOKUP($A817+ROUND((COLUMN()-2)/24,5),'Расчет сбытовых надбавок'!$B$2281:'Расчет сбытовых надбавок'!$G$3024,6)</f>
        <v>221.41</v>
      </c>
      <c r="G817" s="108">
        <f>VLOOKUP($A817+ROUND((COLUMN()-2)/24,5),АТС!$A$41:$F$712,5)+VLOOKUP($A817+ROUND((COLUMN()-2)/24,5),'Расчет сбытовых надбавок'!$B$2281:'Расчет сбытовых надбавок'!$G$3024,6)</f>
        <v>0</v>
      </c>
      <c r="H817" s="108">
        <f>VLOOKUP($A817+ROUND((COLUMN()-2)/24,5),АТС!$A$41:$F$712,5)+VLOOKUP($A817+ROUND((COLUMN()-2)/24,5),'Расчет сбытовых надбавок'!$B$2281:'Расчет сбытовых надбавок'!$G$3024,6)</f>
        <v>231.95</v>
      </c>
      <c r="I817" s="108">
        <f>VLOOKUP($A817+ROUND((COLUMN()-2)/24,5),АТС!$A$41:$F$712,5)+VLOOKUP($A817+ROUND((COLUMN()-2)/24,5),'Расчет сбытовых надбавок'!$B$2281:'Расчет сбытовых надбавок'!$G$3024,6)</f>
        <v>424.48</v>
      </c>
      <c r="J817" s="108">
        <f>VLOOKUP($A817+ROUND((COLUMN()-2)/24,5),АТС!$A$41:$F$712,5)+VLOOKUP($A817+ROUND((COLUMN()-2)/24,5),'Расчет сбытовых надбавок'!$B$2281:'Расчет сбытовых надбавок'!$G$3024,6)</f>
        <v>41.47</v>
      </c>
      <c r="K817" s="108">
        <f>VLOOKUP($A817+ROUND((COLUMN()-2)/24,5),АТС!$A$41:$F$712,5)+VLOOKUP($A817+ROUND((COLUMN()-2)/24,5),'Расчет сбытовых надбавок'!$B$2281:'Расчет сбытовых надбавок'!$G$3024,6)</f>
        <v>72.460000000000008</v>
      </c>
      <c r="L817" s="108">
        <f>VLOOKUP($A817+ROUND((COLUMN()-2)/24,5),АТС!$A$41:$F$712,5)+VLOOKUP($A817+ROUND((COLUMN()-2)/24,5),'Расчет сбытовых надбавок'!$B$2281:'Расчет сбытовых надбавок'!$G$3024,6)</f>
        <v>152.34</v>
      </c>
      <c r="M817" s="108">
        <f>VLOOKUP($A817+ROUND((COLUMN()-2)/24,5),АТС!$A$41:$F$712,5)+VLOOKUP($A817+ROUND((COLUMN()-2)/24,5),'Расчет сбытовых надбавок'!$B$2281:'Расчет сбытовых надбавок'!$G$3024,6)</f>
        <v>194.17</v>
      </c>
      <c r="N817" s="108">
        <f>VLOOKUP($A817+ROUND((COLUMN()-2)/24,5),АТС!$A$41:$F$712,5)+VLOOKUP($A817+ROUND((COLUMN()-2)/24,5),'Расчет сбытовых надбавок'!$B$2281:'Расчет сбытовых надбавок'!$G$3024,6)</f>
        <v>232.41000000000003</v>
      </c>
      <c r="O817" s="108">
        <f>VLOOKUP($A817+ROUND((COLUMN()-2)/24,5),АТС!$A$41:$F$712,5)+VLOOKUP($A817+ROUND((COLUMN()-2)/24,5),'Расчет сбытовых надбавок'!$B$2281:'Расчет сбытовых надбавок'!$G$3024,6)</f>
        <v>279.84999999999997</v>
      </c>
      <c r="P817" s="108">
        <f>VLOOKUP($A817+ROUND((COLUMN()-2)/24,5),АТС!$A$41:$F$712,5)+VLOOKUP($A817+ROUND((COLUMN()-2)/24,5),'Расчет сбытовых надбавок'!$B$2281:'Расчет сбытовых надбавок'!$G$3024,6)</f>
        <v>966.39</v>
      </c>
      <c r="Q817" s="108">
        <f>VLOOKUP($A817+ROUND((COLUMN()-2)/24,5),АТС!$A$41:$F$712,5)+VLOOKUP($A817+ROUND((COLUMN()-2)/24,5),'Расчет сбытовых надбавок'!$B$2281:'Расчет сбытовых надбавок'!$G$3024,6)</f>
        <v>0</v>
      </c>
      <c r="R817" s="108">
        <f>VLOOKUP($A817+ROUND((COLUMN()-2)/24,5),АТС!$A$41:$F$712,5)+VLOOKUP($A817+ROUND((COLUMN()-2)/24,5),'Расчет сбытовых надбавок'!$B$2281:'Расчет сбытовых надбавок'!$G$3024,6)</f>
        <v>0</v>
      </c>
      <c r="S817" s="108">
        <f>VLOOKUP($A817+ROUND((COLUMN()-2)/24,5),АТС!$A$41:$F$712,5)+VLOOKUP($A817+ROUND((COLUMN()-2)/24,5),'Расчет сбытовых надбавок'!$B$2281:'Расчет сбытовых надбавок'!$G$3024,6)</f>
        <v>250.13</v>
      </c>
      <c r="T817" s="108">
        <f>VLOOKUP($A817+ROUND((COLUMN()-2)/24,5),АТС!$A$41:$F$712,5)+VLOOKUP($A817+ROUND((COLUMN()-2)/24,5),'Расчет сбытовых надбавок'!$B$2281:'Расчет сбытовых надбавок'!$G$3024,6)</f>
        <v>0</v>
      </c>
      <c r="U817" s="108">
        <f>VLOOKUP($A817+ROUND((COLUMN()-2)/24,5),АТС!$A$41:$F$712,5)+VLOOKUP($A817+ROUND((COLUMN()-2)/24,5),'Расчет сбытовых надбавок'!$B$2281:'Расчет сбытовых надбавок'!$G$3024,6)</f>
        <v>1129.33</v>
      </c>
      <c r="V817" s="108">
        <f>VLOOKUP($A817+ROUND((COLUMN()-2)/24,5),АТС!$A$41:$F$712,5)+VLOOKUP($A817+ROUND((COLUMN()-2)/24,5),'Расчет сбытовых надбавок'!$B$2281:'Расчет сбытовых надбавок'!$G$3024,6)</f>
        <v>578.65</v>
      </c>
      <c r="W817" s="108">
        <f>VLOOKUP($A817+ROUND((COLUMN()-2)/24,5),АТС!$A$41:$F$712,5)+VLOOKUP($A817+ROUND((COLUMN()-2)/24,5),'Расчет сбытовых надбавок'!$B$2281:'Расчет сбытовых надбавок'!$G$3024,6)</f>
        <v>890.96</v>
      </c>
      <c r="X817" s="108">
        <f>VLOOKUP($A817+ROUND((COLUMN()-2)/24,5),АТС!$A$41:$F$712,5)+VLOOKUP($A817+ROUND((COLUMN()-2)/24,5),'Расчет сбытовых надбавок'!$B$2281:'Расчет сбытовых надбавок'!$G$3024,6)</f>
        <v>1305.7199999999998</v>
      </c>
      <c r="Y817" s="108">
        <f>VLOOKUP($A817+ROUND((COLUMN()-2)/24,5),АТС!$A$41:$F$712,5)+VLOOKUP($A817+ROUND((COLUMN()-2)/24,5),'Расчет сбытовых надбавок'!$B$2281:'Расчет сбытовых надбавок'!$G$3024,6)</f>
        <v>996.30000000000007</v>
      </c>
    </row>
    <row r="818" spans="1:25" x14ac:dyDescent="0.2">
      <c r="A818" s="88">
        <f t="shared" si="23"/>
        <v>42054</v>
      </c>
      <c r="B818" s="108">
        <f>VLOOKUP($A818+ROUND((COLUMN()-2)/24,5),АТС!$A$41:$F$712,5)+VLOOKUP($A818+ROUND((COLUMN()-2)/24,5),'Расчет сбытовых надбавок'!$B$2281:'Расчет сбытовых надбавок'!$G$3024,6)</f>
        <v>35.690000000000005</v>
      </c>
      <c r="C818" s="108">
        <f>VLOOKUP($A818+ROUND((COLUMN()-2)/24,5),АТС!$A$41:$F$712,5)+VLOOKUP($A818+ROUND((COLUMN()-2)/24,5),'Расчет сбытовых надбавок'!$B$2281:'Расчет сбытовых надбавок'!$G$3024,6)</f>
        <v>4.2</v>
      </c>
      <c r="D818" s="108">
        <f>VLOOKUP($A818+ROUND((COLUMN()-2)/24,5),АТС!$A$41:$F$712,5)+VLOOKUP($A818+ROUND((COLUMN()-2)/24,5),'Расчет сбытовых надбавок'!$B$2281:'Расчет сбытовых надбавок'!$G$3024,6)</f>
        <v>5.24</v>
      </c>
      <c r="E818" s="108">
        <f>VLOOKUP($A818+ROUND((COLUMN()-2)/24,5),АТС!$A$41:$F$712,5)+VLOOKUP($A818+ROUND((COLUMN()-2)/24,5),'Расчет сбытовых надбавок'!$B$2281:'Расчет сбытовых надбавок'!$G$3024,6)</f>
        <v>0</v>
      </c>
      <c r="F818" s="108">
        <f>VLOOKUP($A818+ROUND((COLUMN()-2)/24,5),АТС!$A$41:$F$712,5)+VLOOKUP($A818+ROUND((COLUMN()-2)/24,5),'Расчет сбытовых надбавок'!$B$2281:'Расчет сбытовых надбавок'!$G$3024,6)</f>
        <v>0</v>
      </c>
      <c r="G818" s="108">
        <f>VLOOKUP($A818+ROUND((COLUMN()-2)/24,5),АТС!$A$41:$F$712,5)+VLOOKUP($A818+ROUND((COLUMN()-2)/24,5),'Расчет сбытовых надбавок'!$B$2281:'Расчет сбытовых надбавок'!$G$3024,6)</f>
        <v>0</v>
      </c>
      <c r="H818" s="108">
        <f>VLOOKUP($A818+ROUND((COLUMN()-2)/24,5),АТС!$A$41:$F$712,5)+VLOOKUP($A818+ROUND((COLUMN()-2)/24,5),'Расчет сбытовых надбавок'!$B$2281:'Расчет сбытовых надбавок'!$G$3024,6)</f>
        <v>0</v>
      </c>
      <c r="I818" s="108">
        <f>VLOOKUP($A818+ROUND((COLUMN()-2)/24,5),АТС!$A$41:$F$712,5)+VLOOKUP($A818+ROUND((COLUMN()-2)/24,5),'Расчет сбытовых надбавок'!$B$2281:'Расчет сбытовых надбавок'!$G$3024,6)</f>
        <v>0</v>
      </c>
      <c r="J818" s="108">
        <f>VLOOKUP($A818+ROUND((COLUMN()-2)/24,5),АТС!$A$41:$F$712,5)+VLOOKUP($A818+ROUND((COLUMN()-2)/24,5),'Расчет сбытовых надбавок'!$B$2281:'Расчет сбытовых надбавок'!$G$3024,6)</f>
        <v>89.26</v>
      </c>
      <c r="K818" s="108">
        <f>VLOOKUP($A818+ROUND((COLUMN()-2)/24,5),АТС!$A$41:$F$712,5)+VLOOKUP($A818+ROUND((COLUMN()-2)/24,5),'Расчет сбытовых надбавок'!$B$2281:'Расчет сбытовых надбавок'!$G$3024,6)</f>
        <v>181.41</v>
      </c>
      <c r="L818" s="108">
        <f>VLOOKUP($A818+ROUND((COLUMN()-2)/24,5),АТС!$A$41:$F$712,5)+VLOOKUP($A818+ROUND((COLUMN()-2)/24,5),'Расчет сбытовых надбавок'!$B$2281:'Расчет сбытовых надбавок'!$G$3024,6)</f>
        <v>195.52</v>
      </c>
      <c r="M818" s="108">
        <f>VLOOKUP($A818+ROUND((COLUMN()-2)/24,5),АТС!$A$41:$F$712,5)+VLOOKUP($A818+ROUND((COLUMN()-2)/24,5),'Расчет сбытовых надбавок'!$B$2281:'Расчет сбытовых надбавок'!$G$3024,6)</f>
        <v>250.19</v>
      </c>
      <c r="N818" s="108">
        <f>VLOOKUP($A818+ROUND((COLUMN()-2)/24,5),АТС!$A$41:$F$712,5)+VLOOKUP($A818+ROUND((COLUMN()-2)/24,5),'Расчет сбытовых надбавок'!$B$2281:'Расчет сбытовых надбавок'!$G$3024,6)</f>
        <v>240.66</v>
      </c>
      <c r="O818" s="108">
        <f>VLOOKUP($A818+ROUND((COLUMN()-2)/24,5),АТС!$A$41:$F$712,5)+VLOOKUP($A818+ROUND((COLUMN()-2)/24,5),'Расчет сбытовых надбавок'!$B$2281:'Расчет сбытовых надбавок'!$G$3024,6)</f>
        <v>244.5</v>
      </c>
      <c r="P818" s="108">
        <f>VLOOKUP($A818+ROUND((COLUMN()-2)/24,5),АТС!$A$41:$F$712,5)+VLOOKUP($A818+ROUND((COLUMN()-2)/24,5),'Расчет сбытовых надбавок'!$B$2281:'Расчет сбытовых надбавок'!$G$3024,6)</f>
        <v>257.74</v>
      </c>
      <c r="Q818" s="108">
        <f>VLOOKUP($A818+ROUND((COLUMN()-2)/24,5),АТС!$A$41:$F$712,5)+VLOOKUP($A818+ROUND((COLUMN()-2)/24,5),'Расчет сбытовых надбавок'!$B$2281:'Расчет сбытовых надбавок'!$G$3024,6)</f>
        <v>287.21999999999997</v>
      </c>
      <c r="R818" s="108">
        <f>VLOOKUP($A818+ROUND((COLUMN()-2)/24,5),АТС!$A$41:$F$712,5)+VLOOKUP($A818+ROUND((COLUMN()-2)/24,5),'Расчет сбытовых надбавок'!$B$2281:'Расчет сбытовых надбавок'!$G$3024,6)</f>
        <v>577.24</v>
      </c>
      <c r="S818" s="108">
        <f>VLOOKUP($A818+ROUND((COLUMN()-2)/24,5),АТС!$A$41:$F$712,5)+VLOOKUP($A818+ROUND((COLUMN()-2)/24,5),'Расчет сбытовых надбавок'!$B$2281:'Расчет сбытовых надбавок'!$G$3024,6)</f>
        <v>0</v>
      </c>
      <c r="T818" s="108">
        <f>VLOOKUP($A818+ROUND((COLUMN()-2)/24,5),АТС!$A$41:$F$712,5)+VLOOKUP($A818+ROUND((COLUMN()-2)/24,5),'Расчет сбытовых надбавок'!$B$2281:'Расчет сбытовых надбавок'!$G$3024,6)</f>
        <v>182.1</v>
      </c>
      <c r="U818" s="108">
        <f>VLOOKUP($A818+ROUND((COLUMN()-2)/24,5),АТС!$A$41:$F$712,5)+VLOOKUP($A818+ROUND((COLUMN()-2)/24,5),'Расчет сбытовых надбавок'!$B$2281:'Расчет сбытовых надбавок'!$G$3024,6)</f>
        <v>807.25</v>
      </c>
      <c r="V818" s="108">
        <f>VLOOKUP($A818+ROUND((COLUMN()-2)/24,5),АТС!$A$41:$F$712,5)+VLOOKUP($A818+ROUND((COLUMN()-2)/24,5),'Расчет сбытовых надбавок'!$B$2281:'Расчет сбытовых надбавок'!$G$3024,6)</f>
        <v>807.96</v>
      </c>
      <c r="W818" s="108">
        <f>VLOOKUP($A818+ROUND((COLUMN()-2)/24,5),АТС!$A$41:$F$712,5)+VLOOKUP($A818+ROUND((COLUMN()-2)/24,5),'Расчет сбытовых надбавок'!$B$2281:'Расчет сбытовых надбавок'!$G$3024,6)</f>
        <v>339.3</v>
      </c>
      <c r="X818" s="108">
        <f>VLOOKUP($A818+ROUND((COLUMN()-2)/24,5),АТС!$A$41:$F$712,5)+VLOOKUP($A818+ROUND((COLUMN()-2)/24,5),'Расчет сбытовых надбавок'!$B$2281:'Расчет сбытовых надбавок'!$G$3024,6)</f>
        <v>1030.33</v>
      </c>
      <c r="Y818" s="108">
        <f>VLOOKUP($A818+ROUND((COLUMN()-2)/24,5),АТС!$A$41:$F$712,5)+VLOOKUP($A818+ROUND((COLUMN()-2)/24,5),'Расчет сбытовых надбавок'!$B$2281:'Расчет сбытовых надбавок'!$G$3024,6)</f>
        <v>850.22</v>
      </c>
    </row>
    <row r="819" spans="1:25" x14ac:dyDescent="0.2">
      <c r="A819" s="88">
        <f t="shared" si="23"/>
        <v>42055</v>
      </c>
      <c r="B819" s="108">
        <f>VLOOKUP($A819+ROUND((COLUMN()-2)/24,5),АТС!$A$41:$F$712,5)+VLOOKUP($A819+ROUND((COLUMN()-2)/24,5),'Расчет сбытовых надбавок'!$B$2281:'Расчет сбытовых надбавок'!$G$3024,6)</f>
        <v>146.61000000000001</v>
      </c>
      <c r="C819" s="108">
        <f>VLOOKUP($A819+ROUND((COLUMN()-2)/24,5),АТС!$A$41:$F$712,5)+VLOOKUP($A819+ROUND((COLUMN()-2)/24,5),'Расчет сбытовых надбавок'!$B$2281:'Расчет сбытовых надбавок'!$G$3024,6)</f>
        <v>98.91</v>
      </c>
      <c r="D819" s="108">
        <f>VLOOKUP($A819+ROUND((COLUMN()-2)/24,5),АТС!$A$41:$F$712,5)+VLOOKUP($A819+ROUND((COLUMN()-2)/24,5),'Расчет сбытовых надбавок'!$B$2281:'Расчет сбытовых надбавок'!$G$3024,6)</f>
        <v>100.74</v>
      </c>
      <c r="E819" s="108">
        <f>VLOOKUP($A819+ROUND((COLUMN()-2)/24,5),АТС!$A$41:$F$712,5)+VLOOKUP($A819+ROUND((COLUMN()-2)/24,5),'Расчет сбытовых надбавок'!$B$2281:'Расчет сбытовых надбавок'!$G$3024,6)</f>
        <v>97.85</v>
      </c>
      <c r="F819" s="108">
        <f>VLOOKUP($A819+ROUND((COLUMN()-2)/24,5),АТС!$A$41:$F$712,5)+VLOOKUP($A819+ROUND((COLUMN()-2)/24,5),'Расчет сбытовых надбавок'!$B$2281:'Расчет сбытовых надбавок'!$G$3024,6)</f>
        <v>84.29</v>
      </c>
      <c r="G819" s="108">
        <f>VLOOKUP($A819+ROUND((COLUMN()-2)/24,5),АТС!$A$41:$F$712,5)+VLOOKUP($A819+ROUND((COLUMN()-2)/24,5),'Расчет сбытовых надбавок'!$B$2281:'Расчет сбытовых надбавок'!$G$3024,6)</f>
        <v>70.52</v>
      </c>
      <c r="H819" s="108">
        <f>VLOOKUP($A819+ROUND((COLUMN()-2)/24,5),АТС!$A$41:$F$712,5)+VLOOKUP($A819+ROUND((COLUMN()-2)/24,5),'Расчет сбытовых надбавок'!$B$2281:'Расчет сбытовых надбавок'!$G$3024,6)</f>
        <v>11.959999999999999</v>
      </c>
      <c r="I819" s="108">
        <f>VLOOKUP($A819+ROUND((COLUMN()-2)/24,5),АТС!$A$41:$F$712,5)+VLOOKUP($A819+ROUND((COLUMN()-2)/24,5),'Расчет сбытовых надбавок'!$B$2281:'Расчет сбытовых надбавок'!$G$3024,6)</f>
        <v>78.400000000000006</v>
      </c>
      <c r="J819" s="108">
        <f>VLOOKUP($A819+ROUND((COLUMN()-2)/24,5),АТС!$A$41:$F$712,5)+VLOOKUP($A819+ROUND((COLUMN()-2)/24,5),'Расчет сбытовых надбавок'!$B$2281:'Расчет сбытовых надбавок'!$G$3024,6)</f>
        <v>44.31</v>
      </c>
      <c r="K819" s="108">
        <f>VLOOKUP($A819+ROUND((COLUMN()-2)/24,5),АТС!$A$41:$F$712,5)+VLOOKUP($A819+ROUND((COLUMN()-2)/24,5),'Расчет сбытовых надбавок'!$B$2281:'Расчет сбытовых надбавок'!$G$3024,6)</f>
        <v>42.419999999999995</v>
      </c>
      <c r="L819" s="108">
        <f>VLOOKUP($A819+ROUND((COLUMN()-2)/24,5),АТС!$A$41:$F$712,5)+VLOOKUP($A819+ROUND((COLUMN()-2)/24,5),'Расчет сбытовых надбавок'!$B$2281:'Расчет сбытовых надбавок'!$G$3024,6)</f>
        <v>68.13</v>
      </c>
      <c r="M819" s="108">
        <f>VLOOKUP($A819+ROUND((COLUMN()-2)/24,5),АТС!$A$41:$F$712,5)+VLOOKUP($A819+ROUND((COLUMN()-2)/24,5),'Расчет сбытовых надбавок'!$B$2281:'Расчет сбытовых надбавок'!$G$3024,6)</f>
        <v>101.45</v>
      </c>
      <c r="N819" s="108">
        <f>VLOOKUP($A819+ROUND((COLUMN()-2)/24,5),АТС!$A$41:$F$712,5)+VLOOKUP($A819+ROUND((COLUMN()-2)/24,5),'Расчет сбытовых надбавок'!$B$2281:'Расчет сбытовых надбавок'!$G$3024,6)</f>
        <v>138.60999999999999</v>
      </c>
      <c r="O819" s="108">
        <f>VLOOKUP($A819+ROUND((COLUMN()-2)/24,5),АТС!$A$41:$F$712,5)+VLOOKUP($A819+ROUND((COLUMN()-2)/24,5),'Расчет сбытовых надбавок'!$B$2281:'Расчет сбытовых надбавок'!$G$3024,6)</f>
        <v>139.97</v>
      </c>
      <c r="P819" s="108">
        <f>VLOOKUP($A819+ROUND((COLUMN()-2)/24,5),АТС!$A$41:$F$712,5)+VLOOKUP($A819+ROUND((COLUMN()-2)/24,5),'Расчет сбытовых надбавок'!$B$2281:'Расчет сбытовых надбавок'!$G$3024,6)</f>
        <v>150.03</v>
      </c>
      <c r="Q819" s="108">
        <f>VLOOKUP($A819+ROUND((COLUMN()-2)/24,5),АТС!$A$41:$F$712,5)+VLOOKUP($A819+ROUND((COLUMN()-2)/24,5),'Расчет сбытовых надбавок'!$B$2281:'Расчет сбытовых надбавок'!$G$3024,6)</f>
        <v>155.72</v>
      </c>
      <c r="R819" s="108">
        <f>VLOOKUP($A819+ROUND((COLUMN()-2)/24,5),АТС!$A$41:$F$712,5)+VLOOKUP($A819+ROUND((COLUMN()-2)/24,5),'Расчет сбытовых надбавок'!$B$2281:'Расчет сбытовых надбавок'!$G$3024,6)</f>
        <v>561.06000000000006</v>
      </c>
      <c r="S819" s="108">
        <f>VLOOKUP($A819+ROUND((COLUMN()-2)/24,5),АТС!$A$41:$F$712,5)+VLOOKUP($A819+ROUND((COLUMN()-2)/24,5),'Расчет сбытовых надбавок'!$B$2281:'Расчет сбытовых надбавок'!$G$3024,6)</f>
        <v>145.69</v>
      </c>
      <c r="T819" s="108">
        <f>VLOOKUP($A819+ROUND((COLUMN()-2)/24,5),АТС!$A$41:$F$712,5)+VLOOKUP($A819+ROUND((COLUMN()-2)/24,5),'Расчет сбытовых надбавок'!$B$2281:'Расчет сбытовых надбавок'!$G$3024,6)</f>
        <v>273.01</v>
      </c>
      <c r="U819" s="108">
        <f>VLOOKUP($A819+ROUND((COLUMN()-2)/24,5),АТС!$A$41:$F$712,5)+VLOOKUP($A819+ROUND((COLUMN()-2)/24,5),'Расчет сбытовых надбавок'!$B$2281:'Расчет сбытовых надбавок'!$G$3024,6)</f>
        <v>1052.67</v>
      </c>
      <c r="V819" s="108">
        <f>VLOOKUP($A819+ROUND((COLUMN()-2)/24,5),АТС!$A$41:$F$712,5)+VLOOKUP($A819+ROUND((COLUMN()-2)/24,5),'Расчет сбытовых надбавок'!$B$2281:'Расчет сбытовых надбавок'!$G$3024,6)</f>
        <v>976.20999999999992</v>
      </c>
      <c r="W819" s="108">
        <f>VLOOKUP($A819+ROUND((COLUMN()-2)/24,5),АТС!$A$41:$F$712,5)+VLOOKUP($A819+ROUND((COLUMN()-2)/24,5),'Расчет сбытовых надбавок'!$B$2281:'Расчет сбытовых надбавок'!$G$3024,6)</f>
        <v>972.19</v>
      </c>
      <c r="X819" s="108">
        <f>VLOOKUP($A819+ROUND((COLUMN()-2)/24,5),АТС!$A$41:$F$712,5)+VLOOKUP($A819+ROUND((COLUMN()-2)/24,5),'Расчет сбытовых надбавок'!$B$2281:'Расчет сбытовых надбавок'!$G$3024,6)</f>
        <v>899.2</v>
      </c>
      <c r="Y819" s="108">
        <f>VLOOKUP($A819+ROUND((COLUMN()-2)/24,5),АТС!$A$41:$F$712,5)+VLOOKUP($A819+ROUND((COLUMN()-2)/24,5),'Расчет сбытовых надбавок'!$B$2281:'Расчет сбытовых надбавок'!$G$3024,6)</f>
        <v>855.99</v>
      </c>
    </row>
    <row r="820" spans="1:25" x14ac:dyDescent="0.2">
      <c r="A820" s="88">
        <f t="shared" si="23"/>
        <v>42056</v>
      </c>
      <c r="B820" s="108">
        <f>VLOOKUP($A820+ROUND((COLUMN()-2)/24,5),АТС!$A$41:$F$712,5)+VLOOKUP($A820+ROUND((COLUMN()-2)/24,5),'Расчет сбытовых надбавок'!$B$2281:'Расчет сбытовых надбавок'!$G$3024,6)</f>
        <v>66.92</v>
      </c>
      <c r="C820" s="108">
        <f>VLOOKUP($A820+ROUND((COLUMN()-2)/24,5),АТС!$A$41:$F$712,5)+VLOOKUP($A820+ROUND((COLUMN()-2)/24,5),'Расчет сбытовых надбавок'!$B$2281:'Расчет сбытовых надбавок'!$G$3024,6)</f>
        <v>10.66</v>
      </c>
      <c r="D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E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F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G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H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I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J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K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L820" s="108">
        <f>VLOOKUP($A820+ROUND((COLUMN()-2)/24,5),АТС!$A$41:$F$712,5)+VLOOKUP($A820+ROUND((COLUMN()-2)/24,5),'Расчет сбытовых надбавок'!$B$2281:'Расчет сбытовых надбавок'!$G$3024,6)</f>
        <v>0.65</v>
      </c>
      <c r="M820" s="108">
        <f>VLOOKUP($A820+ROUND((COLUMN()-2)/24,5),АТС!$A$41:$F$712,5)+VLOOKUP($A820+ROUND((COLUMN()-2)/24,5),'Расчет сбытовых надбавок'!$B$2281:'Расчет сбытовых надбавок'!$G$3024,6)</f>
        <v>48.96</v>
      </c>
      <c r="N820" s="108">
        <f>VLOOKUP($A820+ROUND((COLUMN()-2)/24,5),АТС!$A$41:$F$712,5)+VLOOKUP($A820+ROUND((COLUMN()-2)/24,5),'Расчет сбытовых надбавок'!$B$2281:'Расчет сбытовых надбавок'!$G$3024,6)</f>
        <v>5.78</v>
      </c>
      <c r="O820" s="108">
        <f>VLOOKUP($A820+ROUND((COLUMN()-2)/24,5),АТС!$A$41:$F$712,5)+VLOOKUP($A820+ROUND((COLUMN()-2)/24,5),'Расчет сбытовых надбавок'!$B$2281:'Расчет сбытовых надбавок'!$G$3024,6)</f>
        <v>12.94</v>
      </c>
      <c r="P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Q820" s="108">
        <f>VLOOKUP($A820+ROUND((COLUMN()-2)/24,5),АТС!$A$41:$F$712,5)+VLOOKUP($A820+ROUND((COLUMN()-2)/24,5),'Расчет сбытовых надбавок'!$B$2281:'Расчет сбытовых надбавок'!$G$3024,6)</f>
        <v>23.34</v>
      </c>
      <c r="R820" s="108">
        <f>VLOOKUP($A820+ROUND((COLUMN()-2)/24,5),АТС!$A$41:$F$712,5)+VLOOKUP($A820+ROUND((COLUMN()-2)/24,5),'Расчет сбытовых надбавок'!$B$2281:'Расчет сбытовых надбавок'!$G$3024,6)</f>
        <v>334.01</v>
      </c>
      <c r="S820" s="108">
        <f>VLOOKUP($A820+ROUND((COLUMN()-2)/24,5),АТС!$A$41:$F$712,5)+VLOOKUP($A820+ROUND((COLUMN()-2)/24,5),'Расчет сбытовых надбавок'!$B$2281:'Расчет сбытовых надбавок'!$G$3024,6)</f>
        <v>0.01</v>
      </c>
      <c r="T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U820" s="108">
        <f>VLOOKUP($A820+ROUND((COLUMN()-2)/24,5),АТС!$A$41:$F$712,5)+VLOOKUP($A820+ROUND((COLUMN()-2)/24,5),'Расчет сбытовых надбавок'!$B$2281:'Расчет сбытовых надбавок'!$G$3024,6)</f>
        <v>0</v>
      </c>
      <c r="V820" s="108">
        <f>VLOOKUP($A820+ROUND((COLUMN()-2)/24,5),АТС!$A$41:$F$712,5)+VLOOKUP($A820+ROUND((COLUMN()-2)/24,5),'Расчет сбытовых надбавок'!$B$2281:'Расчет сбытовых надбавок'!$G$3024,6)</f>
        <v>153.44999999999999</v>
      </c>
      <c r="W820" s="108">
        <f>VLOOKUP($A820+ROUND((COLUMN()-2)/24,5),АТС!$A$41:$F$712,5)+VLOOKUP($A820+ROUND((COLUMN()-2)/24,5),'Расчет сбытовых надбавок'!$B$2281:'Расчет сбытовых надбавок'!$G$3024,6)</f>
        <v>179.3</v>
      </c>
      <c r="X820" s="108">
        <f>VLOOKUP($A820+ROUND((COLUMN()-2)/24,5),АТС!$A$41:$F$712,5)+VLOOKUP($A820+ROUND((COLUMN()-2)/24,5),'Расчет сбытовых надбавок'!$B$2281:'Расчет сбытовых надбавок'!$G$3024,6)</f>
        <v>715.32</v>
      </c>
      <c r="Y820" s="108">
        <f>VLOOKUP($A820+ROUND((COLUMN()-2)/24,5),АТС!$A$41:$F$712,5)+VLOOKUP($A820+ROUND((COLUMN()-2)/24,5),'Расчет сбытовых надбавок'!$B$2281:'Расчет сбытовых надбавок'!$G$3024,6)</f>
        <v>136.44999999999999</v>
      </c>
    </row>
    <row r="821" spans="1:25" x14ac:dyDescent="0.2">
      <c r="A821" s="88">
        <f t="shared" si="23"/>
        <v>42057</v>
      </c>
      <c r="B821" s="108">
        <f>VLOOKUP($A821+ROUND((COLUMN()-2)/24,5),АТС!$A$41:$F$712,5)+VLOOKUP($A821+ROUND((COLUMN()-2)/24,5),'Расчет сбытовых надбавок'!$B$2281:'Расчет сбытовых надбавок'!$G$3024,6)</f>
        <v>259.26</v>
      </c>
      <c r="C821" s="108">
        <f>VLOOKUP($A821+ROUND((COLUMN()-2)/24,5),АТС!$A$41:$F$712,5)+VLOOKUP($A821+ROUND((COLUMN()-2)/24,5),'Расчет сбытовых надбавок'!$B$2281:'Расчет сбытовых надбавок'!$G$3024,6)</f>
        <v>28.51</v>
      </c>
      <c r="D821" s="108">
        <f>VLOOKUP($A821+ROUND((COLUMN()-2)/24,5),АТС!$A$41:$F$712,5)+VLOOKUP($A821+ROUND((COLUMN()-2)/24,5),'Расчет сбытовых надбавок'!$B$2281:'Расчет сбытовых надбавок'!$G$3024,6)</f>
        <v>132.75</v>
      </c>
      <c r="E821" s="108">
        <f>VLOOKUP($A821+ROUND((COLUMN()-2)/24,5),АТС!$A$41:$F$712,5)+VLOOKUP($A821+ROUND((COLUMN()-2)/24,5),'Расчет сбытовых надбавок'!$B$2281:'Расчет сбытовых надбавок'!$G$3024,6)</f>
        <v>157.57999999999998</v>
      </c>
      <c r="F821" s="108">
        <f>VLOOKUP($A821+ROUND((COLUMN()-2)/24,5),АТС!$A$41:$F$712,5)+VLOOKUP($A821+ROUND((COLUMN()-2)/24,5),'Расчет сбытовых надбавок'!$B$2281:'Расчет сбытовых надбавок'!$G$3024,6)</f>
        <v>53.53</v>
      </c>
      <c r="G821" s="108">
        <f>VLOOKUP($A821+ROUND((COLUMN()-2)/24,5),АТС!$A$41:$F$712,5)+VLOOKUP($A821+ROUND((COLUMN()-2)/24,5),'Расчет сбытовых надбавок'!$B$2281:'Расчет сбытовых надбавок'!$G$3024,6)</f>
        <v>2.77</v>
      </c>
      <c r="H821" s="108">
        <f>VLOOKUP($A821+ROUND((COLUMN()-2)/24,5),АТС!$A$41:$F$712,5)+VLOOKUP($A821+ROUND((COLUMN()-2)/24,5),'Расчет сбытовых надбавок'!$B$2281:'Расчет сбытовых надбавок'!$G$3024,6)</f>
        <v>0</v>
      </c>
      <c r="I821" s="108">
        <f>VLOOKUP($A821+ROUND((COLUMN()-2)/24,5),АТС!$A$41:$F$712,5)+VLOOKUP($A821+ROUND((COLUMN()-2)/24,5),'Расчет сбытовых надбавок'!$B$2281:'Расчет сбытовых надбавок'!$G$3024,6)</f>
        <v>0</v>
      </c>
      <c r="J821" s="108">
        <f>VLOOKUP($A821+ROUND((COLUMN()-2)/24,5),АТС!$A$41:$F$712,5)+VLOOKUP($A821+ROUND((COLUMN()-2)/24,5),'Расчет сбытовых надбавок'!$B$2281:'Расчет сбытовых надбавок'!$G$3024,6)</f>
        <v>0.26</v>
      </c>
      <c r="K821" s="108">
        <f>VLOOKUP($A821+ROUND((COLUMN()-2)/24,5),АТС!$A$41:$F$712,5)+VLOOKUP($A821+ROUND((COLUMN()-2)/24,5),'Расчет сбытовых надбавок'!$B$2281:'Расчет сбытовых надбавок'!$G$3024,6)</f>
        <v>202.60999999999999</v>
      </c>
      <c r="L821" s="108">
        <f>VLOOKUP($A821+ROUND((COLUMN()-2)/24,5),АТС!$A$41:$F$712,5)+VLOOKUP($A821+ROUND((COLUMN()-2)/24,5),'Расчет сбытовых надбавок'!$B$2281:'Расчет сбытовых надбавок'!$G$3024,6)</f>
        <v>425.79</v>
      </c>
      <c r="M821" s="108">
        <f>VLOOKUP($A821+ROUND((COLUMN()-2)/24,5),АТС!$A$41:$F$712,5)+VLOOKUP($A821+ROUND((COLUMN()-2)/24,5),'Расчет сбытовых надбавок'!$B$2281:'Расчет сбытовых надбавок'!$G$3024,6)</f>
        <v>459.22</v>
      </c>
      <c r="N821" s="108">
        <f>VLOOKUP($A821+ROUND((COLUMN()-2)/24,5),АТС!$A$41:$F$712,5)+VLOOKUP($A821+ROUND((COLUMN()-2)/24,5),'Расчет сбытовых надбавок'!$B$2281:'Расчет сбытовых надбавок'!$G$3024,6)</f>
        <v>717.39</v>
      </c>
      <c r="O821" s="108">
        <f>VLOOKUP($A821+ROUND((COLUMN()-2)/24,5),АТС!$A$41:$F$712,5)+VLOOKUP($A821+ROUND((COLUMN()-2)/24,5),'Расчет сбытовых надбавок'!$B$2281:'Расчет сбытовых надбавок'!$G$3024,6)</f>
        <v>686.64</v>
      </c>
      <c r="P821" s="108">
        <f>VLOOKUP($A821+ROUND((COLUMN()-2)/24,5),АТС!$A$41:$F$712,5)+VLOOKUP($A821+ROUND((COLUMN()-2)/24,5),'Расчет сбытовых надбавок'!$B$2281:'Расчет сбытовых надбавок'!$G$3024,6)</f>
        <v>842.94999999999993</v>
      </c>
      <c r="Q821" s="108">
        <f>VLOOKUP($A821+ROUND((COLUMN()-2)/24,5),АТС!$A$41:$F$712,5)+VLOOKUP($A821+ROUND((COLUMN()-2)/24,5),'Расчет сбытовых надбавок'!$B$2281:'Расчет сбытовых надбавок'!$G$3024,6)</f>
        <v>826.93000000000006</v>
      </c>
      <c r="R821" s="108">
        <f>VLOOKUP($A821+ROUND((COLUMN()-2)/24,5),АТС!$A$41:$F$712,5)+VLOOKUP($A821+ROUND((COLUMN()-2)/24,5),'Расчет сбытовых надбавок'!$B$2281:'Расчет сбытовых надбавок'!$G$3024,6)</f>
        <v>838.3599999999999</v>
      </c>
      <c r="S821" s="108">
        <f>VLOOKUP($A821+ROUND((COLUMN()-2)/24,5),АТС!$A$41:$F$712,5)+VLOOKUP($A821+ROUND((COLUMN()-2)/24,5),'Расчет сбытовых надбавок'!$B$2281:'Расчет сбытовых надбавок'!$G$3024,6)</f>
        <v>90.7</v>
      </c>
      <c r="T821" s="108">
        <f>VLOOKUP($A821+ROUND((COLUMN()-2)/24,5),АТС!$A$41:$F$712,5)+VLOOKUP($A821+ROUND((COLUMN()-2)/24,5),'Расчет сбытовых надбавок'!$B$2281:'Расчет сбытовых надбавок'!$G$3024,6)</f>
        <v>130.87</v>
      </c>
      <c r="U821" s="108">
        <f>VLOOKUP($A821+ROUND((COLUMN()-2)/24,5),АТС!$A$41:$F$712,5)+VLOOKUP($A821+ROUND((COLUMN()-2)/24,5),'Расчет сбытовых надбавок'!$B$2281:'Расчет сбытовых надбавок'!$G$3024,6)</f>
        <v>160.37</v>
      </c>
      <c r="V821" s="108">
        <f>VLOOKUP($A821+ROUND((COLUMN()-2)/24,5),АТС!$A$41:$F$712,5)+VLOOKUP($A821+ROUND((COLUMN()-2)/24,5),'Расчет сбытовых надбавок'!$B$2281:'Расчет сбытовых надбавок'!$G$3024,6)</f>
        <v>863.11</v>
      </c>
      <c r="W821" s="108">
        <f>VLOOKUP($A821+ROUND((COLUMN()-2)/24,5),АТС!$A$41:$F$712,5)+VLOOKUP($A821+ROUND((COLUMN()-2)/24,5),'Расчет сбытовых надбавок'!$B$2281:'Расчет сбытовых надбавок'!$G$3024,6)</f>
        <v>837.38</v>
      </c>
      <c r="X821" s="108">
        <f>VLOOKUP($A821+ROUND((COLUMN()-2)/24,5),АТС!$A$41:$F$712,5)+VLOOKUP($A821+ROUND((COLUMN()-2)/24,5),'Расчет сбытовых надбавок'!$B$2281:'Расчет сбытовых надбавок'!$G$3024,6)</f>
        <v>915.92</v>
      </c>
      <c r="Y821" s="108">
        <f>VLOOKUP($A821+ROUND((COLUMN()-2)/24,5),АТС!$A$41:$F$712,5)+VLOOKUP($A821+ROUND((COLUMN()-2)/24,5),'Расчет сбытовых надбавок'!$B$2281:'Расчет сбытовых надбавок'!$G$3024,6)</f>
        <v>962.43000000000006</v>
      </c>
    </row>
    <row r="822" spans="1:25" x14ac:dyDescent="0.2">
      <c r="A822" s="88">
        <f t="shared" si="23"/>
        <v>42058</v>
      </c>
      <c r="B822" s="108">
        <f>VLOOKUP($A822+ROUND((COLUMN()-2)/24,5),АТС!$A$41:$F$712,5)+VLOOKUP($A822+ROUND((COLUMN()-2)/24,5),'Расчет сбытовых надбавок'!$B$2281:'Расчет сбытовых надбавок'!$G$3024,6)</f>
        <v>155.68</v>
      </c>
      <c r="C822" s="108">
        <f>VLOOKUP($A822+ROUND((COLUMN()-2)/24,5),АТС!$A$41:$F$712,5)+VLOOKUP($A822+ROUND((COLUMN()-2)/24,5),'Расчет сбытовых надбавок'!$B$2281:'Расчет сбытовых надбавок'!$G$3024,6)</f>
        <v>161.88999999999999</v>
      </c>
      <c r="D822" s="108">
        <f>VLOOKUP($A822+ROUND((COLUMN()-2)/24,5),АТС!$A$41:$F$712,5)+VLOOKUP($A822+ROUND((COLUMN()-2)/24,5),'Расчет сбытовых надбавок'!$B$2281:'Расчет сбытовых надбавок'!$G$3024,6)</f>
        <v>190.02999999999997</v>
      </c>
      <c r="E822" s="108">
        <f>VLOOKUP($A822+ROUND((COLUMN()-2)/24,5),АТС!$A$41:$F$712,5)+VLOOKUP($A822+ROUND((COLUMN()-2)/24,5),'Расчет сбытовых надбавок'!$B$2281:'Расчет сбытовых надбавок'!$G$3024,6)</f>
        <v>170.52999999999997</v>
      </c>
      <c r="F822" s="108">
        <f>VLOOKUP($A822+ROUND((COLUMN()-2)/24,5),АТС!$A$41:$F$712,5)+VLOOKUP($A822+ROUND((COLUMN()-2)/24,5),'Расчет сбытовых надбавок'!$B$2281:'Расчет сбытовых надбавок'!$G$3024,6)</f>
        <v>156.19999999999999</v>
      </c>
      <c r="G822" s="108">
        <f>VLOOKUP($A822+ROUND((COLUMN()-2)/24,5),АТС!$A$41:$F$712,5)+VLOOKUP($A822+ROUND((COLUMN()-2)/24,5),'Расчет сбытовых надбавок'!$B$2281:'Расчет сбытовых надбавок'!$G$3024,6)</f>
        <v>57.62</v>
      </c>
      <c r="H822" s="108">
        <f>VLOOKUP($A822+ROUND((COLUMN()-2)/24,5),АТС!$A$41:$F$712,5)+VLOOKUP($A822+ROUND((COLUMN()-2)/24,5),'Расчет сбытовых надбавок'!$B$2281:'Расчет сбытовых надбавок'!$G$3024,6)</f>
        <v>433.24</v>
      </c>
      <c r="I822" s="108">
        <f>VLOOKUP($A822+ROUND((COLUMN()-2)/24,5),АТС!$A$41:$F$712,5)+VLOOKUP($A822+ROUND((COLUMN()-2)/24,5),'Расчет сбытовых надбавок'!$B$2281:'Расчет сбытовых надбавок'!$G$3024,6)</f>
        <v>375.34000000000003</v>
      </c>
      <c r="J822" s="108">
        <f>VLOOKUP($A822+ROUND((COLUMN()-2)/24,5),АТС!$A$41:$F$712,5)+VLOOKUP($A822+ROUND((COLUMN()-2)/24,5),'Расчет сбытовых надбавок'!$B$2281:'Расчет сбытовых надбавок'!$G$3024,6)</f>
        <v>39.380000000000003</v>
      </c>
      <c r="K822" s="108">
        <f>VLOOKUP($A822+ROUND((COLUMN()-2)/24,5),АТС!$A$41:$F$712,5)+VLOOKUP($A822+ROUND((COLUMN()-2)/24,5),'Расчет сбытовых надбавок'!$B$2281:'Расчет сбытовых надбавок'!$G$3024,6)</f>
        <v>190.32999999999998</v>
      </c>
      <c r="L822" s="108">
        <f>VLOOKUP($A822+ROUND((COLUMN()-2)/24,5),АТС!$A$41:$F$712,5)+VLOOKUP($A822+ROUND((COLUMN()-2)/24,5),'Расчет сбытовых надбавок'!$B$2281:'Расчет сбытовых надбавок'!$G$3024,6)</f>
        <v>312.27</v>
      </c>
      <c r="M822" s="108">
        <f>VLOOKUP($A822+ROUND((COLUMN()-2)/24,5),АТС!$A$41:$F$712,5)+VLOOKUP($A822+ROUND((COLUMN()-2)/24,5),'Расчет сбытовых надбавок'!$B$2281:'Расчет сбытовых надбавок'!$G$3024,6)</f>
        <v>297.19</v>
      </c>
      <c r="N822" s="108">
        <f>VLOOKUP($A822+ROUND((COLUMN()-2)/24,5),АТС!$A$41:$F$712,5)+VLOOKUP($A822+ROUND((COLUMN()-2)/24,5),'Расчет сбытовых надбавок'!$B$2281:'Расчет сбытовых надбавок'!$G$3024,6)</f>
        <v>0</v>
      </c>
      <c r="O822" s="108">
        <f>VLOOKUP($A822+ROUND((COLUMN()-2)/24,5),АТС!$A$41:$F$712,5)+VLOOKUP($A822+ROUND((COLUMN()-2)/24,5),'Расчет сбытовых надбавок'!$B$2281:'Расчет сбытовых надбавок'!$G$3024,6)</f>
        <v>0</v>
      </c>
      <c r="P822" s="108">
        <f>VLOOKUP($A822+ROUND((COLUMN()-2)/24,5),АТС!$A$41:$F$712,5)+VLOOKUP($A822+ROUND((COLUMN()-2)/24,5),'Расчет сбытовых надбавок'!$B$2281:'Расчет сбытовых надбавок'!$G$3024,6)</f>
        <v>307.22000000000003</v>
      </c>
      <c r="Q822" s="108">
        <f>VLOOKUP($A822+ROUND((COLUMN()-2)/24,5),АТС!$A$41:$F$712,5)+VLOOKUP($A822+ROUND((COLUMN()-2)/24,5),'Расчет сбытовых надбавок'!$B$2281:'Расчет сбытовых надбавок'!$G$3024,6)</f>
        <v>255.82</v>
      </c>
      <c r="R822" s="108">
        <f>VLOOKUP($A822+ROUND((COLUMN()-2)/24,5),АТС!$A$41:$F$712,5)+VLOOKUP($A822+ROUND((COLUMN()-2)/24,5),'Расчет сбытовых надбавок'!$B$2281:'Расчет сбытовых надбавок'!$G$3024,6)</f>
        <v>291.57000000000005</v>
      </c>
      <c r="S822" s="108">
        <f>VLOOKUP($A822+ROUND((COLUMN()-2)/24,5),АТС!$A$41:$F$712,5)+VLOOKUP($A822+ROUND((COLUMN()-2)/24,5),'Расчет сбытовых надбавок'!$B$2281:'Расчет сбытовых надбавок'!$G$3024,6)</f>
        <v>57.870000000000005</v>
      </c>
      <c r="T822" s="108">
        <f>VLOOKUP($A822+ROUND((COLUMN()-2)/24,5),АТС!$A$41:$F$712,5)+VLOOKUP($A822+ROUND((COLUMN()-2)/24,5),'Расчет сбытовых надбавок'!$B$2281:'Расчет сбытовых надбавок'!$G$3024,6)</f>
        <v>160.69</v>
      </c>
      <c r="U822" s="108">
        <f>VLOOKUP($A822+ROUND((COLUMN()-2)/24,5),АТС!$A$41:$F$712,5)+VLOOKUP($A822+ROUND((COLUMN()-2)/24,5),'Расчет сбытовых надбавок'!$B$2281:'Расчет сбытовых надбавок'!$G$3024,6)</f>
        <v>229.98000000000002</v>
      </c>
      <c r="V822" s="108">
        <f>VLOOKUP($A822+ROUND((COLUMN()-2)/24,5),АТС!$A$41:$F$712,5)+VLOOKUP($A822+ROUND((COLUMN()-2)/24,5),'Расчет сбытовых надбавок'!$B$2281:'Расчет сбытовых надбавок'!$G$3024,6)</f>
        <v>414.73</v>
      </c>
      <c r="W822" s="108">
        <f>VLOOKUP($A822+ROUND((COLUMN()-2)/24,5),АТС!$A$41:$F$712,5)+VLOOKUP($A822+ROUND((COLUMN()-2)/24,5),'Расчет сбытовых надбавок'!$B$2281:'Расчет сбытовых надбавок'!$G$3024,6)</f>
        <v>354.15999999999997</v>
      </c>
      <c r="X822" s="108">
        <f>VLOOKUP($A822+ROUND((COLUMN()-2)/24,5),АТС!$A$41:$F$712,5)+VLOOKUP($A822+ROUND((COLUMN()-2)/24,5),'Расчет сбытовых надбавок'!$B$2281:'Расчет сбытовых надбавок'!$G$3024,6)</f>
        <v>328.39</v>
      </c>
      <c r="Y822" s="108">
        <f>VLOOKUP($A822+ROUND((COLUMN()-2)/24,5),АТС!$A$41:$F$712,5)+VLOOKUP($A822+ROUND((COLUMN()-2)/24,5),'Расчет сбытовых надбавок'!$B$2281:'Расчет сбытовых надбавок'!$G$3024,6)</f>
        <v>129.51</v>
      </c>
    </row>
    <row r="823" spans="1:25" x14ac:dyDescent="0.2">
      <c r="A823" s="88">
        <f t="shared" si="23"/>
        <v>42059</v>
      </c>
      <c r="B823" s="108">
        <f>VLOOKUP($A823+ROUND((COLUMN()-2)/24,5),АТС!$A$41:$F$712,5)+VLOOKUP($A823+ROUND((COLUMN()-2)/24,5),'Расчет сбытовых надбавок'!$B$2281:'Расчет сбытовых надбавок'!$G$3024,6)</f>
        <v>188.04</v>
      </c>
      <c r="C823" s="108">
        <f>VLOOKUP($A823+ROUND((COLUMN()-2)/24,5),АТС!$A$41:$F$712,5)+VLOOKUP($A823+ROUND((COLUMN()-2)/24,5),'Расчет сбытовых надбавок'!$B$2281:'Расчет сбытовых надбавок'!$G$3024,6)</f>
        <v>259.93</v>
      </c>
      <c r="D823" s="108">
        <f>VLOOKUP($A823+ROUND((COLUMN()-2)/24,5),АТС!$A$41:$F$712,5)+VLOOKUP($A823+ROUND((COLUMN()-2)/24,5),'Расчет сбытовых надбавок'!$B$2281:'Расчет сбытовых надбавок'!$G$3024,6)</f>
        <v>191.98999999999998</v>
      </c>
      <c r="E823" s="108">
        <f>VLOOKUP($A823+ROUND((COLUMN()-2)/24,5),АТС!$A$41:$F$712,5)+VLOOKUP($A823+ROUND((COLUMN()-2)/24,5),'Расчет сбытовых надбавок'!$B$2281:'Расчет сбытовых надбавок'!$G$3024,6)</f>
        <v>141.63999999999999</v>
      </c>
      <c r="F823" s="108">
        <f>VLOOKUP($A823+ROUND((COLUMN()-2)/24,5),АТС!$A$41:$F$712,5)+VLOOKUP($A823+ROUND((COLUMN()-2)/24,5),'Расчет сбытовых надбавок'!$B$2281:'Расчет сбытовых надбавок'!$G$3024,6)</f>
        <v>161.28</v>
      </c>
      <c r="G823" s="108">
        <f>VLOOKUP($A823+ROUND((COLUMN()-2)/24,5),АТС!$A$41:$F$712,5)+VLOOKUP($A823+ROUND((COLUMN()-2)/24,5),'Расчет сбытовых надбавок'!$B$2281:'Расчет сбытовых надбавок'!$G$3024,6)</f>
        <v>0</v>
      </c>
      <c r="H823" s="108">
        <f>VLOOKUP($A823+ROUND((COLUMN()-2)/24,5),АТС!$A$41:$F$712,5)+VLOOKUP($A823+ROUND((COLUMN()-2)/24,5),'Расчет сбытовых надбавок'!$B$2281:'Расчет сбытовых надбавок'!$G$3024,6)</f>
        <v>0</v>
      </c>
      <c r="I823" s="108">
        <f>VLOOKUP($A823+ROUND((COLUMN()-2)/24,5),АТС!$A$41:$F$712,5)+VLOOKUP($A823+ROUND((COLUMN()-2)/24,5),'Расчет сбытовых надбавок'!$B$2281:'Расчет сбытовых надбавок'!$G$3024,6)</f>
        <v>214.39</v>
      </c>
      <c r="J823" s="108">
        <f>VLOOKUP($A823+ROUND((COLUMN()-2)/24,5),АТС!$A$41:$F$712,5)+VLOOKUP($A823+ROUND((COLUMN()-2)/24,5),'Расчет сбытовых надбавок'!$B$2281:'Расчет сбытовых надбавок'!$G$3024,6)</f>
        <v>144.29</v>
      </c>
      <c r="K823" s="108">
        <f>VLOOKUP($A823+ROUND((COLUMN()-2)/24,5),АТС!$A$41:$F$712,5)+VLOOKUP($A823+ROUND((COLUMN()-2)/24,5),'Расчет сбытовых надбавок'!$B$2281:'Расчет сбытовых надбавок'!$G$3024,6)</f>
        <v>412.17</v>
      </c>
      <c r="L823" s="108">
        <f>VLOOKUP($A823+ROUND((COLUMN()-2)/24,5),АТС!$A$41:$F$712,5)+VLOOKUP($A823+ROUND((COLUMN()-2)/24,5),'Расчет сбытовых надбавок'!$B$2281:'Расчет сбытовых надбавок'!$G$3024,6)</f>
        <v>421.87</v>
      </c>
      <c r="M823" s="108">
        <f>VLOOKUP($A823+ROUND((COLUMN()-2)/24,5),АТС!$A$41:$F$712,5)+VLOOKUP($A823+ROUND((COLUMN()-2)/24,5),'Расчет сбытовых надбавок'!$B$2281:'Расчет сбытовых надбавок'!$G$3024,6)</f>
        <v>416.38</v>
      </c>
      <c r="N823" s="108">
        <f>VLOOKUP($A823+ROUND((COLUMN()-2)/24,5),АТС!$A$41:$F$712,5)+VLOOKUP($A823+ROUND((COLUMN()-2)/24,5),'Расчет сбытовых надбавок'!$B$2281:'Расчет сбытовых надбавок'!$G$3024,6)</f>
        <v>542.82000000000005</v>
      </c>
      <c r="O823" s="108">
        <f>VLOOKUP($A823+ROUND((COLUMN()-2)/24,5),АТС!$A$41:$F$712,5)+VLOOKUP($A823+ROUND((COLUMN()-2)/24,5),'Расчет сбытовых надбавок'!$B$2281:'Расчет сбытовых надбавок'!$G$3024,6)</f>
        <v>532.72</v>
      </c>
      <c r="P823" s="108">
        <f>VLOOKUP($A823+ROUND((COLUMN()-2)/24,5),АТС!$A$41:$F$712,5)+VLOOKUP($A823+ROUND((COLUMN()-2)/24,5),'Расчет сбытовых надбавок'!$B$2281:'Расчет сбытовых надбавок'!$G$3024,6)</f>
        <v>528.61</v>
      </c>
      <c r="Q823" s="108">
        <f>VLOOKUP($A823+ROUND((COLUMN()-2)/24,5),АТС!$A$41:$F$712,5)+VLOOKUP($A823+ROUND((COLUMN()-2)/24,5),'Расчет сбытовых надбавок'!$B$2281:'Расчет сбытовых надбавок'!$G$3024,6)</f>
        <v>537.56000000000006</v>
      </c>
      <c r="R823" s="108">
        <f>VLOOKUP($A823+ROUND((COLUMN()-2)/24,5),АТС!$A$41:$F$712,5)+VLOOKUP($A823+ROUND((COLUMN()-2)/24,5),'Расчет сбытовых надбавок'!$B$2281:'Расчет сбытовых надбавок'!$G$3024,6)</f>
        <v>558.34999999999991</v>
      </c>
      <c r="S823" s="108">
        <f>VLOOKUP($A823+ROUND((COLUMN()-2)/24,5),АТС!$A$41:$F$712,5)+VLOOKUP($A823+ROUND((COLUMN()-2)/24,5),'Расчет сбытовых надбавок'!$B$2281:'Расчет сбытовых надбавок'!$G$3024,6)</f>
        <v>548.57000000000005</v>
      </c>
      <c r="T823" s="108">
        <f>VLOOKUP($A823+ROUND((COLUMN()-2)/24,5),АТС!$A$41:$F$712,5)+VLOOKUP($A823+ROUND((COLUMN()-2)/24,5),'Расчет сбытовых надбавок'!$B$2281:'Расчет сбытовых надбавок'!$G$3024,6)</f>
        <v>456.61</v>
      </c>
      <c r="U823" s="108">
        <f>VLOOKUP($A823+ROUND((COLUMN()-2)/24,5),АТС!$A$41:$F$712,5)+VLOOKUP($A823+ROUND((COLUMN()-2)/24,5),'Расчет сбытовых надбавок'!$B$2281:'Расчет сбытовых надбавок'!$G$3024,6)</f>
        <v>17.29</v>
      </c>
      <c r="V823" s="108">
        <f>VLOOKUP($A823+ROUND((COLUMN()-2)/24,5),АТС!$A$41:$F$712,5)+VLOOKUP($A823+ROUND((COLUMN()-2)/24,5),'Расчет сбытовых надбавок'!$B$2281:'Расчет сбытовых надбавок'!$G$3024,6)</f>
        <v>568.5200000000001</v>
      </c>
      <c r="W823" s="108">
        <f>VLOOKUP($A823+ROUND((COLUMN()-2)/24,5),АТС!$A$41:$F$712,5)+VLOOKUP($A823+ROUND((COLUMN()-2)/24,5),'Расчет сбытовых надбавок'!$B$2281:'Расчет сбытовых надбавок'!$G$3024,6)</f>
        <v>568.20999999999992</v>
      </c>
      <c r="X823" s="108">
        <f>VLOOKUP($A823+ROUND((COLUMN()-2)/24,5),АТС!$A$41:$F$712,5)+VLOOKUP($A823+ROUND((COLUMN()-2)/24,5),'Расчет сбытовых надбавок'!$B$2281:'Расчет сбытовых надбавок'!$G$3024,6)</f>
        <v>587.41</v>
      </c>
      <c r="Y823" s="108">
        <f>VLOOKUP($A823+ROUND((COLUMN()-2)/24,5),АТС!$A$41:$F$712,5)+VLOOKUP($A823+ROUND((COLUMN()-2)/24,5),'Расчет сбытовых надбавок'!$B$2281:'Расчет сбытовых надбавок'!$G$3024,6)</f>
        <v>579.76</v>
      </c>
    </row>
    <row r="824" spans="1:25" x14ac:dyDescent="0.2">
      <c r="A824" s="88">
        <f t="shared" si="23"/>
        <v>42060</v>
      </c>
      <c r="B824" s="108">
        <f>VLOOKUP($A824+ROUND((COLUMN()-2)/24,5),АТС!$A$41:$F$712,5)+VLOOKUP($A824+ROUND((COLUMN()-2)/24,5),'Расчет сбытовых надбавок'!$B$2281:'Расчет сбытовых надбавок'!$G$3024,6)</f>
        <v>255.69</v>
      </c>
      <c r="C824" s="108">
        <f>VLOOKUP($A824+ROUND((COLUMN()-2)/24,5),АТС!$A$41:$F$712,5)+VLOOKUP($A824+ROUND((COLUMN()-2)/24,5),'Расчет сбытовых надбавок'!$B$2281:'Расчет сбытовых надбавок'!$G$3024,6)</f>
        <v>138.26</v>
      </c>
      <c r="D824" s="108">
        <f>VLOOKUP($A824+ROUND((COLUMN()-2)/24,5),АТС!$A$41:$F$712,5)+VLOOKUP($A824+ROUND((COLUMN()-2)/24,5),'Расчет сбытовых надбавок'!$B$2281:'Расчет сбытовых надбавок'!$G$3024,6)</f>
        <v>690.18999999999994</v>
      </c>
      <c r="E824" s="108">
        <f>VLOOKUP($A824+ROUND((COLUMN()-2)/24,5),АТС!$A$41:$F$712,5)+VLOOKUP($A824+ROUND((COLUMN()-2)/24,5),'Расчет сбытовых надбавок'!$B$2281:'Расчет сбытовых надбавок'!$G$3024,6)</f>
        <v>623.58999999999992</v>
      </c>
      <c r="F824" s="108">
        <f>VLOOKUP($A824+ROUND((COLUMN()-2)/24,5),АТС!$A$41:$F$712,5)+VLOOKUP($A824+ROUND((COLUMN()-2)/24,5),'Расчет сбытовых надбавок'!$B$2281:'Расчет сбытовых надбавок'!$G$3024,6)</f>
        <v>127.29</v>
      </c>
      <c r="G824" s="108">
        <f>VLOOKUP($A824+ROUND((COLUMN()-2)/24,5),АТС!$A$41:$F$712,5)+VLOOKUP($A824+ROUND((COLUMN()-2)/24,5),'Расчет сбытовых надбавок'!$B$2281:'Расчет сбытовых надбавок'!$G$3024,6)</f>
        <v>0</v>
      </c>
      <c r="H824" s="108">
        <f>VLOOKUP($A824+ROUND((COLUMN()-2)/24,5),АТС!$A$41:$F$712,5)+VLOOKUP($A824+ROUND((COLUMN()-2)/24,5),'Расчет сбытовых надбавок'!$B$2281:'Расчет сбытовых надбавок'!$G$3024,6)</f>
        <v>32.770000000000003</v>
      </c>
      <c r="I824" s="108">
        <f>VLOOKUP($A824+ROUND((COLUMN()-2)/24,5),АТС!$A$41:$F$712,5)+VLOOKUP($A824+ROUND((COLUMN()-2)/24,5),'Расчет сбытовых надбавок'!$B$2281:'Расчет сбытовых надбавок'!$G$3024,6)</f>
        <v>269.75</v>
      </c>
      <c r="J824" s="108">
        <f>VLOOKUP($A824+ROUND((COLUMN()-2)/24,5),АТС!$A$41:$F$712,5)+VLOOKUP($A824+ROUND((COLUMN()-2)/24,5),'Расчет сбытовых надбавок'!$B$2281:'Расчет сбытовых надбавок'!$G$3024,6)</f>
        <v>458.90999999999997</v>
      </c>
      <c r="K824" s="108">
        <f>VLOOKUP($A824+ROUND((COLUMN()-2)/24,5),АТС!$A$41:$F$712,5)+VLOOKUP($A824+ROUND((COLUMN()-2)/24,5),'Расчет сбытовых надбавок'!$B$2281:'Расчет сбытовых надбавок'!$G$3024,6)</f>
        <v>491.53999999999996</v>
      </c>
      <c r="L824" s="108">
        <f>VLOOKUP($A824+ROUND((COLUMN()-2)/24,5),АТС!$A$41:$F$712,5)+VLOOKUP($A824+ROUND((COLUMN()-2)/24,5),'Расчет сбытовых надбавок'!$B$2281:'Расчет сбытовых надбавок'!$G$3024,6)</f>
        <v>536.12</v>
      </c>
      <c r="M824" s="108">
        <f>VLOOKUP($A824+ROUND((COLUMN()-2)/24,5),АТС!$A$41:$F$712,5)+VLOOKUP($A824+ROUND((COLUMN()-2)/24,5),'Расчет сбытовых надбавок'!$B$2281:'Расчет сбытовых надбавок'!$G$3024,6)</f>
        <v>575.5</v>
      </c>
      <c r="N824" s="108">
        <f>VLOOKUP($A824+ROUND((COLUMN()-2)/24,5),АТС!$A$41:$F$712,5)+VLOOKUP($A824+ROUND((COLUMN()-2)/24,5),'Расчет сбытовых надбавок'!$B$2281:'Расчет сбытовых надбавок'!$G$3024,6)</f>
        <v>667.73</v>
      </c>
      <c r="O824" s="108">
        <f>VLOOKUP($A824+ROUND((COLUMN()-2)/24,5),АТС!$A$41:$F$712,5)+VLOOKUP($A824+ROUND((COLUMN()-2)/24,5),'Расчет сбытовых надбавок'!$B$2281:'Расчет сбытовых надбавок'!$G$3024,6)</f>
        <v>650.62</v>
      </c>
      <c r="P824" s="108">
        <f>VLOOKUP($A824+ROUND((COLUMN()-2)/24,5),АТС!$A$41:$F$712,5)+VLOOKUP($A824+ROUND((COLUMN()-2)/24,5),'Расчет сбытовых надбавок'!$B$2281:'Расчет сбытовых надбавок'!$G$3024,6)</f>
        <v>841.13</v>
      </c>
      <c r="Q824" s="108">
        <f>VLOOKUP($A824+ROUND((COLUMN()-2)/24,5),АТС!$A$41:$F$712,5)+VLOOKUP($A824+ROUND((COLUMN()-2)/24,5),'Расчет сбытовых надбавок'!$B$2281:'Расчет сбытовых надбавок'!$G$3024,6)</f>
        <v>849.1</v>
      </c>
      <c r="R824" s="108">
        <f>VLOOKUP($A824+ROUND((COLUMN()-2)/24,5),АТС!$A$41:$F$712,5)+VLOOKUP($A824+ROUND((COLUMN()-2)/24,5),'Расчет сбытовых надбавок'!$B$2281:'Расчет сбытовых надбавок'!$G$3024,6)</f>
        <v>884.04000000000008</v>
      </c>
      <c r="S824" s="108">
        <f>VLOOKUP($A824+ROUND((COLUMN()-2)/24,5),АТС!$A$41:$F$712,5)+VLOOKUP($A824+ROUND((COLUMN()-2)/24,5),'Расчет сбытовых надбавок'!$B$2281:'Расчет сбытовых надбавок'!$G$3024,6)</f>
        <v>779.53</v>
      </c>
      <c r="T824" s="108">
        <f>VLOOKUP($A824+ROUND((COLUMN()-2)/24,5),АТС!$A$41:$F$712,5)+VLOOKUP($A824+ROUND((COLUMN()-2)/24,5),'Расчет сбытовых надбавок'!$B$2281:'Расчет сбытовых надбавок'!$G$3024,6)</f>
        <v>407.14000000000004</v>
      </c>
      <c r="U824" s="108">
        <f>VLOOKUP($A824+ROUND((COLUMN()-2)/24,5),АТС!$A$41:$F$712,5)+VLOOKUP($A824+ROUND((COLUMN()-2)/24,5),'Расчет сбытовых надбавок'!$B$2281:'Расчет сбытовых надбавок'!$G$3024,6)</f>
        <v>486.59999999999997</v>
      </c>
      <c r="V824" s="108">
        <f>VLOOKUP($A824+ROUND((COLUMN()-2)/24,5),АТС!$A$41:$F$712,5)+VLOOKUP($A824+ROUND((COLUMN()-2)/24,5),'Расчет сбытовых надбавок'!$B$2281:'Расчет сбытовых надбавок'!$G$3024,6)</f>
        <v>357.7</v>
      </c>
      <c r="W824" s="108">
        <f>VLOOKUP($A824+ROUND((COLUMN()-2)/24,5),АТС!$A$41:$F$712,5)+VLOOKUP($A824+ROUND((COLUMN()-2)/24,5),'Расчет сбытовых надбавок'!$B$2281:'Расчет сбытовых надбавок'!$G$3024,6)</f>
        <v>417.08</v>
      </c>
      <c r="X824" s="108">
        <f>VLOOKUP($A824+ROUND((COLUMN()-2)/24,5),АТС!$A$41:$F$712,5)+VLOOKUP($A824+ROUND((COLUMN()-2)/24,5),'Расчет сбытовых надбавок'!$B$2281:'Расчет сбытовых надбавок'!$G$3024,6)</f>
        <v>600.02</v>
      </c>
      <c r="Y824" s="108">
        <f>VLOOKUP($A824+ROUND((COLUMN()-2)/24,5),АТС!$A$41:$F$712,5)+VLOOKUP($A824+ROUND((COLUMN()-2)/24,5),'Расчет сбытовых надбавок'!$B$2281:'Расчет сбытовых надбавок'!$G$3024,6)</f>
        <v>614.98</v>
      </c>
    </row>
    <row r="825" spans="1:25" x14ac:dyDescent="0.2">
      <c r="A825" s="88">
        <f t="shared" si="23"/>
        <v>42061</v>
      </c>
      <c r="B825" s="108">
        <f>VLOOKUP($A825+ROUND((COLUMN()-2)/24,5),АТС!$A$41:$F$712,5)+VLOOKUP($A825+ROUND((COLUMN()-2)/24,5),'Расчет сбытовых надбавок'!$B$2281:'Расчет сбытовых надбавок'!$G$3024,6)</f>
        <v>328.12</v>
      </c>
      <c r="C825" s="108">
        <f>VLOOKUP($A825+ROUND((COLUMN()-2)/24,5),АТС!$A$41:$F$712,5)+VLOOKUP($A825+ROUND((COLUMN()-2)/24,5),'Расчет сбытовых надбавок'!$B$2281:'Расчет сбытовых надбавок'!$G$3024,6)</f>
        <v>107.08</v>
      </c>
      <c r="D825" s="108">
        <f>VLOOKUP($A825+ROUND((COLUMN()-2)/24,5),АТС!$A$41:$F$712,5)+VLOOKUP($A825+ROUND((COLUMN()-2)/24,5),'Расчет сбытовых надбавок'!$B$2281:'Расчет сбытовых надбавок'!$G$3024,6)</f>
        <v>64.58</v>
      </c>
      <c r="E825" s="108">
        <f>VLOOKUP($A825+ROUND((COLUMN()-2)/24,5),АТС!$A$41:$F$712,5)+VLOOKUP($A825+ROUND((COLUMN()-2)/24,5),'Расчет сбытовых надбавок'!$B$2281:'Расчет сбытовых надбавок'!$G$3024,6)</f>
        <v>484.34000000000003</v>
      </c>
      <c r="F825" s="108">
        <f>VLOOKUP($A825+ROUND((COLUMN()-2)/24,5),АТС!$A$41:$F$712,5)+VLOOKUP($A825+ROUND((COLUMN()-2)/24,5),'Расчет сбытовых надбавок'!$B$2281:'Расчет сбытовых надбавок'!$G$3024,6)</f>
        <v>79.13</v>
      </c>
      <c r="G825" s="108">
        <f>VLOOKUP($A825+ROUND((COLUMN()-2)/24,5),АТС!$A$41:$F$712,5)+VLOOKUP($A825+ROUND((COLUMN()-2)/24,5),'Расчет сбытовых надбавок'!$B$2281:'Расчет сбытовых надбавок'!$G$3024,6)</f>
        <v>49.22</v>
      </c>
      <c r="H825" s="108">
        <f>VLOOKUP($A825+ROUND((COLUMN()-2)/24,5),АТС!$A$41:$F$712,5)+VLOOKUP($A825+ROUND((COLUMN()-2)/24,5),'Расчет сбытовых надбавок'!$B$2281:'Расчет сбытовых надбавок'!$G$3024,6)</f>
        <v>349.77</v>
      </c>
      <c r="I825" s="108">
        <f>VLOOKUP($A825+ROUND((COLUMN()-2)/24,5),АТС!$A$41:$F$712,5)+VLOOKUP($A825+ROUND((COLUMN()-2)/24,5),'Расчет сбытовых надбавок'!$B$2281:'Расчет сбытовых надбавок'!$G$3024,6)</f>
        <v>160.39000000000001</v>
      </c>
      <c r="J825" s="108">
        <f>VLOOKUP($A825+ROUND((COLUMN()-2)/24,5),АТС!$A$41:$F$712,5)+VLOOKUP($A825+ROUND((COLUMN()-2)/24,5),'Расчет сбытовых надбавок'!$B$2281:'Расчет сбытовых надбавок'!$G$3024,6)</f>
        <v>150.84</v>
      </c>
      <c r="K825" s="108">
        <f>VLOOKUP($A825+ROUND((COLUMN()-2)/24,5),АТС!$A$41:$F$712,5)+VLOOKUP($A825+ROUND((COLUMN()-2)/24,5),'Расчет сбытовых надбавок'!$B$2281:'Расчет сбытовых надбавок'!$G$3024,6)</f>
        <v>409.57</v>
      </c>
      <c r="L825" s="108">
        <f>VLOOKUP($A825+ROUND((COLUMN()-2)/24,5),АТС!$A$41:$F$712,5)+VLOOKUP($A825+ROUND((COLUMN()-2)/24,5),'Расчет сбытовых надбавок'!$B$2281:'Расчет сбытовых надбавок'!$G$3024,6)</f>
        <v>256</v>
      </c>
      <c r="M825" s="108">
        <f>VLOOKUP($A825+ROUND((COLUMN()-2)/24,5),АТС!$A$41:$F$712,5)+VLOOKUP($A825+ROUND((COLUMN()-2)/24,5),'Расчет сбытовых надбавок'!$B$2281:'Расчет сбытовых надбавок'!$G$3024,6)</f>
        <v>439.78000000000003</v>
      </c>
      <c r="N825" s="108">
        <f>VLOOKUP($A825+ROUND((COLUMN()-2)/24,5),АТС!$A$41:$F$712,5)+VLOOKUP($A825+ROUND((COLUMN()-2)/24,5),'Расчет сбытовых надбавок'!$B$2281:'Расчет сбытовых надбавок'!$G$3024,6)</f>
        <v>468.60999999999996</v>
      </c>
      <c r="O825" s="108">
        <f>VLOOKUP($A825+ROUND((COLUMN()-2)/24,5),АТС!$A$41:$F$712,5)+VLOOKUP($A825+ROUND((COLUMN()-2)/24,5),'Расчет сбытовых надбавок'!$B$2281:'Расчет сбытовых надбавок'!$G$3024,6)</f>
        <v>451.82</v>
      </c>
      <c r="P825" s="108">
        <f>VLOOKUP($A825+ROUND((COLUMN()-2)/24,5),АТС!$A$41:$F$712,5)+VLOOKUP($A825+ROUND((COLUMN()-2)/24,5),'Расчет сбытовых надбавок'!$B$2281:'Расчет сбытовых надбавок'!$G$3024,6)</f>
        <v>480.77</v>
      </c>
      <c r="Q825" s="108">
        <f>VLOOKUP($A825+ROUND((COLUMN()-2)/24,5),АТС!$A$41:$F$712,5)+VLOOKUP($A825+ROUND((COLUMN()-2)/24,5),'Расчет сбытовых надбавок'!$B$2281:'Расчет сбытовых надбавок'!$G$3024,6)</f>
        <v>487.67</v>
      </c>
      <c r="R825" s="108">
        <f>VLOOKUP($A825+ROUND((COLUMN()-2)/24,5),АТС!$A$41:$F$712,5)+VLOOKUP($A825+ROUND((COLUMN()-2)/24,5),'Расчет сбытовых надбавок'!$B$2281:'Расчет сбытовых надбавок'!$G$3024,6)</f>
        <v>552.31000000000006</v>
      </c>
      <c r="S825" s="108">
        <f>VLOOKUP($A825+ROUND((COLUMN()-2)/24,5),АТС!$A$41:$F$712,5)+VLOOKUP($A825+ROUND((COLUMN()-2)/24,5),'Расчет сбытовых надбавок'!$B$2281:'Расчет сбытовых надбавок'!$G$3024,6)</f>
        <v>427.75</v>
      </c>
      <c r="T825" s="108">
        <f>VLOOKUP($A825+ROUND((COLUMN()-2)/24,5),АТС!$A$41:$F$712,5)+VLOOKUP($A825+ROUND((COLUMN()-2)/24,5),'Расчет сбытовых надбавок'!$B$2281:'Расчет сбытовых надбавок'!$G$3024,6)</f>
        <v>114.50999999999999</v>
      </c>
      <c r="U825" s="108">
        <f>VLOOKUP($A825+ROUND((COLUMN()-2)/24,5),АТС!$A$41:$F$712,5)+VLOOKUP($A825+ROUND((COLUMN()-2)/24,5),'Расчет сбытовых надбавок'!$B$2281:'Расчет сбытовых надбавок'!$G$3024,6)</f>
        <v>142.99</v>
      </c>
      <c r="V825" s="108">
        <f>VLOOKUP($A825+ROUND((COLUMN()-2)/24,5),АТС!$A$41:$F$712,5)+VLOOKUP($A825+ROUND((COLUMN()-2)/24,5),'Расчет сбытовых надбавок'!$B$2281:'Расчет сбытовых надбавок'!$G$3024,6)</f>
        <v>310.59000000000003</v>
      </c>
      <c r="W825" s="108">
        <f>VLOOKUP($A825+ROUND((COLUMN()-2)/24,5),АТС!$A$41:$F$712,5)+VLOOKUP($A825+ROUND((COLUMN()-2)/24,5),'Расчет сбытовых надбавок'!$B$2281:'Расчет сбытовых надбавок'!$G$3024,6)</f>
        <v>410.84</v>
      </c>
      <c r="X825" s="108">
        <f>VLOOKUP($A825+ROUND((COLUMN()-2)/24,5),АТС!$A$41:$F$712,5)+VLOOKUP($A825+ROUND((COLUMN()-2)/24,5),'Расчет сбытовых надбавок'!$B$2281:'Расчет сбытовых надбавок'!$G$3024,6)</f>
        <v>818.86999999999989</v>
      </c>
      <c r="Y825" s="108">
        <f>VLOOKUP($A825+ROUND((COLUMN()-2)/24,5),АТС!$A$41:$F$712,5)+VLOOKUP($A825+ROUND((COLUMN()-2)/24,5),'Расчет сбытовых надбавок'!$B$2281:'Расчет сбытовых надбавок'!$G$3024,6)</f>
        <v>590.43999999999994</v>
      </c>
    </row>
    <row r="826" spans="1:25" x14ac:dyDescent="0.2">
      <c r="A826" s="88">
        <f t="shared" si="23"/>
        <v>42062</v>
      </c>
      <c r="B826" s="108">
        <f>VLOOKUP($A826+ROUND((COLUMN()-2)/24,5),АТС!$A$41:$F$712,5)+VLOOKUP($A826+ROUND((COLUMN()-2)/24,5),'Расчет сбытовых надбавок'!$B$2281:'Расчет сбытовых надбавок'!$G$3024,6)</f>
        <v>611.55999999999995</v>
      </c>
      <c r="C826" s="108">
        <f>VLOOKUP($A826+ROUND((COLUMN()-2)/24,5),АТС!$A$41:$F$712,5)+VLOOKUP($A826+ROUND((COLUMN()-2)/24,5),'Расчет сбытовых надбавок'!$B$2281:'Расчет сбытовых надбавок'!$G$3024,6)</f>
        <v>71.660000000000011</v>
      </c>
      <c r="D826" s="108">
        <f>VLOOKUP($A826+ROUND((COLUMN()-2)/24,5),АТС!$A$41:$F$712,5)+VLOOKUP($A826+ROUND((COLUMN()-2)/24,5),'Расчет сбытовых надбавок'!$B$2281:'Расчет сбытовых надбавок'!$G$3024,6)</f>
        <v>72.31</v>
      </c>
      <c r="E826" s="108">
        <f>VLOOKUP($A826+ROUND((COLUMN()-2)/24,5),АТС!$A$41:$F$712,5)+VLOOKUP($A826+ROUND((COLUMN()-2)/24,5),'Расчет сбытовых надбавок'!$B$2281:'Расчет сбытовых надбавок'!$G$3024,6)</f>
        <v>61.32</v>
      </c>
      <c r="F826" s="108">
        <f>VLOOKUP($A826+ROUND((COLUMN()-2)/24,5),АТС!$A$41:$F$712,5)+VLOOKUP($A826+ROUND((COLUMN()-2)/24,5),'Расчет сбытовых надбавок'!$B$2281:'Расчет сбытовых надбавок'!$G$3024,6)</f>
        <v>4.7</v>
      </c>
      <c r="G826" s="108">
        <f>VLOOKUP($A826+ROUND((COLUMN()-2)/24,5),АТС!$A$41:$F$712,5)+VLOOKUP($A826+ROUND((COLUMN()-2)/24,5),'Расчет сбытовых надбавок'!$B$2281:'Расчет сбытовых надбавок'!$G$3024,6)</f>
        <v>0</v>
      </c>
      <c r="H826" s="108">
        <f>VLOOKUP($A826+ROUND((COLUMN()-2)/24,5),АТС!$A$41:$F$712,5)+VLOOKUP($A826+ROUND((COLUMN()-2)/24,5),'Расчет сбытовых надбавок'!$B$2281:'Расчет сбытовых надбавок'!$G$3024,6)</f>
        <v>0</v>
      </c>
      <c r="I826" s="108">
        <f>VLOOKUP($A826+ROUND((COLUMN()-2)/24,5),АТС!$A$41:$F$712,5)+VLOOKUP($A826+ROUND((COLUMN()-2)/24,5),'Расчет сбытовых надбавок'!$B$2281:'Расчет сбытовых надбавок'!$G$3024,6)</f>
        <v>0</v>
      </c>
      <c r="J826" s="108">
        <f>VLOOKUP($A826+ROUND((COLUMN()-2)/24,5),АТС!$A$41:$F$712,5)+VLOOKUP($A826+ROUND((COLUMN()-2)/24,5),'Расчет сбытовых надбавок'!$B$2281:'Расчет сбытовых надбавок'!$G$3024,6)</f>
        <v>257.98</v>
      </c>
      <c r="K826" s="108">
        <f>VLOOKUP($A826+ROUND((COLUMN()-2)/24,5),АТС!$A$41:$F$712,5)+VLOOKUP($A826+ROUND((COLUMN()-2)/24,5),'Расчет сбытовых надбавок'!$B$2281:'Расчет сбытовых надбавок'!$G$3024,6)</f>
        <v>349.42</v>
      </c>
      <c r="L826" s="108">
        <f>VLOOKUP($A826+ROUND((COLUMN()-2)/24,5),АТС!$A$41:$F$712,5)+VLOOKUP($A826+ROUND((COLUMN()-2)/24,5),'Расчет сбытовых надбавок'!$B$2281:'Расчет сбытовых надбавок'!$G$3024,6)</f>
        <v>424.25</v>
      </c>
      <c r="M826" s="108">
        <f>VLOOKUP($A826+ROUND((COLUMN()-2)/24,5),АТС!$A$41:$F$712,5)+VLOOKUP($A826+ROUND((COLUMN()-2)/24,5),'Расчет сбытовых надбавок'!$B$2281:'Расчет сбытовых надбавок'!$G$3024,6)</f>
        <v>497.63</v>
      </c>
      <c r="N826" s="108">
        <f>VLOOKUP($A826+ROUND((COLUMN()-2)/24,5),АТС!$A$41:$F$712,5)+VLOOKUP($A826+ROUND((COLUMN()-2)/24,5),'Расчет сбытовых надбавок'!$B$2281:'Расчет сбытовых надбавок'!$G$3024,6)</f>
        <v>405.38000000000005</v>
      </c>
      <c r="O826" s="108">
        <f>VLOOKUP($A826+ROUND((COLUMN()-2)/24,5),АТС!$A$41:$F$712,5)+VLOOKUP($A826+ROUND((COLUMN()-2)/24,5),'Расчет сбытовых надбавок'!$B$2281:'Расчет сбытовых надбавок'!$G$3024,6)</f>
        <v>492.21999999999997</v>
      </c>
      <c r="P826" s="108">
        <f>VLOOKUP($A826+ROUND((COLUMN()-2)/24,5),АТС!$A$41:$F$712,5)+VLOOKUP($A826+ROUND((COLUMN()-2)/24,5),'Расчет сбытовых надбавок'!$B$2281:'Расчет сбытовых надбавок'!$G$3024,6)</f>
        <v>569.46</v>
      </c>
      <c r="Q826" s="108">
        <f>VLOOKUP($A826+ROUND((COLUMN()-2)/24,5),АТС!$A$41:$F$712,5)+VLOOKUP($A826+ROUND((COLUMN()-2)/24,5),'Расчет сбытовых надбавок'!$B$2281:'Расчет сбытовых надбавок'!$G$3024,6)</f>
        <v>457.34999999999997</v>
      </c>
      <c r="R826" s="108">
        <f>VLOOKUP($A826+ROUND((COLUMN()-2)/24,5),АТС!$A$41:$F$712,5)+VLOOKUP($A826+ROUND((COLUMN()-2)/24,5),'Расчет сбытовых надбавок'!$B$2281:'Расчет сбытовых надбавок'!$G$3024,6)</f>
        <v>429.87</v>
      </c>
      <c r="S826" s="108">
        <f>VLOOKUP($A826+ROUND((COLUMN()-2)/24,5),АТС!$A$41:$F$712,5)+VLOOKUP($A826+ROUND((COLUMN()-2)/24,5),'Расчет сбытовых надбавок'!$B$2281:'Расчет сбытовых надбавок'!$G$3024,6)</f>
        <v>407.91</v>
      </c>
      <c r="T826" s="108">
        <f>VLOOKUP($A826+ROUND((COLUMN()-2)/24,5),АТС!$A$41:$F$712,5)+VLOOKUP($A826+ROUND((COLUMN()-2)/24,5),'Расчет сбытовых надбавок'!$B$2281:'Расчет сбытовых надбавок'!$G$3024,6)</f>
        <v>252.48</v>
      </c>
      <c r="U826" s="108">
        <f>VLOOKUP($A826+ROUND((COLUMN()-2)/24,5),АТС!$A$41:$F$712,5)+VLOOKUP($A826+ROUND((COLUMN()-2)/24,5),'Расчет сбытовых надбавок'!$B$2281:'Расчет сбытовых надбавок'!$G$3024,6)</f>
        <v>310.34000000000003</v>
      </c>
      <c r="V826" s="108">
        <f>VLOOKUP($A826+ROUND((COLUMN()-2)/24,5),АТС!$A$41:$F$712,5)+VLOOKUP($A826+ROUND((COLUMN()-2)/24,5),'Расчет сбытовых надбавок'!$B$2281:'Расчет сбытовых надбавок'!$G$3024,6)</f>
        <v>703.25</v>
      </c>
      <c r="W826" s="108">
        <f>VLOOKUP($A826+ROUND((COLUMN()-2)/24,5),АТС!$A$41:$F$712,5)+VLOOKUP($A826+ROUND((COLUMN()-2)/24,5),'Расчет сбытовых надбавок'!$B$2281:'Расчет сбытовых надбавок'!$G$3024,6)</f>
        <v>680.65000000000009</v>
      </c>
      <c r="X826" s="108">
        <f>VLOOKUP($A826+ROUND((COLUMN()-2)/24,5),АТС!$A$41:$F$712,5)+VLOOKUP($A826+ROUND((COLUMN()-2)/24,5),'Расчет сбытовых надбавок'!$B$2281:'Расчет сбытовых надбавок'!$G$3024,6)</f>
        <v>201.98000000000002</v>
      </c>
      <c r="Y826" s="108">
        <f>VLOOKUP($A826+ROUND((COLUMN()-2)/24,5),АТС!$A$41:$F$712,5)+VLOOKUP($A826+ROUND((COLUMN()-2)/24,5),'Расчет сбытовых надбавок'!$B$2281:'Расчет сбытовых надбавок'!$G$3024,6)</f>
        <v>576.75</v>
      </c>
    </row>
    <row r="827" spans="1:25" x14ac:dyDescent="0.2">
      <c r="A827" s="88">
        <f t="shared" si="23"/>
        <v>42063</v>
      </c>
      <c r="B827" s="108">
        <f>VLOOKUP($A827+ROUND((COLUMN()-2)/24,5),АТС!$A$41:$F$712,5)+VLOOKUP($A827+ROUND((COLUMN()-2)/24,5),'Расчет сбытовых надбавок'!$B$2281:'Расчет сбытовых надбавок'!$G$3024,6)</f>
        <v>122.82</v>
      </c>
      <c r="C827" s="108">
        <f>VLOOKUP($A827+ROUND((COLUMN()-2)/24,5),АТС!$A$41:$F$712,5)+VLOOKUP($A827+ROUND((COLUMN()-2)/24,5),'Расчет сбытовых надбавок'!$B$2281:'Расчет сбытовых надбавок'!$G$3024,6)</f>
        <v>72.5</v>
      </c>
      <c r="D827" s="108">
        <f>VLOOKUP($A827+ROUND((COLUMN()-2)/24,5),АТС!$A$41:$F$712,5)+VLOOKUP($A827+ROUND((COLUMN()-2)/24,5),'Расчет сбытовых надбавок'!$B$2281:'Расчет сбытовых надбавок'!$G$3024,6)</f>
        <v>60.08</v>
      </c>
      <c r="E827" s="108">
        <f>VLOOKUP($A827+ROUND((COLUMN()-2)/24,5),АТС!$A$41:$F$712,5)+VLOOKUP($A827+ROUND((COLUMN()-2)/24,5),'Расчет сбытовых надбавок'!$B$2281:'Расчет сбытовых надбавок'!$G$3024,6)</f>
        <v>37</v>
      </c>
      <c r="F827" s="108">
        <f>VLOOKUP($A827+ROUND((COLUMN()-2)/24,5),АТС!$A$41:$F$712,5)+VLOOKUP($A827+ROUND((COLUMN()-2)/24,5),'Расчет сбытовых надбавок'!$B$2281:'Расчет сбытовых надбавок'!$G$3024,6)</f>
        <v>0.05</v>
      </c>
      <c r="G827" s="108">
        <f>VLOOKUP($A827+ROUND((COLUMN()-2)/24,5),АТС!$A$41:$F$712,5)+VLOOKUP($A827+ROUND((COLUMN()-2)/24,5),'Расчет сбытовых надбавок'!$B$2281:'Расчет сбытовых надбавок'!$G$3024,6)</f>
        <v>0</v>
      </c>
      <c r="H827" s="108">
        <f>VLOOKUP($A827+ROUND((COLUMN()-2)/24,5),АТС!$A$41:$F$712,5)+VLOOKUP($A827+ROUND((COLUMN()-2)/24,5),'Расчет сбытовых надбавок'!$B$2281:'Расчет сбытовых надбавок'!$G$3024,6)</f>
        <v>0</v>
      </c>
      <c r="I827" s="108">
        <f>VLOOKUP($A827+ROUND((COLUMN()-2)/24,5),АТС!$A$41:$F$712,5)+VLOOKUP($A827+ROUND((COLUMN()-2)/24,5),'Расчет сбытовых надбавок'!$B$2281:'Расчет сбытовых надбавок'!$G$3024,6)</f>
        <v>184.70999999999998</v>
      </c>
      <c r="J827" s="108">
        <f>VLOOKUP($A827+ROUND((COLUMN()-2)/24,5),АТС!$A$41:$F$712,5)+VLOOKUP($A827+ROUND((COLUMN()-2)/24,5),'Расчет сбытовых надбавок'!$B$2281:'Расчет сбытовых надбавок'!$G$3024,6)</f>
        <v>0</v>
      </c>
      <c r="K827" s="108">
        <f>VLOOKUP($A827+ROUND((COLUMN()-2)/24,5),АТС!$A$41:$F$712,5)+VLOOKUP($A827+ROUND((COLUMN()-2)/24,5),'Расчет сбытовых надбавок'!$B$2281:'Расчет сбытовых надбавок'!$G$3024,6)</f>
        <v>6.64</v>
      </c>
      <c r="L827" s="108">
        <f>VLOOKUP($A827+ROUND((COLUMN()-2)/24,5),АТС!$A$41:$F$712,5)+VLOOKUP($A827+ROUND((COLUMN()-2)/24,5),'Расчет сбытовых надбавок'!$B$2281:'Расчет сбытовых надбавок'!$G$3024,6)</f>
        <v>5.2</v>
      </c>
      <c r="M827" s="108">
        <f>VLOOKUP($A827+ROUND((COLUMN()-2)/24,5),АТС!$A$41:$F$712,5)+VLOOKUP($A827+ROUND((COLUMN()-2)/24,5),'Расчет сбытовых надбавок'!$B$2281:'Расчет сбытовых надбавок'!$G$3024,6)</f>
        <v>8.2900000000000009</v>
      </c>
      <c r="N827" s="108">
        <f>VLOOKUP($A827+ROUND((COLUMN()-2)/24,5),АТС!$A$41:$F$712,5)+VLOOKUP($A827+ROUND((COLUMN()-2)/24,5),'Расчет сбытовых надбавок'!$B$2281:'Расчет сбытовых надбавок'!$G$3024,6)</f>
        <v>0</v>
      </c>
      <c r="O827" s="108">
        <f>VLOOKUP($A827+ROUND((COLUMN()-2)/24,5),АТС!$A$41:$F$712,5)+VLOOKUP($A827+ROUND((COLUMN()-2)/24,5),'Расчет сбытовых надбавок'!$B$2281:'Расчет сбытовых надбавок'!$G$3024,6)</f>
        <v>0</v>
      </c>
      <c r="P827" s="108">
        <f>VLOOKUP($A827+ROUND((COLUMN()-2)/24,5),АТС!$A$41:$F$712,5)+VLOOKUP($A827+ROUND((COLUMN()-2)/24,5),'Расчет сбытовых надбавок'!$B$2281:'Расчет сбытовых надбавок'!$G$3024,6)</f>
        <v>0</v>
      </c>
      <c r="Q827" s="108">
        <f>VLOOKUP($A827+ROUND((COLUMN()-2)/24,5),АТС!$A$41:$F$712,5)+VLOOKUP($A827+ROUND((COLUMN()-2)/24,5),'Расчет сбытовых надбавок'!$B$2281:'Расчет сбытовых надбавок'!$G$3024,6)</f>
        <v>0</v>
      </c>
      <c r="R827" s="108">
        <f>VLOOKUP($A827+ROUND((COLUMN()-2)/24,5),АТС!$A$41:$F$712,5)+VLOOKUP($A827+ROUND((COLUMN()-2)/24,5),'Расчет сбытовых надбавок'!$B$2281:'Расчет сбытовых надбавок'!$G$3024,6)</f>
        <v>0</v>
      </c>
      <c r="S827" s="108">
        <f>VLOOKUP($A827+ROUND((COLUMN()-2)/24,5),АТС!$A$41:$F$712,5)+VLOOKUP($A827+ROUND((COLUMN()-2)/24,5),'Расчет сбытовых надбавок'!$B$2281:'Расчет сбытовых надбавок'!$G$3024,6)</f>
        <v>129.4</v>
      </c>
      <c r="T827" s="108">
        <f>VLOOKUP($A827+ROUND((COLUMN()-2)/24,5),АТС!$A$41:$F$712,5)+VLOOKUP($A827+ROUND((COLUMN()-2)/24,5),'Расчет сбытовых надбавок'!$B$2281:'Расчет сбытовых надбавок'!$G$3024,6)</f>
        <v>0.64</v>
      </c>
      <c r="U827" s="108">
        <f>VLOOKUP($A827+ROUND((COLUMN()-2)/24,5),АТС!$A$41:$F$712,5)+VLOOKUP($A827+ROUND((COLUMN()-2)/24,5),'Расчет сбытовых надбавок'!$B$2281:'Расчет сбытовых надбавок'!$G$3024,6)</f>
        <v>2.5900000000000003</v>
      </c>
      <c r="V827" s="108">
        <f>VLOOKUP($A827+ROUND((COLUMN()-2)/24,5),АТС!$A$41:$F$712,5)+VLOOKUP($A827+ROUND((COLUMN()-2)/24,5),'Расчет сбытовых надбавок'!$B$2281:'Расчет сбытовых надбавок'!$G$3024,6)</f>
        <v>105.85</v>
      </c>
      <c r="W827" s="108">
        <f>VLOOKUP($A827+ROUND((COLUMN()-2)/24,5),АТС!$A$41:$F$712,5)+VLOOKUP($A827+ROUND((COLUMN()-2)/24,5),'Расчет сбытовых надбавок'!$B$2281:'Расчет сбытовых надбавок'!$G$3024,6)</f>
        <v>177.95000000000002</v>
      </c>
      <c r="X827" s="108">
        <f>VLOOKUP($A827+ROUND((COLUMN()-2)/24,5),АТС!$A$41:$F$712,5)+VLOOKUP($A827+ROUND((COLUMN()-2)/24,5),'Расчет сбытовых надбавок'!$B$2281:'Расчет сбытовых надбавок'!$G$3024,6)</f>
        <v>593.41999999999996</v>
      </c>
      <c r="Y827" s="108">
        <f>VLOOKUP($A827+ROUND((COLUMN()-2)/24,5),АТС!$A$41:$F$712,5)+VLOOKUP($A827+ROUND((COLUMN()-2)/24,5),'Расчет сбытовых надбавок'!$B$2281:'Расчет сбытовых надбавок'!$G$3024,6)</f>
        <v>86.199999999999989</v>
      </c>
    </row>
    <row r="828" spans="1:25" x14ac:dyDescent="0.2">
      <c r="A828" s="94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</row>
    <row r="829" spans="1:25" ht="21.75" customHeight="1" x14ac:dyDescent="0.2">
      <c r="A829" s="213" t="s">
        <v>167</v>
      </c>
      <c r="B829" s="213"/>
      <c r="C829" s="213"/>
      <c r="D829" s="213"/>
      <c r="E829" s="213"/>
      <c r="F829" s="213"/>
      <c r="G829" s="213"/>
      <c r="H829" s="213"/>
      <c r="I829" s="213"/>
      <c r="J829" s="213"/>
      <c r="K829" s="213"/>
      <c r="L829" s="168" t="s">
        <v>100</v>
      </c>
      <c r="M829" s="168"/>
      <c r="N829" s="168" t="s">
        <v>101</v>
      </c>
      <c r="O829" s="168"/>
      <c r="P829" s="168" t="s">
        <v>102</v>
      </c>
      <c r="Q829" s="168"/>
      <c r="R829" s="168" t="s">
        <v>103</v>
      </c>
      <c r="S829" s="168"/>
      <c r="T829" s="109"/>
      <c r="U829" s="109"/>
      <c r="V829" s="109"/>
      <c r="W829" s="109"/>
      <c r="X829" s="109"/>
      <c r="Y829" s="109"/>
    </row>
    <row r="830" spans="1:25" s="110" customFormat="1" ht="36.75" customHeight="1" x14ac:dyDescent="0.25">
      <c r="A830" s="213"/>
      <c r="B830" s="213"/>
      <c r="C830" s="213"/>
      <c r="D830" s="213"/>
      <c r="E830" s="213"/>
      <c r="F830" s="213"/>
      <c r="G830" s="213"/>
      <c r="H830" s="213"/>
      <c r="I830" s="213"/>
      <c r="J830" s="213"/>
      <c r="K830" s="213"/>
      <c r="L830" s="168"/>
      <c r="M830" s="168"/>
      <c r="N830" s="168"/>
      <c r="O830" s="168"/>
      <c r="P830" s="168"/>
      <c r="Q830" s="168"/>
      <c r="R830" s="168"/>
      <c r="S830" s="168"/>
      <c r="T830" s="109"/>
      <c r="U830" s="109"/>
      <c r="V830" s="109"/>
      <c r="W830" s="109"/>
      <c r="X830" s="109"/>
      <c r="Y830" s="109"/>
    </row>
    <row r="831" spans="1:25" s="110" customFormat="1" ht="20.100000000000001" customHeight="1" x14ac:dyDescent="0.25">
      <c r="A831" s="212" t="s">
        <v>168</v>
      </c>
      <c r="B831" s="212"/>
      <c r="C831" s="212"/>
      <c r="D831" s="212"/>
      <c r="E831" s="212"/>
      <c r="F831" s="212"/>
      <c r="G831" s="212"/>
      <c r="H831" s="212"/>
      <c r="I831" s="212"/>
      <c r="J831" s="212"/>
      <c r="K831" s="212"/>
      <c r="L831" s="210">
        <f>'Расчет сбытовых надбавок'!D3025+АТС!$B$37</f>
        <v>-4.6099999999999994</v>
      </c>
      <c r="M831" s="211"/>
      <c r="N831" s="210">
        <f>'Расчет сбытовых надбавок'!E3025+АТС!$B$37</f>
        <v>-4.55</v>
      </c>
      <c r="O831" s="211"/>
      <c r="P831" s="210">
        <f>'Расчет сбытовых надбавок'!F3025+АТС!$B$37</f>
        <v>-4.29</v>
      </c>
      <c r="Q831" s="211"/>
      <c r="R831" s="210">
        <f>'Расчет сбытовых надбавок'!G3025+АТС!$B$37</f>
        <v>-4.0699999999999994</v>
      </c>
      <c r="S831" s="211"/>
      <c r="T831" s="109"/>
      <c r="U831" s="109"/>
      <c r="V831" s="109"/>
      <c r="W831" s="109"/>
      <c r="X831" s="109"/>
      <c r="Y831" s="109"/>
    </row>
    <row r="832" spans="1:25" ht="37.5" customHeight="1" x14ac:dyDescent="0.2">
      <c r="A832" s="212" t="s">
        <v>169</v>
      </c>
      <c r="B832" s="212"/>
      <c r="C832" s="212"/>
      <c r="D832" s="212"/>
      <c r="E832" s="212"/>
      <c r="F832" s="212"/>
      <c r="G832" s="212"/>
      <c r="H832" s="212"/>
      <c r="I832" s="212"/>
      <c r="J832" s="212"/>
      <c r="K832" s="212"/>
      <c r="L832" s="208">
        <f>'Расчет сбытовых надбавок'!D3026+АТС!$B$38</f>
        <v>189.39</v>
      </c>
      <c r="M832" s="208"/>
      <c r="N832" s="208">
        <f>'Расчет сбытовых надбавок'!E3026+АТС!$B$38</f>
        <v>186.54</v>
      </c>
      <c r="O832" s="208"/>
      <c r="P832" s="208">
        <f>'Расчет сбытовых надбавок'!F3026+АТС!$B$38</f>
        <v>176.26</v>
      </c>
      <c r="Q832" s="208"/>
      <c r="R832" s="208">
        <f>'Расчет сбытовых надбавок'!G3026+АТС!$B$38</f>
        <v>167.16</v>
      </c>
      <c r="S832" s="208"/>
      <c r="T832" s="109"/>
      <c r="U832" s="109"/>
      <c r="V832" s="109"/>
      <c r="W832" s="109"/>
      <c r="X832" s="109"/>
      <c r="Y832" s="109"/>
    </row>
    <row r="833" spans="1:25" x14ac:dyDescent="0.2">
      <c r="A833" s="94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</row>
    <row r="834" spans="1:25" x14ac:dyDescent="0.2">
      <c r="A834" s="94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</row>
    <row r="835" spans="1:25" ht="15" customHeight="1" x14ac:dyDescent="0.2">
      <c r="A835" s="167" t="s">
        <v>171</v>
      </c>
      <c r="B835" s="167"/>
      <c r="C835" s="167"/>
      <c r="D835" s="167"/>
      <c r="E835" s="167"/>
      <c r="F835" s="167"/>
      <c r="G835" s="167"/>
      <c r="H835" s="167"/>
      <c r="I835" s="167"/>
      <c r="J835" s="167"/>
      <c r="K835" s="167"/>
      <c r="L835" s="167" t="s">
        <v>5</v>
      </c>
      <c r="M835" s="167"/>
      <c r="N835" s="168" t="s">
        <v>162</v>
      </c>
      <c r="O835" s="168"/>
      <c r="P835" s="168" t="s">
        <v>163</v>
      </c>
      <c r="Q835" s="168"/>
      <c r="R835" s="168" t="s">
        <v>164</v>
      </c>
      <c r="S835" s="168"/>
      <c r="T835" s="209"/>
      <c r="U835" s="209"/>
      <c r="V835" s="109"/>
      <c r="W835" s="109"/>
      <c r="X835" s="109"/>
      <c r="Y835" s="109"/>
    </row>
    <row r="836" spans="1:25" s="99" customFormat="1" ht="59.25" customHeight="1" x14ac:dyDescent="0.25">
      <c r="A836" s="167"/>
      <c r="B836" s="167"/>
      <c r="C836" s="167"/>
      <c r="D836" s="167"/>
      <c r="E836" s="167"/>
      <c r="F836" s="167"/>
      <c r="G836" s="167"/>
      <c r="H836" s="167"/>
      <c r="I836" s="167"/>
      <c r="J836" s="167"/>
      <c r="K836" s="167"/>
      <c r="L836" s="167"/>
      <c r="M836" s="167"/>
      <c r="N836" s="168"/>
      <c r="O836" s="168"/>
      <c r="P836" s="168"/>
      <c r="Q836" s="168"/>
      <c r="R836" s="168"/>
      <c r="S836" s="168"/>
      <c r="T836" s="209"/>
      <c r="U836" s="209"/>
      <c r="V836" s="97"/>
      <c r="W836" s="97"/>
      <c r="X836" s="97"/>
      <c r="Y836" s="97"/>
    </row>
    <row r="837" spans="1:25" s="110" customFormat="1" ht="21.75" customHeight="1" x14ac:dyDescent="0.25">
      <c r="A837" s="167"/>
      <c r="B837" s="167"/>
      <c r="C837" s="167"/>
      <c r="D837" s="167"/>
      <c r="E837" s="167"/>
      <c r="F837" s="167"/>
      <c r="G837" s="167"/>
      <c r="H837" s="167"/>
      <c r="I837" s="167"/>
      <c r="J837" s="167"/>
      <c r="K837" s="167"/>
      <c r="L837" s="202">
        <f>'Расчет сбытовых надбавок'!D3034+АТС!$B$24</f>
        <v>336077.11</v>
      </c>
      <c r="M837" s="203"/>
      <c r="N837" s="202">
        <f>'Расчет сбытовых надбавок'!E3034+АТС!$B$24</f>
        <v>331020.3</v>
      </c>
      <c r="O837" s="203"/>
      <c r="P837" s="202">
        <f>'Расчет сбытовых надбавок'!F3034+АТС!$B$24</f>
        <v>312776.58</v>
      </c>
      <c r="Q837" s="203"/>
      <c r="R837" s="202">
        <f>'Расчет сбытовых надбавок'!G3034+АТС!$B$24</f>
        <v>296625.33</v>
      </c>
      <c r="S837" s="203"/>
      <c r="T837" s="206"/>
      <c r="U837" s="207"/>
      <c r="V837" s="111"/>
      <c r="W837" s="111"/>
      <c r="X837" s="111"/>
      <c r="Y837" s="111"/>
    </row>
    <row r="839" spans="1:25" ht="15" customHeight="1" x14ac:dyDescent="0.25">
      <c r="A839" s="167" t="s">
        <v>166</v>
      </c>
      <c r="B839" s="167"/>
      <c r="C839" s="167"/>
      <c r="D839" s="167"/>
      <c r="E839" s="167"/>
      <c r="F839" s="167"/>
      <c r="G839" s="167"/>
      <c r="H839" s="167"/>
      <c r="I839" s="167"/>
      <c r="J839" s="167"/>
      <c r="K839" s="167"/>
      <c r="L839" s="201" t="s">
        <v>97</v>
      </c>
      <c r="M839" s="201"/>
      <c r="N839" s="201"/>
      <c r="O839" s="201"/>
      <c r="P839" s="201"/>
      <c r="Q839" s="201"/>
      <c r="R839" s="201"/>
      <c r="S839" s="201"/>
    </row>
    <row r="840" spans="1:25" x14ac:dyDescent="0.25">
      <c r="A840" s="167"/>
      <c r="B840" s="167"/>
      <c r="C840" s="167"/>
      <c r="D840" s="167"/>
      <c r="E840" s="167"/>
      <c r="F840" s="167"/>
      <c r="G840" s="167"/>
      <c r="H840" s="167"/>
      <c r="I840" s="167"/>
      <c r="J840" s="167"/>
      <c r="K840" s="167"/>
      <c r="L840" s="218" t="s">
        <v>0</v>
      </c>
      <c r="M840" s="219"/>
      <c r="N840" s="190" t="s">
        <v>1</v>
      </c>
      <c r="O840" s="190"/>
      <c r="P840" s="190" t="s">
        <v>2</v>
      </c>
      <c r="Q840" s="190"/>
      <c r="R840" s="190" t="s">
        <v>3</v>
      </c>
      <c r="S840" s="190"/>
    </row>
    <row r="841" spans="1:25" x14ac:dyDescent="0.25">
      <c r="A841" s="167"/>
      <c r="B841" s="167"/>
      <c r="C841" s="167"/>
      <c r="D841" s="167"/>
      <c r="E841" s="167"/>
      <c r="F841" s="167"/>
      <c r="G841" s="167"/>
      <c r="H841" s="167"/>
      <c r="I841" s="167"/>
      <c r="J841" s="167"/>
      <c r="K841" s="167"/>
      <c r="L841" s="220">
        <f>'РСТ РСО-А'!K8</f>
        <v>192876.41</v>
      </c>
      <c r="M841" s="221"/>
      <c r="N841" s="222">
        <f>'РСТ РСО-А'!L8</f>
        <v>299810.78999999998</v>
      </c>
      <c r="O841" s="223"/>
      <c r="P841" s="191">
        <f>'РСТ РСО-А'!M8</f>
        <v>671470.07</v>
      </c>
      <c r="Q841" s="191"/>
      <c r="R841" s="224">
        <f>'РСТ РСО-А'!N8</f>
        <v>1040193.27</v>
      </c>
      <c r="S841" s="224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47:H48"/>
    <mergeCell ref="I47:I48"/>
    <mergeCell ref="J47:J48"/>
    <mergeCell ref="K47:K48"/>
    <mergeCell ref="L47:L48"/>
    <mergeCell ref="M47:M48"/>
    <mergeCell ref="X13:X14"/>
    <mergeCell ref="Y13:Y14"/>
    <mergeCell ref="A45:A48"/>
    <mergeCell ref="B45:Y46"/>
    <mergeCell ref="B47:B48"/>
    <mergeCell ref="C47:C48"/>
    <mergeCell ref="D47:D48"/>
    <mergeCell ref="E47:E48"/>
    <mergeCell ref="F47:F48"/>
    <mergeCell ref="G47:G48"/>
    <mergeCell ref="R13:R14"/>
    <mergeCell ref="S13:S14"/>
    <mergeCell ref="T13:T14"/>
    <mergeCell ref="U13:U14"/>
    <mergeCell ref="V13:V14"/>
    <mergeCell ref="W13:W14"/>
    <mergeCell ref="L13:L14"/>
    <mergeCell ref="M13:M14"/>
    <mergeCell ref="T47:T48"/>
    <mergeCell ref="U47:U48"/>
    <mergeCell ref="V47:V48"/>
    <mergeCell ref="W47:W48"/>
    <mergeCell ref="X47:X48"/>
    <mergeCell ref="Y47:Y48"/>
    <mergeCell ref="N47:N48"/>
    <mergeCell ref="O47:O48"/>
    <mergeCell ref="P47:P48"/>
    <mergeCell ref="Q47:Q48"/>
    <mergeCell ref="R47:R48"/>
    <mergeCell ref="S47:S48"/>
    <mergeCell ref="N81:N82"/>
    <mergeCell ref="O81:O82"/>
    <mergeCell ref="A79:A82"/>
    <mergeCell ref="B79:Y80"/>
    <mergeCell ref="B81:B82"/>
    <mergeCell ref="C81:C82"/>
    <mergeCell ref="D81:D82"/>
    <mergeCell ref="E81:E82"/>
    <mergeCell ref="F81:F82"/>
    <mergeCell ref="G81:G82"/>
    <mergeCell ref="H81:H82"/>
    <mergeCell ref="I81:I82"/>
    <mergeCell ref="H115:H116"/>
    <mergeCell ref="I115:I116"/>
    <mergeCell ref="J115:J116"/>
    <mergeCell ref="K115:K116"/>
    <mergeCell ref="V81:V82"/>
    <mergeCell ref="W81:W82"/>
    <mergeCell ref="X81:X82"/>
    <mergeCell ref="Y81:Y82"/>
    <mergeCell ref="A113:A116"/>
    <mergeCell ref="B113:Y114"/>
    <mergeCell ref="B115:B116"/>
    <mergeCell ref="C115:C116"/>
    <mergeCell ref="D115:D116"/>
    <mergeCell ref="E115:E116"/>
    <mergeCell ref="P81:P82"/>
    <mergeCell ref="Q81:Q82"/>
    <mergeCell ref="R81:R82"/>
    <mergeCell ref="S81:S82"/>
    <mergeCell ref="T81:T82"/>
    <mergeCell ref="U81:U82"/>
    <mergeCell ref="J81:J82"/>
    <mergeCell ref="K81:K82"/>
    <mergeCell ref="L81:L82"/>
    <mergeCell ref="M81:M82"/>
    <mergeCell ref="X115:X116"/>
    <mergeCell ref="Y115:Y116"/>
    <mergeCell ref="A148:A151"/>
    <mergeCell ref="B148:Y149"/>
    <mergeCell ref="B150:B151"/>
    <mergeCell ref="C150:C151"/>
    <mergeCell ref="D150:D151"/>
    <mergeCell ref="E150:E151"/>
    <mergeCell ref="F150:F151"/>
    <mergeCell ref="G150:G151"/>
    <mergeCell ref="R115:R116"/>
    <mergeCell ref="S115:S116"/>
    <mergeCell ref="T115:T116"/>
    <mergeCell ref="U115:U116"/>
    <mergeCell ref="V115:V116"/>
    <mergeCell ref="W115:W116"/>
    <mergeCell ref="L115:L116"/>
    <mergeCell ref="M115:M116"/>
    <mergeCell ref="N115:N116"/>
    <mergeCell ref="O115:O116"/>
    <mergeCell ref="P115:P116"/>
    <mergeCell ref="Q115:Q116"/>
    <mergeCell ref="F115:F116"/>
    <mergeCell ref="G115:G116"/>
    <mergeCell ref="U150:U151"/>
    <mergeCell ref="V150:V151"/>
    <mergeCell ref="W150:W151"/>
    <mergeCell ref="X150:X151"/>
    <mergeCell ref="Y150:Y151"/>
    <mergeCell ref="N150:N151"/>
    <mergeCell ref="O150:O151"/>
    <mergeCell ref="P150:P151"/>
    <mergeCell ref="Q150:Q151"/>
    <mergeCell ref="R150:R151"/>
    <mergeCell ref="S150:S151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T150:T151"/>
    <mergeCell ref="H150:H151"/>
    <mergeCell ref="I150:I151"/>
    <mergeCell ref="J150:J151"/>
    <mergeCell ref="K150:K151"/>
    <mergeCell ref="L150:L151"/>
    <mergeCell ref="M150:M151"/>
    <mergeCell ref="V184:V185"/>
    <mergeCell ref="W184:W185"/>
    <mergeCell ref="X184:X185"/>
    <mergeCell ref="Y184:Y185"/>
    <mergeCell ref="A216:A219"/>
    <mergeCell ref="B216:Y217"/>
    <mergeCell ref="B218:B219"/>
    <mergeCell ref="C218:C219"/>
    <mergeCell ref="D218:D219"/>
    <mergeCell ref="E218:E219"/>
    <mergeCell ref="P184:P185"/>
    <mergeCell ref="Q184:Q185"/>
    <mergeCell ref="R184:R185"/>
    <mergeCell ref="S184:S185"/>
    <mergeCell ref="T184:T185"/>
    <mergeCell ref="U184:U185"/>
    <mergeCell ref="J184:J185"/>
    <mergeCell ref="K184:K185"/>
    <mergeCell ref="L184:L185"/>
    <mergeCell ref="M184:M185"/>
    <mergeCell ref="N184:N185"/>
    <mergeCell ref="O184:O185"/>
    <mergeCell ref="A182:A185"/>
    <mergeCell ref="B182:Y183"/>
    <mergeCell ref="N218:N219"/>
    <mergeCell ref="O218:O219"/>
    <mergeCell ref="P218:P219"/>
    <mergeCell ref="Q218:Q219"/>
    <mergeCell ref="F218:F219"/>
    <mergeCell ref="G218:G219"/>
    <mergeCell ref="H218:H219"/>
    <mergeCell ref="I218:I219"/>
    <mergeCell ref="J218:J219"/>
    <mergeCell ref="K218:K219"/>
    <mergeCell ref="H252:H253"/>
    <mergeCell ref="I252:I253"/>
    <mergeCell ref="J252:J253"/>
    <mergeCell ref="K252:K253"/>
    <mergeCell ref="L252:L253"/>
    <mergeCell ref="M252:M253"/>
    <mergeCell ref="X218:X219"/>
    <mergeCell ref="Y218:Y219"/>
    <mergeCell ref="A250:A253"/>
    <mergeCell ref="B250:Y251"/>
    <mergeCell ref="B252:B253"/>
    <mergeCell ref="C252:C253"/>
    <mergeCell ref="D252:D253"/>
    <mergeCell ref="E252:E253"/>
    <mergeCell ref="F252:F253"/>
    <mergeCell ref="G252:G253"/>
    <mergeCell ref="R218:R219"/>
    <mergeCell ref="S218:S219"/>
    <mergeCell ref="T218:T219"/>
    <mergeCell ref="U218:U219"/>
    <mergeCell ref="V218:V219"/>
    <mergeCell ref="W218:W219"/>
    <mergeCell ref="L218:L219"/>
    <mergeCell ref="M218:M219"/>
    <mergeCell ref="T252:T253"/>
    <mergeCell ref="U252:U253"/>
    <mergeCell ref="V252:V253"/>
    <mergeCell ref="W252:W253"/>
    <mergeCell ref="X252:X253"/>
    <mergeCell ref="Y252:Y253"/>
    <mergeCell ref="N252:N253"/>
    <mergeCell ref="O252:O253"/>
    <mergeCell ref="P252:P253"/>
    <mergeCell ref="Q252:Q253"/>
    <mergeCell ref="R252:R253"/>
    <mergeCell ref="S252:S253"/>
    <mergeCell ref="N287:N288"/>
    <mergeCell ref="O287:O288"/>
    <mergeCell ref="A285:A288"/>
    <mergeCell ref="B285:Y286"/>
    <mergeCell ref="B287:B288"/>
    <mergeCell ref="C287:C288"/>
    <mergeCell ref="D287:D288"/>
    <mergeCell ref="E287:E288"/>
    <mergeCell ref="F287:F288"/>
    <mergeCell ref="G287:G288"/>
    <mergeCell ref="H287:H288"/>
    <mergeCell ref="I287:I288"/>
    <mergeCell ref="H321:H322"/>
    <mergeCell ref="I321:I322"/>
    <mergeCell ref="J321:J322"/>
    <mergeCell ref="K321:K322"/>
    <mergeCell ref="V287:V288"/>
    <mergeCell ref="W287:W288"/>
    <mergeCell ref="X287:X288"/>
    <mergeCell ref="Y287:Y288"/>
    <mergeCell ref="A319:A322"/>
    <mergeCell ref="B319:Y320"/>
    <mergeCell ref="B321:B322"/>
    <mergeCell ref="C321:C322"/>
    <mergeCell ref="D321:D322"/>
    <mergeCell ref="E321:E322"/>
    <mergeCell ref="P287:P288"/>
    <mergeCell ref="Q287:Q288"/>
    <mergeCell ref="R287:R288"/>
    <mergeCell ref="S287:S288"/>
    <mergeCell ref="T287:T288"/>
    <mergeCell ref="U287:U288"/>
    <mergeCell ref="J287:J288"/>
    <mergeCell ref="K287:K288"/>
    <mergeCell ref="L287:L288"/>
    <mergeCell ref="M287:M288"/>
    <mergeCell ref="X321:X322"/>
    <mergeCell ref="Y321:Y322"/>
    <mergeCell ref="A353:A356"/>
    <mergeCell ref="B353:Y354"/>
    <mergeCell ref="B355:B356"/>
    <mergeCell ref="C355:C356"/>
    <mergeCell ref="D355:D356"/>
    <mergeCell ref="E355:E356"/>
    <mergeCell ref="F355:F356"/>
    <mergeCell ref="G355:G356"/>
    <mergeCell ref="R321:R322"/>
    <mergeCell ref="S321:S322"/>
    <mergeCell ref="T321:T322"/>
    <mergeCell ref="U321:U322"/>
    <mergeCell ref="V321:V322"/>
    <mergeCell ref="W321:W322"/>
    <mergeCell ref="L321:L322"/>
    <mergeCell ref="M321:M322"/>
    <mergeCell ref="N321:N322"/>
    <mergeCell ref="O321:O322"/>
    <mergeCell ref="P321:P322"/>
    <mergeCell ref="Q321:Q322"/>
    <mergeCell ref="F321:F322"/>
    <mergeCell ref="G321:G322"/>
    <mergeCell ref="U355:U356"/>
    <mergeCell ref="V355:V356"/>
    <mergeCell ref="W355:W356"/>
    <mergeCell ref="X355:X356"/>
    <mergeCell ref="Y355:Y356"/>
    <mergeCell ref="N355:N356"/>
    <mergeCell ref="O355:O356"/>
    <mergeCell ref="P355:P356"/>
    <mergeCell ref="Q355:Q356"/>
    <mergeCell ref="R355:R356"/>
    <mergeCell ref="S355:S356"/>
    <mergeCell ref="B389:B390"/>
    <mergeCell ref="C389:C390"/>
    <mergeCell ref="D389:D390"/>
    <mergeCell ref="E389:E390"/>
    <mergeCell ref="F389:F390"/>
    <mergeCell ref="G389:G390"/>
    <mergeCell ref="H389:H390"/>
    <mergeCell ref="I389:I390"/>
    <mergeCell ref="T355:T356"/>
    <mergeCell ref="H355:H356"/>
    <mergeCell ref="I355:I356"/>
    <mergeCell ref="J355:J356"/>
    <mergeCell ref="K355:K356"/>
    <mergeCell ref="L355:L356"/>
    <mergeCell ref="M355:M356"/>
    <mergeCell ref="V389:V390"/>
    <mergeCell ref="W389:W390"/>
    <mergeCell ref="X389:X390"/>
    <mergeCell ref="Y389:Y390"/>
    <mergeCell ref="A422:A425"/>
    <mergeCell ref="B422:Y423"/>
    <mergeCell ref="B424:B425"/>
    <mergeCell ref="C424:C425"/>
    <mergeCell ref="D424:D425"/>
    <mergeCell ref="E424:E425"/>
    <mergeCell ref="P389:P390"/>
    <mergeCell ref="Q389:Q390"/>
    <mergeCell ref="R389:R390"/>
    <mergeCell ref="S389:S390"/>
    <mergeCell ref="T389:T390"/>
    <mergeCell ref="U389:U390"/>
    <mergeCell ref="J389:J390"/>
    <mergeCell ref="K389:K390"/>
    <mergeCell ref="L389:L390"/>
    <mergeCell ref="M389:M390"/>
    <mergeCell ref="N389:N390"/>
    <mergeCell ref="O389:O390"/>
    <mergeCell ref="A387:A390"/>
    <mergeCell ref="B387:Y388"/>
    <mergeCell ref="N424:N425"/>
    <mergeCell ref="O424:O425"/>
    <mergeCell ref="P424:P425"/>
    <mergeCell ref="Q424:Q425"/>
    <mergeCell ref="F424:F425"/>
    <mergeCell ref="G424:G425"/>
    <mergeCell ref="H424:H425"/>
    <mergeCell ref="I424:I425"/>
    <mergeCell ref="J424:J425"/>
    <mergeCell ref="K424:K425"/>
    <mergeCell ref="H458:H459"/>
    <mergeCell ref="I458:I459"/>
    <mergeCell ref="J458:J459"/>
    <mergeCell ref="K458:K459"/>
    <mergeCell ref="L458:L459"/>
    <mergeCell ref="M458:M459"/>
    <mergeCell ref="X424:X425"/>
    <mergeCell ref="Y424:Y425"/>
    <mergeCell ref="A456:A459"/>
    <mergeCell ref="B456:Y457"/>
    <mergeCell ref="B458:B459"/>
    <mergeCell ref="C458:C459"/>
    <mergeCell ref="D458:D459"/>
    <mergeCell ref="E458:E459"/>
    <mergeCell ref="F458:F459"/>
    <mergeCell ref="G458:G459"/>
    <mergeCell ref="R424:R425"/>
    <mergeCell ref="S424:S425"/>
    <mergeCell ref="T424:T425"/>
    <mergeCell ref="U424:U425"/>
    <mergeCell ref="V424:V425"/>
    <mergeCell ref="W424:W425"/>
    <mergeCell ref="L424:L425"/>
    <mergeCell ref="M424:M425"/>
    <mergeCell ref="T458:T459"/>
    <mergeCell ref="U458:U459"/>
    <mergeCell ref="V458:V459"/>
    <mergeCell ref="W458:W459"/>
    <mergeCell ref="X458:X459"/>
    <mergeCell ref="Y458:Y459"/>
    <mergeCell ref="N458:N459"/>
    <mergeCell ref="O458:O459"/>
    <mergeCell ref="P458:P459"/>
    <mergeCell ref="Q458:Q459"/>
    <mergeCell ref="R458:R459"/>
    <mergeCell ref="S458:S459"/>
    <mergeCell ref="N492:N493"/>
    <mergeCell ref="O492:O493"/>
    <mergeCell ref="A490:A493"/>
    <mergeCell ref="B490:Y491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H526:H527"/>
    <mergeCell ref="I526:I527"/>
    <mergeCell ref="J526:J527"/>
    <mergeCell ref="K526:K527"/>
    <mergeCell ref="V492:V493"/>
    <mergeCell ref="W492:W493"/>
    <mergeCell ref="X492:X493"/>
    <mergeCell ref="Y492:Y493"/>
    <mergeCell ref="A524:A527"/>
    <mergeCell ref="B524:Y525"/>
    <mergeCell ref="B526:B527"/>
    <mergeCell ref="C526:C527"/>
    <mergeCell ref="D526:D527"/>
    <mergeCell ref="E526:E527"/>
    <mergeCell ref="P492:P493"/>
    <mergeCell ref="Q492:Q493"/>
    <mergeCell ref="R492:R493"/>
    <mergeCell ref="S492:S493"/>
    <mergeCell ref="T492:T493"/>
    <mergeCell ref="U492:U493"/>
    <mergeCell ref="J492:J493"/>
    <mergeCell ref="K492:K493"/>
    <mergeCell ref="L492:L493"/>
    <mergeCell ref="M492:M493"/>
    <mergeCell ref="X526:X527"/>
    <mergeCell ref="Y526:Y527"/>
    <mergeCell ref="A558:A561"/>
    <mergeCell ref="B558:Y559"/>
    <mergeCell ref="B560:B561"/>
    <mergeCell ref="C560:C561"/>
    <mergeCell ref="D560:D561"/>
    <mergeCell ref="E560:E561"/>
    <mergeCell ref="F560:F561"/>
    <mergeCell ref="G560:G561"/>
    <mergeCell ref="R526:R527"/>
    <mergeCell ref="S526:S527"/>
    <mergeCell ref="T526:T527"/>
    <mergeCell ref="U526:U527"/>
    <mergeCell ref="V526:V527"/>
    <mergeCell ref="W526:W527"/>
    <mergeCell ref="L526:L527"/>
    <mergeCell ref="M526:M527"/>
    <mergeCell ref="N526:N527"/>
    <mergeCell ref="O526:O527"/>
    <mergeCell ref="P526:P527"/>
    <mergeCell ref="Q526:Q527"/>
    <mergeCell ref="F526:F527"/>
    <mergeCell ref="G526:G527"/>
    <mergeCell ref="U560:U561"/>
    <mergeCell ref="V560:V561"/>
    <mergeCell ref="W560:W561"/>
    <mergeCell ref="X560:X561"/>
    <mergeCell ref="Y560:Y561"/>
    <mergeCell ref="N560:N561"/>
    <mergeCell ref="O560:O561"/>
    <mergeCell ref="P560:P561"/>
    <mergeCell ref="Q560:Q561"/>
    <mergeCell ref="R560:R561"/>
    <mergeCell ref="S560:S561"/>
    <mergeCell ref="B594:B595"/>
    <mergeCell ref="C594:C595"/>
    <mergeCell ref="D594:D595"/>
    <mergeCell ref="E594:E595"/>
    <mergeCell ref="F594:F595"/>
    <mergeCell ref="G594:G595"/>
    <mergeCell ref="H594:H595"/>
    <mergeCell ref="I594:I595"/>
    <mergeCell ref="T560:T561"/>
    <mergeCell ref="H560:H561"/>
    <mergeCell ref="I560:I561"/>
    <mergeCell ref="J560:J561"/>
    <mergeCell ref="K560:K561"/>
    <mergeCell ref="L560:L561"/>
    <mergeCell ref="M560:M561"/>
    <mergeCell ref="V594:V595"/>
    <mergeCell ref="W594:W595"/>
    <mergeCell ref="X594:X595"/>
    <mergeCell ref="Y594:Y595"/>
    <mergeCell ref="A626:A629"/>
    <mergeCell ref="B626:Y627"/>
    <mergeCell ref="B628:B629"/>
    <mergeCell ref="C628:C629"/>
    <mergeCell ref="D628:D629"/>
    <mergeCell ref="E628:E629"/>
    <mergeCell ref="P594:P595"/>
    <mergeCell ref="Q594:Q595"/>
    <mergeCell ref="R594:R595"/>
    <mergeCell ref="S594:S595"/>
    <mergeCell ref="T594:T595"/>
    <mergeCell ref="U594:U595"/>
    <mergeCell ref="J594:J595"/>
    <mergeCell ref="K594:K595"/>
    <mergeCell ref="L594:L595"/>
    <mergeCell ref="M594:M595"/>
    <mergeCell ref="N594:N595"/>
    <mergeCell ref="O594:O595"/>
    <mergeCell ref="A592:A595"/>
    <mergeCell ref="B592:Y593"/>
    <mergeCell ref="N628:N629"/>
    <mergeCell ref="O628:O629"/>
    <mergeCell ref="P628:P629"/>
    <mergeCell ref="Q628:Q629"/>
    <mergeCell ref="F628:F629"/>
    <mergeCell ref="G628:G629"/>
    <mergeCell ref="H628:H629"/>
    <mergeCell ref="I628:I629"/>
    <mergeCell ref="J628:J629"/>
    <mergeCell ref="K628:K629"/>
    <mergeCell ref="H662:H663"/>
    <mergeCell ref="I662:I663"/>
    <mergeCell ref="J662:J663"/>
    <mergeCell ref="K662:K663"/>
    <mergeCell ref="L662:L663"/>
    <mergeCell ref="M662:M663"/>
    <mergeCell ref="X628:X629"/>
    <mergeCell ref="Y628:Y629"/>
    <mergeCell ref="A660:A663"/>
    <mergeCell ref="B660:Y661"/>
    <mergeCell ref="B662:B663"/>
    <mergeCell ref="C662:C663"/>
    <mergeCell ref="D662:D663"/>
    <mergeCell ref="E662:E663"/>
    <mergeCell ref="F662:F663"/>
    <mergeCell ref="G662:G663"/>
    <mergeCell ref="R628:R629"/>
    <mergeCell ref="S628:S629"/>
    <mergeCell ref="T628:T629"/>
    <mergeCell ref="U628:U629"/>
    <mergeCell ref="V628:V629"/>
    <mergeCell ref="W628:W629"/>
    <mergeCell ref="L628:L629"/>
    <mergeCell ref="M628:M629"/>
    <mergeCell ref="T662:T663"/>
    <mergeCell ref="U662:U663"/>
    <mergeCell ref="V662:V663"/>
    <mergeCell ref="W662:W663"/>
    <mergeCell ref="X662:X663"/>
    <mergeCell ref="Y662:Y663"/>
    <mergeCell ref="N662:N663"/>
    <mergeCell ref="O662:O663"/>
    <mergeCell ref="P662:P663"/>
    <mergeCell ref="Q662:Q663"/>
    <mergeCell ref="R662:R663"/>
    <mergeCell ref="S662:S663"/>
    <mergeCell ref="N696:N697"/>
    <mergeCell ref="O696:O697"/>
    <mergeCell ref="A694:A697"/>
    <mergeCell ref="B694:Y695"/>
    <mergeCell ref="B696:B697"/>
    <mergeCell ref="C696:C697"/>
    <mergeCell ref="D696:D697"/>
    <mergeCell ref="E696:E697"/>
    <mergeCell ref="F696:F697"/>
    <mergeCell ref="G696:G697"/>
    <mergeCell ref="H696:H697"/>
    <mergeCell ref="I696:I697"/>
    <mergeCell ref="H730:H731"/>
    <mergeCell ref="I730:I731"/>
    <mergeCell ref="J730:J731"/>
    <mergeCell ref="K730:K731"/>
    <mergeCell ref="V696:V697"/>
    <mergeCell ref="W696:W697"/>
    <mergeCell ref="X696:X697"/>
    <mergeCell ref="Y696:Y697"/>
    <mergeCell ref="A728:A731"/>
    <mergeCell ref="B728:Y729"/>
    <mergeCell ref="B730:B731"/>
    <mergeCell ref="C730:C731"/>
    <mergeCell ref="D730:D731"/>
    <mergeCell ref="E730:E731"/>
    <mergeCell ref="P696:P697"/>
    <mergeCell ref="Q696:Q697"/>
    <mergeCell ref="R696:R697"/>
    <mergeCell ref="S696:S697"/>
    <mergeCell ref="T696:T697"/>
    <mergeCell ref="U696:U697"/>
    <mergeCell ref="J696:J697"/>
    <mergeCell ref="K696:K697"/>
    <mergeCell ref="L696:L697"/>
    <mergeCell ref="M696:M697"/>
    <mergeCell ref="X730:X731"/>
    <mergeCell ref="Y730:Y731"/>
    <mergeCell ref="A762:A765"/>
    <mergeCell ref="B762:Y763"/>
    <mergeCell ref="B764:B765"/>
    <mergeCell ref="C764:C765"/>
    <mergeCell ref="D764:D765"/>
    <mergeCell ref="E764:E765"/>
    <mergeCell ref="F764:F765"/>
    <mergeCell ref="G764:G765"/>
    <mergeCell ref="R730:R731"/>
    <mergeCell ref="S730:S731"/>
    <mergeCell ref="T730:T731"/>
    <mergeCell ref="U730:U731"/>
    <mergeCell ref="V730:V731"/>
    <mergeCell ref="W730:W731"/>
    <mergeCell ref="L730:L731"/>
    <mergeCell ref="M730:M731"/>
    <mergeCell ref="N730:N731"/>
    <mergeCell ref="O730:O731"/>
    <mergeCell ref="P730:P731"/>
    <mergeCell ref="Q730:Q731"/>
    <mergeCell ref="F730:F731"/>
    <mergeCell ref="G730:G731"/>
    <mergeCell ref="V764:V765"/>
    <mergeCell ref="W764:W765"/>
    <mergeCell ref="X764:X765"/>
    <mergeCell ref="Y764:Y765"/>
    <mergeCell ref="N764:N765"/>
    <mergeCell ref="O764:O765"/>
    <mergeCell ref="P764:P765"/>
    <mergeCell ref="Q764:Q765"/>
    <mergeCell ref="R764:R765"/>
    <mergeCell ref="S764:S765"/>
    <mergeCell ref="C798:C799"/>
    <mergeCell ref="D798:D799"/>
    <mergeCell ref="E798:E799"/>
    <mergeCell ref="F798:F799"/>
    <mergeCell ref="G798:G799"/>
    <mergeCell ref="H798:H799"/>
    <mergeCell ref="I798:I799"/>
    <mergeCell ref="T764:T765"/>
    <mergeCell ref="U764:U765"/>
    <mergeCell ref="H764:H765"/>
    <mergeCell ref="I764:I765"/>
    <mergeCell ref="J764:J765"/>
    <mergeCell ref="K764:K765"/>
    <mergeCell ref="L764:L765"/>
    <mergeCell ref="M764:M765"/>
    <mergeCell ref="V798:V799"/>
    <mergeCell ref="R798:R799"/>
    <mergeCell ref="S798:S799"/>
    <mergeCell ref="T798:T799"/>
    <mergeCell ref="U798:U799"/>
    <mergeCell ref="W798:W799"/>
    <mergeCell ref="X798:X799"/>
    <mergeCell ref="Y798:Y799"/>
    <mergeCell ref="A829:K830"/>
    <mergeCell ref="L829:M830"/>
    <mergeCell ref="N829:O830"/>
    <mergeCell ref="P829:Q830"/>
    <mergeCell ref="R829:S830"/>
    <mergeCell ref="P798:P799"/>
    <mergeCell ref="Q798:Q799"/>
    <mergeCell ref="J798:J799"/>
    <mergeCell ref="K798:K799"/>
    <mergeCell ref="L798:L799"/>
    <mergeCell ref="M798:M799"/>
    <mergeCell ref="N798:N799"/>
    <mergeCell ref="O798:O799"/>
    <mergeCell ref="A796:A799"/>
    <mergeCell ref="B796:Y797"/>
    <mergeCell ref="B798:B799"/>
    <mergeCell ref="A831:K831"/>
    <mergeCell ref="L831:M831"/>
    <mergeCell ref="N831:O831"/>
    <mergeCell ref="P831:Q831"/>
    <mergeCell ref="R831:S831"/>
    <mergeCell ref="A832:K832"/>
    <mergeCell ref="L832:M832"/>
    <mergeCell ref="N832:O832"/>
    <mergeCell ref="P832:Q832"/>
    <mergeCell ref="R832:S832"/>
    <mergeCell ref="T837:U837"/>
    <mergeCell ref="A839:K841"/>
    <mergeCell ref="L839:S839"/>
    <mergeCell ref="L840:M840"/>
    <mergeCell ref="N840:O840"/>
    <mergeCell ref="P840:Q840"/>
    <mergeCell ref="R840:S840"/>
    <mergeCell ref="L841:M841"/>
    <mergeCell ref="N841:O841"/>
    <mergeCell ref="A835:K837"/>
    <mergeCell ref="L835:M836"/>
    <mergeCell ref="N835:O836"/>
    <mergeCell ref="P835:Q836"/>
    <mergeCell ref="R835:S836"/>
    <mergeCell ref="P841:Q841"/>
    <mergeCell ref="R841:S841"/>
    <mergeCell ref="T835:U836"/>
    <mergeCell ref="L837:M837"/>
    <mergeCell ref="N837:O837"/>
    <mergeCell ref="P837:Q837"/>
    <mergeCell ref="R837:S837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D7" sqref="D7"/>
    </sheetView>
  </sheetViews>
  <sheetFormatPr defaultRowHeight="15.75" x14ac:dyDescent="0.25"/>
  <cols>
    <col min="1" max="1" width="33.875" customWidth="1"/>
    <col min="2" max="2" width="14.25" style="141" customWidth="1"/>
    <col min="3" max="3" width="11.875" style="141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2" t="s">
        <v>117</v>
      </c>
      <c r="B1" s="252"/>
      <c r="C1" s="252"/>
      <c r="D1" s="252"/>
      <c r="E1" s="252"/>
      <c r="F1" s="252"/>
      <c r="G1" s="252"/>
    </row>
    <row r="2" spans="1:7" ht="36" customHeight="1" x14ac:dyDescent="0.25">
      <c r="A2" s="229" t="s">
        <v>198</v>
      </c>
      <c r="B2" s="229"/>
      <c r="C2" s="229"/>
      <c r="D2" s="229"/>
      <c r="E2" s="229"/>
      <c r="F2" s="229"/>
      <c r="G2" s="229"/>
    </row>
    <row r="3" spans="1:7" x14ac:dyDescent="0.25">
      <c r="A3" s="249" t="s">
        <v>46</v>
      </c>
      <c r="B3" s="249"/>
      <c r="C3" s="249"/>
      <c r="D3" s="249"/>
      <c r="E3" s="249"/>
      <c r="F3" s="249"/>
      <c r="G3" s="249"/>
    </row>
    <row r="4" spans="1:7" s="9" customFormat="1" ht="64.5" customHeight="1" x14ac:dyDescent="0.25">
      <c r="A4" s="239" t="s">
        <v>11</v>
      </c>
      <c r="B4" s="240"/>
      <c r="C4" s="113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43" t="s">
        <v>177</v>
      </c>
      <c r="B5" s="244"/>
      <c r="C5" s="112" t="s">
        <v>119</v>
      </c>
      <c r="D5" s="13">
        <v>28.56</v>
      </c>
      <c r="E5" s="13">
        <v>26.24</v>
      </c>
      <c r="F5" s="13">
        <v>17.87</v>
      </c>
      <c r="G5" s="13">
        <v>10.46</v>
      </c>
    </row>
    <row r="6" spans="1:7" s="3" customFormat="1" x14ac:dyDescent="0.25">
      <c r="A6" s="245" t="s">
        <v>8</v>
      </c>
      <c r="B6" s="246"/>
      <c r="C6" s="113" t="s">
        <v>173</v>
      </c>
      <c r="D6" s="14">
        <v>0.79600000000000004</v>
      </c>
      <c r="E6" s="14">
        <v>0.79600000000000004</v>
      </c>
      <c r="F6" s="14">
        <v>0.79600000000000004</v>
      </c>
      <c r="G6" s="14">
        <v>0.79600000000000004</v>
      </c>
    </row>
    <row r="7" spans="1:7" s="3" customFormat="1" ht="31.5" x14ac:dyDescent="0.25">
      <c r="A7" s="245" t="s">
        <v>178</v>
      </c>
      <c r="B7" s="246"/>
      <c r="C7" s="113" t="s">
        <v>175</v>
      </c>
      <c r="D7" s="15">
        <f>'I ЦК'!F16</f>
        <v>946.84</v>
      </c>
      <c r="E7" s="15">
        <f>D7</f>
        <v>946.84</v>
      </c>
      <c r="F7" s="15">
        <f>E7</f>
        <v>946.84</v>
      </c>
      <c r="G7" s="15">
        <f>F7</f>
        <v>946.84</v>
      </c>
    </row>
    <row r="8" spans="1:7" s="17" customFormat="1" ht="33" customHeight="1" x14ac:dyDescent="0.25">
      <c r="A8" s="247" t="s">
        <v>174</v>
      </c>
      <c r="B8" s="248"/>
      <c r="C8" s="84" t="s">
        <v>175</v>
      </c>
      <c r="D8" s="16">
        <f>ROUND(D5*D6*D7/100,2)</f>
        <v>215.25</v>
      </c>
      <c r="E8" s="16">
        <f>ROUND(E5*E6*E7/100,2)</f>
        <v>197.77</v>
      </c>
      <c r="F8" s="16">
        <f>ROUND(F5*F6*F7/100,2)</f>
        <v>134.68</v>
      </c>
      <c r="G8" s="16">
        <f>ROUND(G5*G6*G7/100,2)</f>
        <v>78.84</v>
      </c>
    </row>
    <row r="10" spans="1:7" x14ac:dyDescent="0.25">
      <c r="A10" s="249" t="s">
        <v>45</v>
      </c>
      <c r="B10" s="249"/>
      <c r="C10" s="249"/>
      <c r="D10" s="249"/>
      <c r="E10" s="249"/>
      <c r="F10" s="249"/>
      <c r="G10" s="249"/>
    </row>
    <row r="11" spans="1:7" ht="71.25" customHeight="1" x14ac:dyDescent="0.25">
      <c r="A11" s="239" t="s">
        <v>11</v>
      </c>
      <c r="B11" s="240"/>
      <c r="C11" s="113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9" t="s">
        <v>39</v>
      </c>
      <c r="B12" s="250"/>
      <c r="C12" s="250"/>
      <c r="D12" s="250"/>
      <c r="E12" s="250"/>
      <c r="F12" s="250"/>
      <c r="G12" s="240"/>
    </row>
    <row r="13" spans="1:7" x14ac:dyDescent="0.25">
      <c r="A13" s="243" t="s">
        <v>177</v>
      </c>
      <c r="B13" s="244"/>
      <c r="C13" s="112" t="s">
        <v>119</v>
      </c>
      <c r="D13" s="13">
        <v>28.56</v>
      </c>
      <c r="E13" s="13">
        <v>26.24</v>
      </c>
      <c r="F13" s="13">
        <v>17.87</v>
      </c>
      <c r="G13" s="13">
        <v>10.46</v>
      </c>
    </row>
    <row r="14" spans="1:7" x14ac:dyDescent="0.25">
      <c r="A14" s="245" t="s">
        <v>8</v>
      </c>
      <c r="B14" s="246"/>
      <c r="C14" s="113" t="s">
        <v>173</v>
      </c>
      <c r="D14" s="14">
        <v>0.79600000000000004</v>
      </c>
      <c r="E14" s="14">
        <v>0.79600000000000004</v>
      </c>
      <c r="F14" s="14">
        <v>0.79600000000000004</v>
      </c>
      <c r="G14" s="14">
        <v>0.79600000000000004</v>
      </c>
    </row>
    <row r="15" spans="1:7" ht="31.5" x14ac:dyDescent="0.25">
      <c r="A15" s="245" t="s">
        <v>176</v>
      </c>
      <c r="B15" s="246"/>
      <c r="C15" s="113" t="s">
        <v>175</v>
      </c>
      <c r="D15" s="15">
        <f>АТС!B11</f>
        <v>561.48</v>
      </c>
      <c r="E15" s="15">
        <f>D15</f>
        <v>561.48</v>
      </c>
      <c r="F15" s="15">
        <f>E15</f>
        <v>561.48</v>
      </c>
      <c r="G15" s="15">
        <f>F15</f>
        <v>561.48</v>
      </c>
    </row>
    <row r="16" spans="1:7" ht="38.25" customHeight="1" x14ac:dyDescent="0.25">
      <c r="A16" s="247" t="s">
        <v>174</v>
      </c>
      <c r="B16" s="248"/>
      <c r="C16" s="84" t="s">
        <v>175</v>
      </c>
      <c r="D16" s="16">
        <f>ROUND(D13*D14*D15/100,2)</f>
        <v>127.65</v>
      </c>
      <c r="E16" s="16">
        <f>ROUND(E13*E14*E15/100,2)</f>
        <v>117.28</v>
      </c>
      <c r="F16" s="16">
        <f>ROUND(F13*F14*F15/100,2)</f>
        <v>79.87</v>
      </c>
      <c r="G16" s="16">
        <f>ROUND(G13*G14*G15/100,2)</f>
        <v>46.75</v>
      </c>
    </row>
    <row r="17" spans="1:7" x14ac:dyDescent="0.25">
      <c r="A17" s="239" t="s">
        <v>40</v>
      </c>
      <c r="B17" s="250"/>
      <c r="C17" s="250"/>
      <c r="D17" s="250"/>
      <c r="E17" s="250"/>
      <c r="F17" s="250"/>
      <c r="G17" s="240"/>
    </row>
    <row r="18" spans="1:7" x14ac:dyDescent="0.25">
      <c r="A18" s="243" t="s">
        <v>177</v>
      </c>
      <c r="B18" s="244"/>
      <c r="C18" s="112" t="s">
        <v>119</v>
      </c>
      <c r="D18" s="13">
        <v>28.56</v>
      </c>
      <c r="E18" s="13">
        <v>26.24</v>
      </c>
      <c r="F18" s="13">
        <v>17.87</v>
      </c>
      <c r="G18" s="13">
        <v>10.46</v>
      </c>
    </row>
    <row r="19" spans="1:7" x14ac:dyDescent="0.25">
      <c r="A19" s="245" t="s">
        <v>8</v>
      </c>
      <c r="B19" s="246"/>
      <c r="C19" s="113" t="s">
        <v>173</v>
      </c>
      <c r="D19" s="14">
        <v>0.79600000000000004</v>
      </c>
      <c r="E19" s="14">
        <v>0.79600000000000004</v>
      </c>
      <c r="F19" s="14">
        <v>0.79600000000000004</v>
      </c>
      <c r="G19" s="14">
        <v>0.79600000000000004</v>
      </c>
    </row>
    <row r="20" spans="1:7" ht="31.5" x14ac:dyDescent="0.25">
      <c r="A20" s="245" t="s">
        <v>176</v>
      </c>
      <c r="B20" s="246"/>
      <c r="C20" s="113" t="s">
        <v>175</v>
      </c>
      <c r="D20" s="15">
        <f>АТС!B12</f>
        <v>968.51</v>
      </c>
      <c r="E20" s="15">
        <f>D20</f>
        <v>968.51</v>
      </c>
      <c r="F20" s="15">
        <f>E20</f>
        <v>968.51</v>
      </c>
      <c r="G20" s="15">
        <f>F20</f>
        <v>968.51</v>
      </c>
    </row>
    <row r="21" spans="1:7" ht="37.5" customHeight="1" x14ac:dyDescent="0.25">
      <c r="A21" s="247" t="s">
        <v>174</v>
      </c>
      <c r="B21" s="248"/>
      <c r="C21" s="84" t="s">
        <v>175</v>
      </c>
      <c r="D21" s="16">
        <f>ROUND(D18*D19*D20/100,2)</f>
        <v>220.18</v>
      </c>
      <c r="E21" s="16">
        <f>ROUND(E18*E19*E20/100,2)</f>
        <v>202.29</v>
      </c>
      <c r="F21" s="16">
        <f>ROUND(F18*F19*F20/100,2)</f>
        <v>137.77000000000001</v>
      </c>
      <c r="G21" s="16">
        <f>ROUND(G18*G19*G20/100,2)</f>
        <v>80.64</v>
      </c>
    </row>
    <row r="22" spans="1:7" x14ac:dyDescent="0.25">
      <c r="A22" s="239" t="s">
        <v>41</v>
      </c>
      <c r="B22" s="250"/>
      <c r="C22" s="250"/>
      <c r="D22" s="250"/>
      <c r="E22" s="250"/>
      <c r="F22" s="250"/>
      <c r="G22" s="240"/>
    </row>
    <row r="23" spans="1:7" x14ac:dyDescent="0.25">
      <c r="A23" s="243" t="s">
        <v>177</v>
      </c>
      <c r="B23" s="244"/>
      <c r="C23" s="112" t="s">
        <v>119</v>
      </c>
      <c r="D23" s="13">
        <v>28.56</v>
      </c>
      <c r="E23" s="13">
        <v>26.24</v>
      </c>
      <c r="F23" s="13">
        <v>17.87</v>
      </c>
      <c r="G23" s="13">
        <v>10.46</v>
      </c>
    </row>
    <row r="24" spans="1:7" x14ac:dyDescent="0.25">
      <c r="A24" s="245" t="s">
        <v>8</v>
      </c>
      <c r="B24" s="246"/>
      <c r="C24" s="113" t="s">
        <v>173</v>
      </c>
      <c r="D24" s="14">
        <v>0.79600000000000004</v>
      </c>
      <c r="E24" s="14">
        <v>0.79600000000000004</v>
      </c>
      <c r="F24" s="14">
        <v>0.79600000000000004</v>
      </c>
      <c r="G24" s="14">
        <v>0.79600000000000004</v>
      </c>
    </row>
    <row r="25" spans="1:7" ht="31.5" x14ac:dyDescent="0.25">
      <c r="A25" s="245" t="s">
        <v>176</v>
      </c>
      <c r="B25" s="246"/>
      <c r="C25" s="113" t="s">
        <v>175</v>
      </c>
      <c r="D25" s="15">
        <f>АТС!B13</f>
        <v>2806.84</v>
      </c>
      <c r="E25" s="15">
        <f>D25</f>
        <v>2806.84</v>
      </c>
      <c r="F25" s="15">
        <f>E25</f>
        <v>2806.84</v>
      </c>
      <c r="G25" s="15">
        <f>F25</f>
        <v>2806.84</v>
      </c>
    </row>
    <row r="26" spans="1:7" ht="35.25" customHeight="1" x14ac:dyDescent="0.25">
      <c r="A26" s="247" t="s">
        <v>174</v>
      </c>
      <c r="B26" s="248"/>
      <c r="C26" s="84" t="s">
        <v>175</v>
      </c>
      <c r="D26" s="16">
        <f>ROUND(D23*D24*D25/100,2)</f>
        <v>638.1</v>
      </c>
      <c r="E26" s="16">
        <f>ROUND(E23*E24*E25/100,2)</f>
        <v>586.27</v>
      </c>
      <c r="F26" s="16">
        <f>ROUND(F23*F24*F25/100,2)</f>
        <v>399.26</v>
      </c>
      <c r="G26" s="16">
        <f>ROUND(G23*G24*G25/100,2)</f>
        <v>233.7</v>
      </c>
    </row>
    <row r="27" spans="1:7" x14ac:dyDescent="0.25">
      <c r="A27" s="239" t="s">
        <v>42</v>
      </c>
      <c r="B27" s="250"/>
      <c r="C27" s="250"/>
      <c r="D27" s="250"/>
      <c r="E27" s="250"/>
      <c r="F27" s="250"/>
      <c r="G27" s="240"/>
    </row>
    <row r="28" spans="1:7" x14ac:dyDescent="0.25">
      <c r="A28" s="243" t="s">
        <v>177</v>
      </c>
      <c r="B28" s="244"/>
      <c r="C28" s="112" t="s">
        <v>119</v>
      </c>
      <c r="D28" s="13">
        <v>28.56</v>
      </c>
      <c r="E28" s="13">
        <v>26.24</v>
      </c>
      <c r="F28" s="13">
        <v>17.87</v>
      </c>
      <c r="G28" s="13">
        <v>10.46</v>
      </c>
    </row>
    <row r="29" spans="1:7" x14ac:dyDescent="0.25">
      <c r="A29" s="245" t="s">
        <v>8</v>
      </c>
      <c r="B29" s="246"/>
      <c r="C29" s="113" t="s">
        <v>173</v>
      </c>
      <c r="D29" s="14">
        <v>0.79600000000000004</v>
      </c>
      <c r="E29" s="14">
        <v>0.79600000000000004</v>
      </c>
      <c r="F29" s="14">
        <v>0.79600000000000004</v>
      </c>
      <c r="G29" s="14">
        <v>0.79600000000000004</v>
      </c>
    </row>
    <row r="30" spans="1:7" ht="31.5" x14ac:dyDescent="0.25">
      <c r="A30" s="245" t="s">
        <v>176</v>
      </c>
      <c r="B30" s="246"/>
      <c r="C30" s="113" t="s">
        <v>175</v>
      </c>
      <c r="D30" s="15">
        <f>АТС!B15</f>
        <v>561.48</v>
      </c>
      <c r="E30" s="15">
        <f>D30</f>
        <v>561.48</v>
      </c>
      <c r="F30" s="15">
        <f>E30</f>
        <v>561.48</v>
      </c>
      <c r="G30" s="15">
        <f>F30</f>
        <v>561.48</v>
      </c>
    </row>
    <row r="31" spans="1:7" ht="31.5" customHeight="1" x14ac:dyDescent="0.25">
      <c r="A31" s="247" t="s">
        <v>174</v>
      </c>
      <c r="B31" s="248"/>
      <c r="C31" s="84" t="s">
        <v>175</v>
      </c>
      <c r="D31" s="16">
        <f>ROUND(D28*D29*D30/100,2)</f>
        <v>127.65</v>
      </c>
      <c r="E31" s="16">
        <f>ROUND(E28*E29*E30/100,2)</f>
        <v>117.28</v>
      </c>
      <c r="F31" s="16">
        <f>ROUND(F28*F29*F30/100,2)</f>
        <v>79.87</v>
      </c>
      <c r="G31" s="16">
        <f>ROUND(G28*G29*G30/100,2)</f>
        <v>46.75</v>
      </c>
    </row>
    <row r="32" spans="1:7" x14ac:dyDescent="0.25">
      <c r="A32" s="239" t="s">
        <v>43</v>
      </c>
      <c r="B32" s="250"/>
      <c r="C32" s="250"/>
      <c r="D32" s="250"/>
      <c r="E32" s="250"/>
      <c r="F32" s="250"/>
      <c r="G32" s="240"/>
    </row>
    <row r="33" spans="1:7" x14ac:dyDescent="0.25">
      <c r="A33" s="243" t="s">
        <v>177</v>
      </c>
      <c r="B33" s="244"/>
      <c r="C33" s="112" t="s">
        <v>119</v>
      </c>
      <c r="D33" s="13">
        <v>28.56</v>
      </c>
      <c r="E33" s="13">
        <v>26.24</v>
      </c>
      <c r="F33" s="13">
        <v>17.87</v>
      </c>
      <c r="G33" s="13">
        <v>10.46</v>
      </c>
    </row>
    <row r="34" spans="1:7" x14ac:dyDescent="0.25">
      <c r="A34" s="245" t="s">
        <v>8</v>
      </c>
      <c r="B34" s="246"/>
      <c r="C34" s="113" t="s">
        <v>173</v>
      </c>
      <c r="D34" s="14">
        <v>0.79600000000000004</v>
      </c>
      <c r="E34" s="14">
        <v>0.79600000000000004</v>
      </c>
      <c r="F34" s="14">
        <v>0.79600000000000004</v>
      </c>
      <c r="G34" s="14">
        <v>0.79600000000000004</v>
      </c>
    </row>
    <row r="35" spans="1:7" ht="31.5" x14ac:dyDescent="0.25">
      <c r="A35" s="245" t="s">
        <v>176</v>
      </c>
      <c r="B35" s="246"/>
      <c r="C35" s="113" t="s">
        <v>175</v>
      </c>
      <c r="D35" s="15">
        <f>АТС!B16</f>
        <v>1665.31</v>
      </c>
      <c r="E35" s="15">
        <f>D35</f>
        <v>1665.31</v>
      </c>
      <c r="F35" s="15">
        <f>E35</f>
        <v>1665.31</v>
      </c>
      <c r="G35" s="15">
        <f>F35</f>
        <v>1665.31</v>
      </c>
    </row>
    <row r="36" spans="1:7" ht="36.75" customHeight="1" x14ac:dyDescent="0.25">
      <c r="A36" s="247" t="s">
        <v>174</v>
      </c>
      <c r="B36" s="248"/>
      <c r="C36" s="84" t="s">
        <v>175</v>
      </c>
      <c r="D36" s="16">
        <f>ROUND(D33*D34*D35/100,2)</f>
        <v>378.59</v>
      </c>
      <c r="E36" s="16">
        <f>ROUND(E33*E34*E35/100,2)</f>
        <v>347.83</v>
      </c>
      <c r="F36" s="16">
        <f>ROUND(F33*F34*F35/100,2)</f>
        <v>236.88</v>
      </c>
      <c r="G36" s="16">
        <f>ROUND(G33*G34*G35/100,2)</f>
        <v>138.66</v>
      </c>
    </row>
    <row r="39" spans="1:7" x14ac:dyDescent="0.25">
      <c r="A39" s="249" t="s">
        <v>44</v>
      </c>
      <c r="B39" s="249"/>
      <c r="C39" s="249"/>
      <c r="D39" s="249"/>
      <c r="E39" s="249"/>
      <c r="F39" s="249"/>
      <c r="G39" s="249"/>
    </row>
    <row r="40" spans="1:7" ht="71.25" customHeight="1" x14ac:dyDescent="0.25">
      <c r="A40" s="19" t="s">
        <v>11</v>
      </c>
      <c r="B40" s="84" t="s">
        <v>33</v>
      </c>
      <c r="C40" s="84" t="s">
        <v>34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0" t="s">
        <v>10</v>
      </c>
      <c r="B41" s="231"/>
      <c r="C41" s="232"/>
      <c r="D41" s="15">
        <v>28.56</v>
      </c>
      <c r="E41" s="15">
        <v>26.24</v>
      </c>
      <c r="F41" s="15">
        <v>17.87</v>
      </c>
      <c r="G41" s="15">
        <v>10.46</v>
      </c>
    </row>
    <row r="42" spans="1:7" ht="31.5" customHeight="1" x14ac:dyDescent="0.25">
      <c r="A42" s="233" t="s">
        <v>8</v>
      </c>
      <c r="B42" s="234"/>
      <c r="C42" s="235"/>
      <c r="D42" s="14">
        <v>0.79600000000000004</v>
      </c>
      <c r="E42" s="14">
        <v>0.79600000000000004</v>
      </c>
      <c r="F42" s="14">
        <v>0.79600000000000004</v>
      </c>
      <c r="G42" s="14">
        <v>0.79600000000000004</v>
      </c>
    </row>
    <row r="43" spans="1:7" ht="17.25" customHeight="1" x14ac:dyDescent="0.25">
      <c r="A43" s="251" t="s">
        <v>186</v>
      </c>
      <c r="B43" s="135">
        <f>АТС!A41</f>
        <v>42036</v>
      </c>
      <c r="C43" s="136">
        <v>0</v>
      </c>
      <c r="D43" s="11">
        <f>ROUND(АТС!F41*$D$41*$D$42/100,2)</f>
        <v>120.9</v>
      </c>
      <c r="E43" s="11">
        <f>ROUND(АТС!$F41*$E$41*$E$42/100,2)</f>
        <v>111.08</v>
      </c>
      <c r="F43" s="11">
        <f>ROUND(АТС!$F41*$F$41*$F$42/100,2)</f>
        <v>75.650000000000006</v>
      </c>
      <c r="G43" s="11">
        <f>ROUND(АТС!$F41*$G$41*$G$42/100,2)</f>
        <v>44.28</v>
      </c>
    </row>
    <row r="44" spans="1:7" x14ac:dyDescent="0.25">
      <c r="A44" s="251"/>
      <c r="B44" s="137">
        <f>B$43+ROUND(C44/24,5)</f>
        <v>42036.041669999999</v>
      </c>
      <c r="C44" s="138">
        <v>1</v>
      </c>
      <c r="D44" s="11">
        <f>ROUND(АТС!F42*$D$41*$D$42/100,2)</f>
        <v>126.61</v>
      </c>
      <c r="E44" s="11">
        <f>ROUND(АТС!F42*$E$41*$E$42/100,2)</f>
        <v>116.33</v>
      </c>
      <c r="F44" s="11">
        <f>ROUND(АТС!$F42*$F$41*$F$42/100,2)</f>
        <v>79.22</v>
      </c>
      <c r="G44" s="11">
        <f>ROUND(АТС!$F42*$G$41*$G$42/100,2)</f>
        <v>46.37</v>
      </c>
    </row>
    <row r="45" spans="1:7" x14ac:dyDescent="0.25">
      <c r="A45" s="251"/>
      <c r="B45" s="137">
        <f>B$43+ROUND(C45/24,5)</f>
        <v>42036.083330000001</v>
      </c>
      <c r="C45" s="138">
        <v>2</v>
      </c>
      <c r="D45" s="11">
        <f>ROUND(АТС!F43*$D$41*$D$42/100,2)</f>
        <v>132.97999999999999</v>
      </c>
      <c r="E45" s="11">
        <f>ROUND(АТС!F43*$E$41*$E$42/100,2)</f>
        <v>122.18</v>
      </c>
      <c r="F45" s="11">
        <f>ROUND(АТС!$F43*$F$41*$F$42/100,2)</f>
        <v>83.21</v>
      </c>
      <c r="G45" s="11">
        <f>ROUND(АТС!$F43*$G$41*$G$42/100,2)</f>
        <v>48.7</v>
      </c>
    </row>
    <row r="46" spans="1:7" x14ac:dyDescent="0.25">
      <c r="A46" s="251"/>
      <c r="B46" s="137">
        <f t="shared" ref="B46:B66" si="0">B$43+ROUND(C46/24,5)</f>
        <v>42036.125</v>
      </c>
      <c r="C46" s="138">
        <v>3</v>
      </c>
      <c r="D46" s="11">
        <f>ROUND(АТС!F44*$D$41*$D$42/100,2)</f>
        <v>134.51</v>
      </c>
      <c r="E46" s="11">
        <f>ROUND(АТС!F44*$E$41*$E$42/100,2)</f>
        <v>123.59</v>
      </c>
      <c r="F46" s="11">
        <f>ROUND(АТС!$F44*$F$41*$F$42/100,2)</f>
        <v>84.17</v>
      </c>
      <c r="G46" s="11">
        <f>ROUND(АТС!$F44*$G$41*$G$42/100,2)</f>
        <v>49.27</v>
      </c>
    </row>
    <row r="47" spans="1:7" x14ac:dyDescent="0.25">
      <c r="A47" s="251"/>
      <c r="B47" s="135">
        <f t="shared" si="0"/>
        <v>42036.166669999999</v>
      </c>
      <c r="C47" s="138">
        <v>4</v>
      </c>
      <c r="D47" s="11">
        <f>ROUND(АТС!F45*$D$41*$D$42/100,2)</f>
        <v>133.75</v>
      </c>
      <c r="E47" s="11">
        <f>ROUND(АТС!F45*$E$41*$E$42/100,2)</f>
        <v>122.89</v>
      </c>
      <c r="F47" s="11">
        <f>ROUND(АТС!$F45*$F$41*$F$42/100,2)</f>
        <v>83.69</v>
      </c>
      <c r="G47" s="11">
        <f>ROUND(АТС!$F45*$G$41*$G$42/100,2)</f>
        <v>48.99</v>
      </c>
    </row>
    <row r="48" spans="1:7" x14ac:dyDescent="0.25">
      <c r="A48" s="251"/>
      <c r="B48" s="137">
        <f t="shared" si="0"/>
        <v>42036.208330000001</v>
      </c>
      <c r="C48" s="138">
        <v>5</v>
      </c>
      <c r="D48" s="11">
        <f>ROUND(АТС!F46*$D$41*$D$42/100,2)</f>
        <v>133.05000000000001</v>
      </c>
      <c r="E48" s="11">
        <f>ROUND(АТС!F46*$E$41*$E$42/100,2)</f>
        <v>122.25</v>
      </c>
      <c r="F48" s="11">
        <f>ROUND(АТС!$F46*$F$41*$F$42/100,2)</f>
        <v>83.25</v>
      </c>
      <c r="G48" s="11">
        <f>ROUND(АТС!$F46*$G$41*$G$42/100,2)</f>
        <v>48.73</v>
      </c>
    </row>
    <row r="49" spans="1:7" x14ac:dyDescent="0.25">
      <c r="A49" s="251"/>
      <c r="B49" s="137">
        <f t="shared" si="0"/>
        <v>42036.25</v>
      </c>
      <c r="C49" s="138">
        <v>6</v>
      </c>
      <c r="D49" s="11">
        <f>ROUND(АТС!F47*$D$41*$D$42/100,2)</f>
        <v>128.66</v>
      </c>
      <c r="E49" s="11">
        <f>ROUND(АТС!F47*$E$41*$E$42/100,2)</f>
        <v>118.21</v>
      </c>
      <c r="F49" s="11">
        <f>ROUND(АТС!$F47*$F$41*$F$42/100,2)</f>
        <v>80.5</v>
      </c>
      <c r="G49" s="11">
        <f>ROUND(АТС!$F47*$G$41*$G$42/100,2)</f>
        <v>47.12</v>
      </c>
    </row>
    <row r="50" spans="1:7" x14ac:dyDescent="0.25">
      <c r="A50" s="251"/>
      <c r="B50" s="137">
        <f t="shared" si="0"/>
        <v>42036.291669999999</v>
      </c>
      <c r="C50" s="138">
        <v>7</v>
      </c>
      <c r="D50" s="11">
        <f>ROUND(АТС!F48*$D$41*$D$42/100,2)</f>
        <v>127.37</v>
      </c>
      <c r="E50" s="11">
        <f>ROUND(АТС!F48*$E$41*$E$42/100,2)</f>
        <v>117.02</v>
      </c>
      <c r="F50" s="11">
        <f>ROUND(АТС!$F48*$F$41*$F$42/100,2)</f>
        <v>79.69</v>
      </c>
      <c r="G50" s="11">
        <f>ROUND(АТС!$F48*$G$41*$G$42/100,2)</f>
        <v>46.65</v>
      </c>
    </row>
    <row r="51" spans="1:7" x14ac:dyDescent="0.25">
      <c r="A51" s="251"/>
      <c r="B51" s="135">
        <f t="shared" si="0"/>
        <v>42036.333330000001</v>
      </c>
      <c r="C51" s="138">
        <v>8</v>
      </c>
      <c r="D51" s="11">
        <f>ROUND(АТС!F49*$D$41*$D$42/100,2)</f>
        <v>120.92</v>
      </c>
      <c r="E51" s="11">
        <f>ROUND(АТС!F49*$E$41*$E$42/100,2)</f>
        <v>111.1</v>
      </c>
      <c r="F51" s="11">
        <f>ROUND(АТС!$F49*$F$41*$F$42/100,2)</f>
        <v>75.66</v>
      </c>
      <c r="G51" s="11">
        <f>ROUND(АТС!$F49*$G$41*$G$42/100,2)</f>
        <v>44.29</v>
      </c>
    </row>
    <row r="52" spans="1:7" x14ac:dyDescent="0.25">
      <c r="A52" s="251"/>
      <c r="B52" s="137">
        <f t="shared" si="0"/>
        <v>42036.375</v>
      </c>
      <c r="C52" s="138">
        <v>9</v>
      </c>
      <c r="D52" s="11">
        <f>ROUND(АТС!F50*$D$41*$D$42/100,2)</f>
        <v>140.69</v>
      </c>
      <c r="E52" s="11">
        <f>ROUND(АТС!F50*$E$41*$E$42/100,2)</f>
        <v>129.26</v>
      </c>
      <c r="F52" s="11">
        <f>ROUND(АТС!$F50*$F$41*$F$42/100,2)</f>
        <v>88.03</v>
      </c>
      <c r="G52" s="11">
        <f>ROUND(АТС!$F50*$G$41*$G$42/100,2)</f>
        <v>51.53</v>
      </c>
    </row>
    <row r="53" spans="1:7" x14ac:dyDescent="0.25">
      <c r="A53" s="251"/>
      <c r="B53" s="137">
        <f t="shared" si="0"/>
        <v>42036.416669999999</v>
      </c>
      <c r="C53" s="138">
        <v>10</v>
      </c>
      <c r="D53" s="11">
        <f>ROUND(АТС!F51*$D$41*$D$42/100,2)</f>
        <v>127.5</v>
      </c>
      <c r="E53" s="11">
        <f>ROUND(АТС!F51*$E$41*$E$42/100,2)</f>
        <v>117.14</v>
      </c>
      <c r="F53" s="11">
        <f>ROUND(АТС!$F51*$F$41*$F$42/100,2)</f>
        <v>79.78</v>
      </c>
      <c r="G53" s="11">
        <f>ROUND(АТС!$F51*$G$41*$G$42/100,2)</f>
        <v>46.7</v>
      </c>
    </row>
    <row r="54" spans="1:7" x14ac:dyDescent="0.25">
      <c r="A54" s="251"/>
      <c r="B54" s="137">
        <f t="shared" si="0"/>
        <v>42036.458330000001</v>
      </c>
      <c r="C54" s="138">
        <v>11</v>
      </c>
      <c r="D54" s="11">
        <f>ROUND(АТС!F52*$D$41*$D$42/100,2)</f>
        <v>123.69</v>
      </c>
      <c r="E54" s="11">
        <f>ROUND(АТС!F52*$E$41*$E$42/100,2)</f>
        <v>113.64</v>
      </c>
      <c r="F54" s="11">
        <f>ROUND(АТС!$F52*$F$41*$F$42/100,2)</f>
        <v>77.39</v>
      </c>
      <c r="G54" s="11">
        <f>ROUND(АТС!$F52*$G$41*$G$42/100,2)</f>
        <v>45.3</v>
      </c>
    </row>
    <row r="55" spans="1:7" x14ac:dyDescent="0.25">
      <c r="A55" s="251"/>
      <c r="B55" s="135">
        <f t="shared" si="0"/>
        <v>42036.5</v>
      </c>
      <c r="C55" s="138">
        <v>12</v>
      </c>
      <c r="D55" s="11">
        <f>ROUND(АТС!F53*$D$41*$D$42/100,2)</f>
        <v>123.01</v>
      </c>
      <c r="E55" s="11">
        <f>ROUND(АТС!F53*$E$41*$E$42/100,2)</f>
        <v>113.02</v>
      </c>
      <c r="F55" s="11">
        <f>ROUND(АТС!$F53*$F$41*$F$42/100,2)</f>
        <v>76.97</v>
      </c>
      <c r="G55" s="11">
        <f>ROUND(АТС!$F53*$G$41*$G$42/100,2)</f>
        <v>45.05</v>
      </c>
    </row>
    <row r="56" spans="1:7" x14ac:dyDescent="0.25">
      <c r="A56" s="251"/>
      <c r="B56" s="137">
        <f t="shared" si="0"/>
        <v>42036.541669999999</v>
      </c>
      <c r="C56" s="138">
        <v>13</v>
      </c>
      <c r="D56" s="11">
        <f>ROUND(АТС!F54*$D$41*$D$42/100,2)</f>
        <v>124.26</v>
      </c>
      <c r="E56" s="11">
        <f>ROUND(АТС!F54*$E$41*$E$42/100,2)</f>
        <v>114.17</v>
      </c>
      <c r="F56" s="11">
        <f>ROUND(АТС!$F54*$F$41*$F$42/100,2)</f>
        <v>77.75</v>
      </c>
      <c r="G56" s="11">
        <f>ROUND(АТС!$F54*$G$41*$G$42/100,2)</f>
        <v>45.51</v>
      </c>
    </row>
    <row r="57" spans="1:7" x14ac:dyDescent="0.25">
      <c r="A57" s="251"/>
      <c r="B57" s="137">
        <f t="shared" si="0"/>
        <v>42036.583330000001</v>
      </c>
      <c r="C57" s="138">
        <v>14</v>
      </c>
      <c r="D57" s="11">
        <f>ROUND(АТС!F55*$D$41*$D$42/100,2)</f>
        <v>125.52</v>
      </c>
      <c r="E57" s="11">
        <f>ROUND(АТС!F55*$E$41*$E$42/100,2)</f>
        <v>115.33</v>
      </c>
      <c r="F57" s="11">
        <f>ROUND(АТС!$F55*$F$41*$F$42/100,2)</f>
        <v>78.540000000000006</v>
      </c>
      <c r="G57" s="11">
        <f>ROUND(АТС!$F55*$G$41*$G$42/100,2)</f>
        <v>45.97</v>
      </c>
    </row>
    <row r="58" spans="1:7" x14ac:dyDescent="0.25">
      <c r="A58" s="251"/>
      <c r="B58" s="137">
        <f t="shared" si="0"/>
        <v>42036.625</v>
      </c>
      <c r="C58" s="138">
        <v>15</v>
      </c>
      <c r="D58" s="11">
        <f>ROUND(АТС!F56*$D$41*$D$42/100,2)</f>
        <v>126.17</v>
      </c>
      <c r="E58" s="11">
        <f>ROUND(АТС!F56*$E$41*$E$42/100,2)</f>
        <v>115.92</v>
      </c>
      <c r="F58" s="11">
        <f>ROUND(АТС!$F56*$F$41*$F$42/100,2)</f>
        <v>78.94</v>
      </c>
      <c r="G58" s="11">
        <f>ROUND(АТС!$F56*$G$41*$G$42/100,2)</f>
        <v>46.21</v>
      </c>
    </row>
    <row r="59" spans="1:7" x14ac:dyDescent="0.25">
      <c r="A59" s="251"/>
      <c r="B59" s="135">
        <f t="shared" si="0"/>
        <v>42036.666669999999</v>
      </c>
      <c r="C59" s="138">
        <v>16</v>
      </c>
      <c r="D59" s="11">
        <f>ROUND(АТС!F57*$D$41*$D$42/100,2)</f>
        <v>121.45</v>
      </c>
      <c r="E59" s="11">
        <f>ROUND(АТС!F57*$E$41*$E$42/100,2)</f>
        <v>111.59</v>
      </c>
      <c r="F59" s="11">
        <f>ROUND(АТС!$F57*$F$41*$F$42/100,2)</f>
        <v>75.989999999999995</v>
      </c>
      <c r="G59" s="11">
        <f>ROUND(АТС!$F57*$G$41*$G$42/100,2)</f>
        <v>44.48</v>
      </c>
    </row>
    <row r="60" spans="1:7" x14ac:dyDescent="0.25">
      <c r="A60" s="251"/>
      <c r="B60" s="137">
        <f t="shared" si="0"/>
        <v>42036.708330000001</v>
      </c>
      <c r="C60" s="138">
        <v>17</v>
      </c>
      <c r="D60" s="11">
        <f>ROUND(АТС!F58*$D$41*$D$42/100,2)</f>
        <v>149.4</v>
      </c>
      <c r="E60" s="11">
        <f>ROUND(АТС!F58*$E$41*$E$42/100,2)</f>
        <v>137.26</v>
      </c>
      <c r="F60" s="11">
        <f>ROUND(АТС!$F58*$F$41*$F$42/100,2)</f>
        <v>93.48</v>
      </c>
      <c r="G60" s="11">
        <f>ROUND(АТС!$F58*$G$41*$G$42/100,2)</f>
        <v>54.72</v>
      </c>
    </row>
    <row r="61" spans="1:7" x14ac:dyDescent="0.25">
      <c r="A61" s="251"/>
      <c r="B61" s="137">
        <f t="shared" si="0"/>
        <v>42036.75</v>
      </c>
      <c r="C61" s="138">
        <v>18</v>
      </c>
      <c r="D61" s="11">
        <f>ROUND(АТС!F59*$D$41*$D$42/100,2)</f>
        <v>157.62</v>
      </c>
      <c r="E61" s="11">
        <f>ROUND(АТС!F59*$E$41*$E$42/100,2)</f>
        <v>144.81</v>
      </c>
      <c r="F61" s="11">
        <f>ROUND(АТС!$F59*$F$41*$F$42/100,2)</f>
        <v>98.62</v>
      </c>
      <c r="G61" s="11">
        <f>ROUND(АТС!$F59*$G$41*$G$42/100,2)</f>
        <v>57.73</v>
      </c>
    </row>
    <row r="62" spans="1:7" x14ac:dyDescent="0.25">
      <c r="A62" s="251"/>
      <c r="B62" s="137">
        <f t="shared" si="0"/>
        <v>42036.791669999999</v>
      </c>
      <c r="C62" s="138">
        <v>19</v>
      </c>
      <c r="D62" s="11">
        <f>ROUND(АТС!F60*$D$41*$D$42/100,2)</f>
        <v>149.62</v>
      </c>
      <c r="E62" s="11">
        <f>ROUND(АТС!F60*$E$41*$E$42/100,2)</f>
        <v>137.46</v>
      </c>
      <c r="F62" s="11">
        <f>ROUND(АТС!$F60*$F$41*$F$42/100,2)</f>
        <v>93.62</v>
      </c>
      <c r="G62" s="11">
        <f>ROUND(АТС!$F60*$G$41*$G$42/100,2)</f>
        <v>54.8</v>
      </c>
    </row>
    <row r="63" spans="1:7" x14ac:dyDescent="0.25">
      <c r="A63" s="251"/>
      <c r="B63" s="135">
        <f t="shared" si="0"/>
        <v>42036.833330000001</v>
      </c>
      <c r="C63" s="138">
        <v>20</v>
      </c>
      <c r="D63" s="11">
        <f>ROUND(АТС!F61*$D$41*$D$42/100,2)</f>
        <v>140.68</v>
      </c>
      <c r="E63" s="11">
        <f>ROUND(АТС!F61*$E$41*$E$42/100,2)</f>
        <v>129.25</v>
      </c>
      <c r="F63" s="11">
        <f>ROUND(АТС!$F61*$F$41*$F$42/100,2)</f>
        <v>88.02</v>
      </c>
      <c r="G63" s="11">
        <f>ROUND(АТС!$F61*$G$41*$G$42/100,2)</f>
        <v>51.52</v>
      </c>
    </row>
    <row r="64" spans="1:7" x14ac:dyDescent="0.25">
      <c r="A64" s="251"/>
      <c r="B64" s="137">
        <f t="shared" si="0"/>
        <v>42036.875</v>
      </c>
      <c r="C64" s="138">
        <v>21</v>
      </c>
      <c r="D64" s="11">
        <f>ROUND(АТС!F62*$D$41*$D$42/100,2)</f>
        <v>129.41</v>
      </c>
      <c r="E64" s="11">
        <f>ROUND(АТС!F62*$E$41*$E$42/100,2)</f>
        <v>118.9</v>
      </c>
      <c r="F64" s="11">
        <f>ROUND(АТС!$F62*$F$41*$F$42/100,2)</f>
        <v>80.97</v>
      </c>
      <c r="G64" s="11">
        <f>ROUND(АТС!$F62*$G$41*$G$42/100,2)</f>
        <v>47.4</v>
      </c>
    </row>
    <row r="65" spans="1:7" x14ac:dyDescent="0.25">
      <c r="A65" s="251"/>
      <c r="B65" s="137">
        <f t="shared" si="0"/>
        <v>42036.916669999999</v>
      </c>
      <c r="C65" s="138">
        <v>22</v>
      </c>
      <c r="D65" s="11">
        <f>ROUND(АТС!F63*$D$41*$D$42/100,2)</f>
        <v>125.1</v>
      </c>
      <c r="E65" s="11">
        <f>ROUND(АТС!F63*$E$41*$E$42/100,2)</f>
        <v>114.94</v>
      </c>
      <c r="F65" s="11">
        <f>ROUND(АТС!$F63*$F$41*$F$42/100,2)</f>
        <v>78.28</v>
      </c>
      <c r="G65" s="11">
        <f>ROUND(АТС!$F63*$G$41*$G$42/100,2)</f>
        <v>45.82</v>
      </c>
    </row>
    <row r="66" spans="1:7" x14ac:dyDescent="0.25">
      <c r="A66" s="251"/>
      <c r="B66" s="137">
        <f t="shared" si="0"/>
        <v>42036.958330000001</v>
      </c>
      <c r="C66" s="138">
        <v>23</v>
      </c>
      <c r="D66" s="11">
        <f>ROUND(АТС!F64*$D$41*$D$42/100,2)</f>
        <v>137.91</v>
      </c>
      <c r="E66" s="11">
        <f>ROUND(АТС!F64*$E$41*$E$42/100,2)</f>
        <v>126.7</v>
      </c>
      <c r="F66" s="11">
        <f>ROUND(АТС!$F64*$F$41*$F$42/100,2)</f>
        <v>86.29</v>
      </c>
      <c r="G66" s="11">
        <f>ROUND(АТС!$F64*$G$41*$G$42/100,2)</f>
        <v>50.51</v>
      </c>
    </row>
    <row r="67" spans="1:7" x14ac:dyDescent="0.25">
      <c r="A67" s="251"/>
      <c r="B67" s="135">
        <f>B43+1</f>
        <v>42037</v>
      </c>
      <c r="C67" s="138">
        <v>0</v>
      </c>
      <c r="D67" s="11">
        <f>ROUND(АТС!F65*$D$41*$D$42/100,2)</f>
        <v>120.55</v>
      </c>
      <c r="E67" s="11">
        <f>ROUND(АТС!F65*$E$41*$E$42/100,2)</f>
        <v>110.76</v>
      </c>
      <c r="F67" s="11">
        <f>ROUND(АТС!$F65*$F$41*$F$42/100,2)</f>
        <v>75.430000000000007</v>
      </c>
      <c r="G67" s="11">
        <f>ROUND(АТС!$F65*$G$41*$G$42/100,2)</f>
        <v>44.15</v>
      </c>
    </row>
    <row r="68" spans="1:7" x14ac:dyDescent="0.25">
      <c r="A68" s="251"/>
      <c r="B68" s="137">
        <f t="shared" ref="B68:B131" si="1">B44+1</f>
        <v>42037.041669999999</v>
      </c>
      <c r="C68" s="138">
        <v>1</v>
      </c>
      <c r="D68" s="11">
        <f>ROUND(АТС!F66*$D$41*$D$42/100,2)</f>
        <v>126.61</v>
      </c>
      <c r="E68" s="11">
        <f>ROUND(АТС!F66*$E$41*$E$42/100,2)</f>
        <v>116.33</v>
      </c>
      <c r="F68" s="11">
        <f>ROUND(АТС!$F66*$F$41*$F$42/100,2)</f>
        <v>79.22</v>
      </c>
      <c r="G68" s="11">
        <f>ROUND(АТС!$F66*$G$41*$G$42/100,2)</f>
        <v>46.37</v>
      </c>
    </row>
    <row r="69" spans="1:7" x14ac:dyDescent="0.25">
      <c r="A69" s="251"/>
      <c r="B69" s="137">
        <f t="shared" si="1"/>
        <v>42037.083330000001</v>
      </c>
      <c r="C69" s="138">
        <v>2</v>
      </c>
      <c r="D69" s="11">
        <f>ROUND(АТС!F67*$D$41*$D$42/100,2)</f>
        <v>129.86000000000001</v>
      </c>
      <c r="E69" s="11">
        <f>ROUND(АТС!F67*$E$41*$E$42/100,2)</f>
        <v>119.31</v>
      </c>
      <c r="F69" s="11">
        <f>ROUND(АТС!$F67*$F$41*$F$42/100,2)</f>
        <v>81.25</v>
      </c>
      <c r="G69" s="11">
        <f>ROUND(АТС!$F67*$G$41*$G$42/100,2)</f>
        <v>47.56</v>
      </c>
    </row>
    <row r="70" spans="1:7" x14ac:dyDescent="0.25">
      <c r="A70" s="251"/>
      <c r="B70" s="137">
        <f t="shared" si="1"/>
        <v>42037.125</v>
      </c>
      <c r="C70" s="138">
        <v>3</v>
      </c>
      <c r="D70" s="11">
        <f>ROUND(АТС!F68*$D$41*$D$42/100,2)</f>
        <v>130.55000000000001</v>
      </c>
      <c r="E70" s="11">
        <f>ROUND(АТС!F68*$E$41*$E$42/100,2)</f>
        <v>119.94</v>
      </c>
      <c r="F70" s="11">
        <f>ROUND(АТС!$F68*$F$41*$F$42/100,2)</f>
        <v>81.680000000000007</v>
      </c>
      <c r="G70" s="11">
        <f>ROUND(АТС!$F68*$G$41*$G$42/100,2)</f>
        <v>47.81</v>
      </c>
    </row>
    <row r="71" spans="1:7" x14ac:dyDescent="0.25">
      <c r="A71" s="251"/>
      <c r="B71" s="135">
        <f t="shared" si="1"/>
        <v>42037.166669999999</v>
      </c>
      <c r="C71" s="138">
        <v>4</v>
      </c>
      <c r="D71" s="11">
        <f>ROUND(АТС!F69*$D$41*$D$42/100,2)</f>
        <v>132.63</v>
      </c>
      <c r="E71" s="11">
        <f>ROUND(АТС!F69*$E$41*$E$42/100,2)</f>
        <v>121.86</v>
      </c>
      <c r="F71" s="11">
        <f>ROUND(АТС!$F69*$F$41*$F$42/100,2)</f>
        <v>82.99</v>
      </c>
      <c r="G71" s="11">
        <f>ROUND(АТС!$F69*$G$41*$G$42/100,2)</f>
        <v>48.58</v>
      </c>
    </row>
    <row r="72" spans="1:7" x14ac:dyDescent="0.25">
      <c r="A72" s="251"/>
      <c r="B72" s="137">
        <f t="shared" si="1"/>
        <v>42037.208330000001</v>
      </c>
      <c r="C72" s="138">
        <v>5</v>
      </c>
      <c r="D72" s="11">
        <f>ROUND(АТС!F70*$D$41*$D$42/100,2)</f>
        <v>129.26</v>
      </c>
      <c r="E72" s="11">
        <f>ROUND(АТС!F70*$E$41*$E$42/100,2)</f>
        <v>118.76</v>
      </c>
      <c r="F72" s="11">
        <f>ROUND(АТС!$F70*$F$41*$F$42/100,2)</f>
        <v>80.88</v>
      </c>
      <c r="G72" s="11">
        <f>ROUND(АТС!$F70*$G$41*$G$42/100,2)</f>
        <v>47.34</v>
      </c>
    </row>
    <row r="73" spans="1:7" x14ac:dyDescent="0.25">
      <c r="A73" s="251"/>
      <c r="B73" s="137">
        <f t="shared" si="1"/>
        <v>42037.25</v>
      </c>
      <c r="C73" s="138">
        <v>6</v>
      </c>
      <c r="D73" s="11">
        <f>ROUND(АТС!F71*$D$41*$D$42/100,2)</f>
        <v>123.63</v>
      </c>
      <c r="E73" s="11">
        <f>ROUND(АТС!F71*$E$41*$E$42/100,2)</f>
        <v>113.58</v>
      </c>
      <c r="F73" s="11">
        <f>ROUND(АТС!$F71*$F$41*$F$42/100,2)</f>
        <v>77.349999999999994</v>
      </c>
      <c r="G73" s="11">
        <f>ROUND(АТС!$F71*$G$41*$G$42/100,2)</f>
        <v>45.28</v>
      </c>
    </row>
    <row r="74" spans="1:7" x14ac:dyDescent="0.25">
      <c r="A74" s="251"/>
      <c r="B74" s="137">
        <f t="shared" si="1"/>
        <v>42037.291669999999</v>
      </c>
      <c r="C74" s="138">
        <v>7</v>
      </c>
      <c r="D74" s="11">
        <f>ROUND(АТС!F72*$D$41*$D$42/100,2)</f>
        <v>138.29</v>
      </c>
      <c r="E74" s="11">
        <f>ROUND(АТС!F72*$E$41*$E$42/100,2)</f>
        <v>127.05</v>
      </c>
      <c r="F74" s="11">
        <f>ROUND(АТС!$F72*$F$41*$F$42/100,2)</f>
        <v>86.53</v>
      </c>
      <c r="G74" s="11">
        <f>ROUND(АТС!$F72*$G$41*$G$42/100,2)</f>
        <v>50.65</v>
      </c>
    </row>
    <row r="75" spans="1:7" x14ac:dyDescent="0.25">
      <c r="A75" s="251"/>
      <c r="B75" s="135">
        <f t="shared" si="1"/>
        <v>42037.333330000001</v>
      </c>
      <c r="C75" s="138">
        <v>8</v>
      </c>
      <c r="D75" s="11">
        <f>ROUND(АТС!F73*$D$41*$D$42/100,2)</f>
        <v>137.38999999999999</v>
      </c>
      <c r="E75" s="11">
        <f>ROUND(АТС!F73*$E$41*$E$42/100,2)</f>
        <v>126.23</v>
      </c>
      <c r="F75" s="11">
        <f>ROUND(АТС!$F73*$F$41*$F$42/100,2)</f>
        <v>85.96</v>
      </c>
      <c r="G75" s="11">
        <f>ROUND(АТС!$F73*$G$41*$G$42/100,2)</f>
        <v>50.32</v>
      </c>
    </row>
    <row r="76" spans="1:7" x14ac:dyDescent="0.25">
      <c r="A76" s="251"/>
      <c r="B76" s="137">
        <f t="shared" si="1"/>
        <v>42037.375</v>
      </c>
      <c r="C76" s="138">
        <v>9</v>
      </c>
      <c r="D76" s="11">
        <f>ROUND(АТС!F74*$D$41*$D$42/100,2)</f>
        <v>123.61</v>
      </c>
      <c r="E76" s="11">
        <f>ROUND(АТС!F74*$E$41*$E$42/100,2)</f>
        <v>113.56</v>
      </c>
      <c r="F76" s="11">
        <f>ROUND(АТС!$F74*$F$41*$F$42/100,2)</f>
        <v>77.34</v>
      </c>
      <c r="G76" s="11">
        <f>ROUND(АТС!$F74*$G$41*$G$42/100,2)</f>
        <v>45.27</v>
      </c>
    </row>
    <row r="77" spans="1:7" x14ac:dyDescent="0.25">
      <c r="A77" s="251"/>
      <c r="B77" s="137">
        <f t="shared" si="1"/>
        <v>42037.416669999999</v>
      </c>
      <c r="C77" s="138">
        <v>10</v>
      </c>
      <c r="D77" s="11">
        <f>ROUND(АТС!F75*$D$41*$D$42/100,2)</f>
        <v>129.96</v>
      </c>
      <c r="E77" s="11">
        <f>ROUND(АТС!F75*$E$41*$E$42/100,2)</f>
        <v>119.4</v>
      </c>
      <c r="F77" s="11">
        <f>ROUND(АТС!$F75*$F$41*$F$42/100,2)</f>
        <v>81.319999999999993</v>
      </c>
      <c r="G77" s="11">
        <f>ROUND(АТС!$F75*$G$41*$G$42/100,2)</f>
        <v>47.6</v>
      </c>
    </row>
    <row r="78" spans="1:7" x14ac:dyDescent="0.25">
      <c r="A78" s="251"/>
      <c r="B78" s="137">
        <f t="shared" si="1"/>
        <v>42037.458330000001</v>
      </c>
      <c r="C78" s="138">
        <v>11</v>
      </c>
      <c r="D78" s="11">
        <f>ROUND(АТС!F76*$D$41*$D$42/100,2)</f>
        <v>126.15</v>
      </c>
      <c r="E78" s="11">
        <f>ROUND(АТС!F76*$E$41*$E$42/100,2)</f>
        <v>115.9</v>
      </c>
      <c r="F78" s="11">
        <f>ROUND(АТС!$F76*$F$41*$F$42/100,2)</f>
        <v>78.930000000000007</v>
      </c>
      <c r="G78" s="11">
        <f>ROUND(АТС!$F76*$G$41*$G$42/100,2)</f>
        <v>46.2</v>
      </c>
    </row>
    <row r="79" spans="1:7" x14ac:dyDescent="0.25">
      <c r="A79" s="251"/>
      <c r="B79" s="135">
        <f t="shared" si="1"/>
        <v>42037.5</v>
      </c>
      <c r="C79" s="138">
        <v>12</v>
      </c>
      <c r="D79" s="11">
        <f>ROUND(АТС!F77*$D$41*$D$42/100,2)</f>
        <v>126.27</v>
      </c>
      <c r="E79" s="11">
        <f>ROUND(АТС!F77*$E$41*$E$42/100,2)</f>
        <v>116.02</v>
      </c>
      <c r="F79" s="11">
        <f>ROUND(АТС!$F77*$F$41*$F$42/100,2)</f>
        <v>79.010000000000005</v>
      </c>
      <c r="G79" s="11">
        <f>ROUND(АТС!$F77*$G$41*$G$42/100,2)</f>
        <v>46.25</v>
      </c>
    </row>
    <row r="80" spans="1:7" x14ac:dyDescent="0.25">
      <c r="A80" s="251"/>
      <c r="B80" s="137">
        <f t="shared" si="1"/>
        <v>42037.541669999999</v>
      </c>
      <c r="C80" s="138">
        <v>13</v>
      </c>
      <c r="D80" s="11">
        <f>ROUND(АТС!F78*$D$41*$D$42/100,2)</f>
        <v>126.45</v>
      </c>
      <c r="E80" s="11">
        <f>ROUND(АТС!F78*$E$41*$E$42/100,2)</f>
        <v>116.17</v>
      </c>
      <c r="F80" s="11">
        <f>ROUND(АТС!$F78*$F$41*$F$42/100,2)</f>
        <v>79.12</v>
      </c>
      <c r="G80" s="11">
        <f>ROUND(АТС!$F78*$G$41*$G$42/100,2)</f>
        <v>46.31</v>
      </c>
    </row>
    <row r="81" spans="1:7" x14ac:dyDescent="0.25">
      <c r="A81" s="251"/>
      <c r="B81" s="137">
        <f t="shared" si="1"/>
        <v>42037.583330000001</v>
      </c>
      <c r="C81" s="138">
        <v>14</v>
      </c>
      <c r="D81" s="11">
        <f>ROUND(АТС!F79*$D$41*$D$42/100,2)</f>
        <v>126.27</v>
      </c>
      <c r="E81" s="11">
        <f>ROUND(АТС!F79*$E$41*$E$42/100,2)</f>
        <v>116.01</v>
      </c>
      <c r="F81" s="11">
        <f>ROUND(АТС!$F79*$F$41*$F$42/100,2)</f>
        <v>79.010000000000005</v>
      </c>
      <c r="G81" s="11">
        <f>ROUND(АТС!$F79*$G$41*$G$42/100,2)</f>
        <v>46.25</v>
      </c>
    </row>
    <row r="82" spans="1:7" x14ac:dyDescent="0.25">
      <c r="A82" s="251"/>
      <c r="B82" s="137">
        <f t="shared" si="1"/>
        <v>42037.625</v>
      </c>
      <c r="C82" s="138">
        <v>15</v>
      </c>
      <c r="D82" s="11">
        <f>ROUND(АТС!F80*$D$41*$D$42/100,2)</f>
        <v>126.22</v>
      </c>
      <c r="E82" s="11">
        <f>ROUND(АТС!F80*$E$41*$E$42/100,2)</f>
        <v>115.96</v>
      </c>
      <c r="F82" s="11">
        <f>ROUND(АТС!$F80*$F$41*$F$42/100,2)</f>
        <v>78.97</v>
      </c>
      <c r="G82" s="11">
        <f>ROUND(АТС!$F80*$G$41*$G$42/100,2)</f>
        <v>46.23</v>
      </c>
    </row>
    <row r="83" spans="1:7" x14ac:dyDescent="0.25">
      <c r="A83" s="251"/>
      <c r="B83" s="135">
        <f t="shared" si="1"/>
        <v>42037.666669999999</v>
      </c>
      <c r="C83" s="138">
        <v>16</v>
      </c>
      <c r="D83" s="11">
        <f>ROUND(АТС!F81*$D$41*$D$42/100,2)</f>
        <v>122.86</v>
      </c>
      <c r="E83" s="11">
        <f>ROUND(АТС!F81*$E$41*$E$42/100,2)</f>
        <v>112.88</v>
      </c>
      <c r="F83" s="11">
        <f>ROUND(АТС!$F81*$F$41*$F$42/100,2)</f>
        <v>76.87</v>
      </c>
      <c r="G83" s="11">
        <f>ROUND(АТС!$F81*$G$41*$G$42/100,2)</f>
        <v>45</v>
      </c>
    </row>
    <row r="84" spans="1:7" x14ac:dyDescent="0.25">
      <c r="A84" s="251"/>
      <c r="B84" s="137">
        <f t="shared" si="1"/>
        <v>42037.708330000001</v>
      </c>
      <c r="C84" s="138">
        <v>17</v>
      </c>
      <c r="D84" s="11">
        <f>ROUND(АТС!F82*$D$41*$D$42/100,2)</f>
        <v>132.86000000000001</v>
      </c>
      <c r="E84" s="11">
        <f>ROUND(АТС!F82*$E$41*$E$42/100,2)</f>
        <v>122.07</v>
      </c>
      <c r="F84" s="11">
        <f>ROUND(АТС!$F82*$F$41*$F$42/100,2)</f>
        <v>83.13</v>
      </c>
      <c r="G84" s="11">
        <f>ROUND(АТС!$F82*$G$41*$G$42/100,2)</f>
        <v>48.66</v>
      </c>
    </row>
    <row r="85" spans="1:7" x14ac:dyDescent="0.25">
      <c r="A85" s="251"/>
      <c r="B85" s="137">
        <f t="shared" si="1"/>
        <v>42037.75</v>
      </c>
      <c r="C85" s="138">
        <v>18</v>
      </c>
      <c r="D85" s="11">
        <f>ROUND(АТС!F83*$D$41*$D$42/100,2)</f>
        <v>147.04</v>
      </c>
      <c r="E85" s="11">
        <f>ROUND(АТС!F83*$E$41*$E$42/100,2)</f>
        <v>135.09</v>
      </c>
      <c r="F85" s="11">
        <f>ROUND(АТС!$F83*$F$41*$F$42/100,2)</f>
        <v>92</v>
      </c>
      <c r="G85" s="11">
        <f>ROUND(АТС!$F83*$G$41*$G$42/100,2)</f>
        <v>53.85</v>
      </c>
    </row>
    <row r="86" spans="1:7" x14ac:dyDescent="0.25">
      <c r="A86" s="251"/>
      <c r="B86" s="137">
        <f t="shared" si="1"/>
        <v>42037.791669999999</v>
      </c>
      <c r="C86" s="138">
        <v>19</v>
      </c>
      <c r="D86" s="11">
        <f>ROUND(АТС!F84*$D$41*$D$42/100,2)</f>
        <v>139.87</v>
      </c>
      <c r="E86" s="11">
        <f>ROUND(АТС!F84*$E$41*$E$42/100,2)</f>
        <v>128.51</v>
      </c>
      <c r="F86" s="11">
        <f>ROUND(АТС!$F84*$F$41*$F$42/100,2)</f>
        <v>87.51</v>
      </c>
      <c r="G86" s="11">
        <f>ROUND(АТС!$F84*$G$41*$G$42/100,2)</f>
        <v>51.23</v>
      </c>
    </row>
    <row r="87" spans="1:7" x14ac:dyDescent="0.25">
      <c r="A87" s="251"/>
      <c r="B87" s="135">
        <f t="shared" si="1"/>
        <v>42037.833330000001</v>
      </c>
      <c r="C87" s="138">
        <v>20</v>
      </c>
      <c r="D87" s="11">
        <f>ROUND(АТС!F85*$D$41*$D$42/100,2)</f>
        <v>131.27000000000001</v>
      </c>
      <c r="E87" s="11">
        <f>ROUND(АТС!F85*$E$41*$E$42/100,2)</f>
        <v>120.61</v>
      </c>
      <c r="F87" s="11">
        <f>ROUND(АТС!$F85*$F$41*$F$42/100,2)</f>
        <v>82.14</v>
      </c>
      <c r="G87" s="11">
        <f>ROUND(АТС!$F85*$G$41*$G$42/100,2)</f>
        <v>48.08</v>
      </c>
    </row>
    <row r="88" spans="1:7" x14ac:dyDescent="0.25">
      <c r="A88" s="251"/>
      <c r="B88" s="137">
        <f t="shared" si="1"/>
        <v>42037.875</v>
      </c>
      <c r="C88" s="138">
        <v>21</v>
      </c>
      <c r="D88" s="11">
        <f>ROUND(АТС!F86*$D$41*$D$42/100,2)</f>
        <v>135.66</v>
      </c>
      <c r="E88" s="11">
        <f>ROUND(АТС!F86*$E$41*$E$42/100,2)</f>
        <v>124.64</v>
      </c>
      <c r="F88" s="11">
        <f>ROUND(АТС!$F86*$F$41*$F$42/100,2)</f>
        <v>84.88</v>
      </c>
      <c r="G88" s="11">
        <f>ROUND(АТС!$F86*$G$41*$G$42/100,2)</f>
        <v>49.68</v>
      </c>
    </row>
    <row r="89" spans="1:7" x14ac:dyDescent="0.25">
      <c r="A89" s="251"/>
      <c r="B89" s="137">
        <f t="shared" si="1"/>
        <v>42037.916669999999</v>
      </c>
      <c r="C89" s="138">
        <v>22</v>
      </c>
      <c r="D89" s="11">
        <f>ROUND(АТС!F87*$D$41*$D$42/100,2)</f>
        <v>155.9</v>
      </c>
      <c r="E89" s="11">
        <f>ROUND(АТС!F87*$E$41*$E$42/100,2)</f>
        <v>143.24</v>
      </c>
      <c r="F89" s="11">
        <f>ROUND(АТС!$F87*$F$41*$F$42/100,2)</f>
        <v>97.55</v>
      </c>
      <c r="G89" s="11">
        <f>ROUND(АТС!$F87*$G$41*$G$42/100,2)</f>
        <v>57.1</v>
      </c>
    </row>
    <row r="90" spans="1:7" x14ac:dyDescent="0.25">
      <c r="A90" s="251"/>
      <c r="B90" s="137">
        <f t="shared" si="1"/>
        <v>42037.958330000001</v>
      </c>
      <c r="C90" s="138">
        <v>23</v>
      </c>
      <c r="D90" s="11">
        <f>ROUND(АТС!F88*$D$41*$D$42/100,2)</f>
        <v>134.32</v>
      </c>
      <c r="E90" s="11">
        <f>ROUND(АТС!F88*$E$41*$E$42/100,2)</f>
        <v>123.41</v>
      </c>
      <c r="F90" s="11">
        <f>ROUND(АТС!$F88*$F$41*$F$42/100,2)</f>
        <v>84.04</v>
      </c>
      <c r="G90" s="11">
        <f>ROUND(АТС!$F88*$G$41*$G$42/100,2)</f>
        <v>49.19</v>
      </c>
    </row>
    <row r="91" spans="1:7" x14ac:dyDescent="0.25">
      <c r="A91" s="251"/>
      <c r="B91" s="135">
        <f t="shared" si="1"/>
        <v>42038</v>
      </c>
      <c r="C91" s="138">
        <v>0</v>
      </c>
      <c r="D91" s="11">
        <f>ROUND(АТС!F89*$D$41*$D$42/100,2)</f>
        <v>124.42</v>
      </c>
      <c r="E91" s="11">
        <f>ROUND(АТС!F89*$E$41*$E$42/100,2)</f>
        <v>114.32</v>
      </c>
      <c r="F91" s="11">
        <f>ROUND(АТС!$F89*$F$41*$F$42/100,2)</f>
        <v>77.849999999999994</v>
      </c>
      <c r="G91" s="11">
        <f>ROUND(АТС!$F89*$G$41*$G$42/100,2)</f>
        <v>45.57</v>
      </c>
    </row>
    <row r="92" spans="1:7" x14ac:dyDescent="0.25">
      <c r="A92" s="251"/>
      <c r="B92" s="137">
        <f t="shared" si="1"/>
        <v>42038.041669999999</v>
      </c>
      <c r="C92" s="138">
        <v>1</v>
      </c>
      <c r="D92" s="11">
        <f>ROUND(АТС!F90*$D$41*$D$42/100,2)</f>
        <v>123.4</v>
      </c>
      <c r="E92" s="11">
        <f>ROUND(АТС!F90*$E$41*$E$42/100,2)</f>
        <v>113.37</v>
      </c>
      <c r="F92" s="11">
        <f>ROUND(АТС!$F90*$F$41*$F$42/100,2)</f>
        <v>77.209999999999994</v>
      </c>
      <c r="G92" s="11">
        <f>ROUND(АТС!$F90*$G$41*$G$42/100,2)</f>
        <v>45.19</v>
      </c>
    </row>
    <row r="93" spans="1:7" x14ac:dyDescent="0.25">
      <c r="A93" s="251"/>
      <c r="B93" s="137">
        <f t="shared" si="1"/>
        <v>42038.083330000001</v>
      </c>
      <c r="C93" s="138">
        <v>2</v>
      </c>
      <c r="D93" s="11">
        <f>ROUND(АТС!F91*$D$41*$D$42/100,2)</f>
        <v>125.21</v>
      </c>
      <c r="E93" s="11">
        <f>ROUND(АТС!F91*$E$41*$E$42/100,2)</f>
        <v>115.04</v>
      </c>
      <c r="F93" s="11">
        <f>ROUND(АТС!$F91*$F$41*$F$42/100,2)</f>
        <v>78.34</v>
      </c>
      <c r="G93" s="11">
        <f>ROUND(АТС!$F91*$G$41*$G$42/100,2)</f>
        <v>45.86</v>
      </c>
    </row>
    <row r="94" spans="1:7" x14ac:dyDescent="0.25">
      <c r="A94" s="251"/>
      <c r="B94" s="137">
        <f t="shared" si="1"/>
        <v>42038.125</v>
      </c>
      <c r="C94" s="138">
        <v>3</v>
      </c>
      <c r="D94" s="11">
        <f>ROUND(АТС!F92*$D$41*$D$42/100,2)</f>
        <v>126.5</v>
      </c>
      <c r="E94" s="11">
        <f>ROUND(АТС!F92*$E$41*$E$42/100,2)</f>
        <v>116.22</v>
      </c>
      <c r="F94" s="11">
        <f>ROUND(АТС!$F92*$F$41*$F$42/100,2)</f>
        <v>79.150000000000006</v>
      </c>
      <c r="G94" s="11">
        <f>ROUND(АТС!$F92*$G$41*$G$42/100,2)</f>
        <v>46.33</v>
      </c>
    </row>
    <row r="95" spans="1:7" x14ac:dyDescent="0.25">
      <c r="A95" s="251"/>
      <c r="B95" s="135">
        <f t="shared" si="1"/>
        <v>42038.166669999999</v>
      </c>
      <c r="C95" s="138">
        <v>4</v>
      </c>
      <c r="D95" s="11">
        <f>ROUND(АТС!F93*$D$41*$D$42/100,2)</f>
        <v>127.1</v>
      </c>
      <c r="E95" s="11">
        <f>ROUND(АТС!F93*$E$41*$E$42/100,2)</f>
        <v>116.77</v>
      </c>
      <c r="F95" s="11">
        <f>ROUND(АТС!$F93*$F$41*$F$42/100,2)</f>
        <v>79.52</v>
      </c>
      <c r="G95" s="11">
        <f>ROUND(АТС!$F93*$G$41*$G$42/100,2)</f>
        <v>46.55</v>
      </c>
    </row>
    <row r="96" spans="1:7" x14ac:dyDescent="0.25">
      <c r="A96" s="251"/>
      <c r="B96" s="137">
        <f t="shared" si="1"/>
        <v>42038.208330000001</v>
      </c>
      <c r="C96" s="138">
        <v>5</v>
      </c>
      <c r="D96" s="11">
        <f>ROUND(АТС!F94*$D$41*$D$42/100,2)</f>
        <v>125.3</v>
      </c>
      <c r="E96" s="11">
        <f>ROUND(АТС!F94*$E$41*$E$42/100,2)</f>
        <v>115.12</v>
      </c>
      <c r="F96" s="11">
        <f>ROUND(АТС!$F94*$F$41*$F$42/100,2)</f>
        <v>78.400000000000006</v>
      </c>
      <c r="G96" s="11">
        <f>ROUND(АТС!$F94*$G$41*$G$42/100,2)</f>
        <v>45.89</v>
      </c>
    </row>
    <row r="97" spans="1:7" x14ac:dyDescent="0.25">
      <c r="A97" s="251"/>
      <c r="B97" s="137">
        <f t="shared" si="1"/>
        <v>42038.25</v>
      </c>
      <c r="C97" s="138">
        <v>6</v>
      </c>
      <c r="D97" s="11">
        <f>ROUND(АТС!F95*$D$41*$D$42/100,2)</f>
        <v>121.94</v>
      </c>
      <c r="E97" s="11">
        <f>ROUND(АТС!F95*$E$41*$E$42/100,2)</f>
        <v>112.04</v>
      </c>
      <c r="F97" s="11">
        <f>ROUND(АТС!$F95*$F$41*$F$42/100,2)</f>
        <v>76.3</v>
      </c>
      <c r="G97" s="11">
        <f>ROUND(АТС!$F95*$G$41*$G$42/100,2)</f>
        <v>44.66</v>
      </c>
    </row>
    <row r="98" spans="1:7" x14ac:dyDescent="0.25">
      <c r="A98" s="251"/>
      <c r="B98" s="137">
        <f t="shared" si="1"/>
        <v>42038.291669999999</v>
      </c>
      <c r="C98" s="138">
        <v>7</v>
      </c>
      <c r="D98" s="11">
        <f>ROUND(АТС!F96*$D$41*$D$42/100,2)</f>
        <v>134.34</v>
      </c>
      <c r="E98" s="11">
        <f>ROUND(АТС!F96*$E$41*$E$42/100,2)</f>
        <v>123.42</v>
      </c>
      <c r="F98" s="11">
        <f>ROUND(АТС!$F96*$F$41*$F$42/100,2)</f>
        <v>84.05</v>
      </c>
      <c r="G98" s="11">
        <f>ROUND(АТС!$F96*$G$41*$G$42/100,2)</f>
        <v>49.2</v>
      </c>
    </row>
    <row r="99" spans="1:7" x14ac:dyDescent="0.25">
      <c r="A99" s="251"/>
      <c r="B99" s="135">
        <f t="shared" si="1"/>
        <v>42038.333330000001</v>
      </c>
      <c r="C99" s="138">
        <v>8</v>
      </c>
      <c r="D99" s="11">
        <f>ROUND(АТС!F97*$D$41*$D$42/100,2)</f>
        <v>129.24</v>
      </c>
      <c r="E99" s="11">
        <f>ROUND(АТС!F97*$E$41*$E$42/100,2)</f>
        <v>118.74</v>
      </c>
      <c r="F99" s="11">
        <f>ROUND(АТС!$F97*$F$41*$F$42/100,2)</f>
        <v>80.87</v>
      </c>
      <c r="G99" s="11">
        <f>ROUND(АТС!$F97*$G$41*$G$42/100,2)</f>
        <v>47.34</v>
      </c>
    </row>
    <row r="100" spans="1:7" x14ac:dyDescent="0.25">
      <c r="A100" s="251"/>
      <c r="B100" s="137">
        <f t="shared" si="1"/>
        <v>42038.375</v>
      </c>
      <c r="C100" s="138">
        <v>9</v>
      </c>
      <c r="D100" s="11">
        <f>ROUND(АТС!F98*$D$41*$D$42/100,2)</f>
        <v>123.55</v>
      </c>
      <c r="E100" s="11">
        <f>ROUND(АТС!F98*$E$41*$E$42/100,2)</f>
        <v>113.51</v>
      </c>
      <c r="F100" s="11">
        <f>ROUND(АТС!$F98*$F$41*$F$42/100,2)</f>
        <v>77.31</v>
      </c>
      <c r="G100" s="11">
        <f>ROUND(АТС!$F98*$G$41*$G$42/100,2)</f>
        <v>45.25</v>
      </c>
    </row>
    <row r="101" spans="1:7" x14ac:dyDescent="0.25">
      <c r="A101" s="251"/>
      <c r="B101" s="137">
        <f t="shared" si="1"/>
        <v>42038.416669999999</v>
      </c>
      <c r="C101" s="138">
        <v>10</v>
      </c>
      <c r="D101" s="11">
        <f>ROUND(АТС!F99*$D$41*$D$42/100,2)</f>
        <v>129.63999999999999</v>
      </c>
      <c r="E101" s="11">
        <f>ROUND(АТС!F99*$E$41*$E$42/100,2)</f>
        <v>119.11</v>
      </c>
      <c r="F101" s="11">
        <f>ROUND(АТС!$F99*$F$41*$F$42/100,2)</f>
        <v>81.12</v>
      </c>
      <c r="G101" s="11">
        <f>ROUND(АТС!$F99*$G$41*$G$42/100,2)</f>
        <v>47.48</v>
      </c>
    </row>
    <row r="102" spans="1:7" x14ac:dyDescent="0.25">
      <c r="A102" s="251"/>
      <c r="B102" s="137">
        <f t="shared" si="1"/>
        <v>42038.458330000001</v>
      </c>
      <c r="C102" s="138">
        <v>11</v>
      </c>
      <c r="D102" s="11">
        <f>ROUND(АТС!F100*$D$41*$D$42/100,2)</f>
        <v>130.04</v>
      </c>
      <c r="E102" s="11">
        <f>ROUND(АТС!F100*$E$41*$E$42/100,2)</f>
        <v>119.48</v>
      </c>
      <c r="F102" s="11">
        <f>ROUND(АТС!$F100*$F$41*$F$42/100,2)</f>
        <v>81.37</v>
      </c>
      <c r="G102" s="11">
        <f>ROUND(АТС!$F100*$G$41*$G$42/100,2)</f>
        <v>47.63</v>
      </c>
    </row>
    <row r="103" spans="1:7" x14ac:dyDescent="0.25">
      <c r="A103" s="251"/>
      <c r="B103" s="135">
        <f t="shared" si="1"/>
        <v>42038.5</v>
      </c>
      <c r="C103" s="138">
        <v>12</v>
      </c>
      <c r="D103" s="11">
        <f>ROUND(АТС!F101*$D$41*$D$42/100,2)</f>
        <v>127.63</v>
      </c>
      <c r="E103" s="11">
        <f>ROUND(АТС!F101*$E$41*$E$42/100,2)</f>
        <v>117.26</v>
      </c>
      <c r="F103" s="11">
        <f>ROUND(АТС!$F101*$F$41*$F$42/100,2)</f>
        <v>79.86</v>
      </c>
      <c r="G103" s="11">
        <f>ROUND(АТС!$F101*$G$41*$G$42/100,2)</f>
        <v>46.74</v>
      </c>
    </row>
    <row r="104" spans="1:7" x14ac:dyDescent="0.25">
      <c r="A104" s="251"/>
      <c r="B104" s="137">
        <f t="shared" si="1"/>
        <v>42038.541669999999</v>
      </c>
      <c r="C104" s="138">
        <v>13</v>
      </c>
      <c r="D104" s="11">
        <f>ROUND(АТС!F102*$D$41*$D$42/100,2)</f>
        <v>129.08000000000001</v>
      </c>
      <c r="E104" s="11">
        <f>ROUND(АТС!F102*$E$41*$E$42/100,2)</f>
        <v>118.6</v>
      </c>
      <c r="F104" s="11">
        <f>ROUND(АТС!$F102*$F$41*$F$42/100,2)</f>
        <v>80.77</v>
      </c>
      <c r="G104" s="11">
        <f>ROUND(АТС!$F102*$G$41*$G$42/100,2)</f>
        <v>47.28</v>
      </c>
    </row>
    <row r="105" spans="1:7" x14ac:dyDescent="0.25">
      <c r="A105" s="251"/>
      <c r="B105" s="137">
        <f t="shared" si="1"/>
        <v>42038.583330000001</v>
      </c>
      <c r="C105" s="138">
        <v>14</v>
      </c>
      <c r="D105" s="11">
        <f>ROUND(АТС!F103*$D$41*$D$42/100,2)</f>
        <v>126.63</v>
      </c>
      <c r="E105" s="11">
        <f>ROUND(АТС!F103*$E$41*$E$42/100,2)</f>
        <v>116.34</v>
      </c>
      <c r="F105" s="11">
        <f>ROUND(АТС!$F103*$F$41*$F$42/100,2)</f>
        <v>79.23</v>
      </c>
      <c r="G105" s="11">
        <f>ROUND(АТС!$F103*$G$41*$G$42/100,2)</f>
        <v>46.38</v>
      </c>
    </row>
    <row r="106" spans="1:7" x14ac:dyDescent="0.25">
      <c r="A106" s="251"/>
      <c r="B106" s="137">
        <f t="shared" si="1"/>
        <v>42038.625</v>
      </c>
      <c r="C106" s="138">
        <v>15</v>
      </c>
      <c r="D106" s="11">
        <f>ROUND(АТС!F104*$D$41*$D$42/100,2)</f>
        <v>130.09</v>
      </c>
      <c r="E106" s="11">
        <f>ROUND(АТС!F104*$E$41*$E$42/100,2)</f>
        <v>119.52</v>
      </c>
      <c r="F106" s="11">
        <f>ROUND(АТС!$F104*$F$41*$F$42/100,2)</f>
        <v>81.400000000000006</v>
      </c>
      <c r="G106" s="11">
        <f>ROUND(АТС!$F104*$G$41*$G$42/100,2)</f>
        <v>47.65</v>
      </c>
    </row>
    <row r="107" spans="1:7" x14ac:dyDescent="0.25">
      <c r="A107" s="251"/>
      <c r="B107" s="135">
        <f t="shared" si="1"/>
        <v>42038.666669999999</v>
      </c>
      <c r="C107" s="138">
        <v>16</v>
      </c>
      <c r="D107" s="11">
        <f>ROUND(АТС!F105*$D$41*$D$42/100,2)</f>
        <v>128.31</v>
      </c>
      <c r="E107" s="11">
        <f>ROUND(АТС!F105*$E$41*$E$42/100,2)</f>
        <v>117.89</v>
      </c>
      <c r="F107" s="11">
        <f>ROUND(АТС!$F105*$F$41*$F$42/100,2)</f>
        <v>80.28</v>
      </c>
      <c r="G107" s="11">
        <f>ROUND(АТС!$F105*$G$41*$G$42/100,2)</f>
        <v>46.99</v>
      </c>
    </row>
    <row r="108" spans="1:7" x14ac:dyDescent="0.25">
      <c r="A108" s="251"/>
      <c r="B108" s="137">
        <f t="shared" si="1"/>
        <v>42038.708330000001</v>
      </c>
      <c r="C108" s="138">
        <v>17</v>
      </c>
      <c r="D108" s="11">
        <f>ROUND(АТС!F106*$D$41*$D$42/100,2)</f>
        <v>132.22999999999999</v>
      </c>
      <c r="E108" s="11">
        <f>ROUND(АТС!F106*$E$41*$E$42/100,2)</f>
        <v>121.49</v>
      </c>
      <c r="F108" s="11">
        <f>ROUND(АТС!$F106*$F$41*$F$42/100,2)</f>
        <v>82.73</v>
      </c>
      <c r="G108" s="11">
        <f>ROUND(АТС!$F106*$G$41*$G$42/100,2)</f>
        <v>48.43</v>
      </c>
    </row>
    <row r="109" spans="1:7" x14ac:dyDescent="0.25">
      <c r="A109" s="251"/>
      <c r="B109" s="137">
        <f t="shared" si="1"/>
        <v>42038.75</v>
      </c>
      <c r="C109" s="138">
        <v>18</v>
      </c>
      <c r="D109" s="11">
        <f>ROUND(АТС!F107*$D$41*$D$42/100,2)</f>
        <v>146.62</v>
      </c>
      <c r="E109" s="11">
        <f>ROUND(АТС!F107*$E$41*$E$42/100,2)</f>
        <v>134.71</v>
      </c>
      <c r="F109" s="11">
        <f>ROUND(АТС!$F107*$F$41*$F$42/100,2)</f>
        <v>91.74</v>
      </c>
      <c r="G109" s="11">
        <f>ROUND(АТС!$F107*$G$41*$G$42/100,2)</f>
        <v>53.7</v>
      </c>
    </row>
    <row r="110" spans="1:7" x14ac:dyDescent="0.25">
      <c r="A110" s="251"/>
      <c r="B110" s="137">
        <f t="shared" si="1"/>
        <v>42038.791669999999</v>
      </c>
      <c r="C110" s="138">
        <v>19</v>
      </c>
      <c r="D110" s="11">
        <f>ROUND(АТС!F108*$D$41*$D$42/100,2)</f>
        <v>138.22</v>
      </c>
      <c r="E110" s="11">
        <f>ROUND(АТС!F108*$E$41*$E$42/100,2)</f>
        <v>127</v>
      </c>
      <c r="F110" s="11">
        <f>ROUND(АТС!$F108*$F$41*$F$42/100,2)</f>
        <v>86.49</v>
      </c>
      <c r="G110" s="11">
        <f>ROUND(АТС!$F108*$G$41*$G$42/100,2)</f>
        <v>50.62</v>
      </c>
    </row>
    <row r="111" spans="1:7" x14ac:dyDescent="0.25">
      <c r="A111" s="251"/>
      <c r="B111" s="135">
        <f t="shared" si="1"/>
        <v>42038.833330000001</v>
      </c>
      <c r="C111" s="138">
        <v>20</v>
      </c>
      <c r="D111" s="11">
        <f>ROUND(АТС!F109*$D$41*$D$42/100,2)</f>
        <v>130.53</v>
      </c>
      <c r="E111" s="11">
        <f>ROUND(АТС!F109*$E$41*$E$42/100,2)</f>
        <v>119.93</v>
      </c>
      <c r="F111" s="11">
        <f>ROUND(АТС!$F109*$F$41*$F$42/100,2)</f>
        <v>81.67</v>
      </c>
      <c r="G111" s="11">
        <f>ROUND(АТС!$F109*$G$41*$G$42/100,2)</f>
        <v>47.81</v>
      </c>
    </row>
    <row r="112" spans="1:7" x14ac:dyDescent="0.25">
      <c r="A112" s="251"/>
      <c r="B112" s="137">
        <f t="shared" si="1"/>
        <v>42038.875</v>
      </c>
      <c r="C112" s="138">
        <v>21</v>
      </c>
      <c r="D112" s="11">
        <f>ROUND(АТС!F110*$D$41*$D$42/100,2)</f>
        <v>134.27000000000001</v>
      </c>
      <c r="E112" s="11">
        <f>ROUND(АТС!F110*$E$41*$E$42/100,2)</f>
        <v>123.37</v>
      </c>
      <c r="F112" s="11">
        <f>ROUND(АТС!$F110*$F$41*$F$42/100,2)</f>
        <v>84.02</v>
      </c>
      <c r="G112" s="11">
        <f>ROUND(АТС!$F110*$G$41*$G$42/100,2)</f>
        <v>49.18</v>
      </c>
    </row>
    <row r="113" spans="1:7" x14ac:dyDescent="0.25">
      <c r="A113" s="251"/>
      <c r="B113" s="137">
        <f t="shared" si="1"/>
        <v>42038.916669999999</v>
      </c>
      <c r="C113" s="138">
        <v>22</v>
      </c>
      <c r="D113" s="11">
        <f>ROUND(АТС!F111*$D$41*$D$42/100,2)</f>
        <v>156.27000000000001</v>
      </c>
      <c r="E113" s="11">
        <f>ROUND(АТС!F111*$E$41*$E$42/100,2)</f>
        <v>143.58000000000001</v>
      </c>
      <c r="F113" s="11">
        <f>ROUND(АТС!$F111*$F$41*$F$42/100,2)</f>
        <v>97.78</v>
      </c>
      <c r="G113" s="11">
        <f>ROUND(АТС!$F111*$G$41*$G$42/100,2)</f>
        <v>57.23</v>
      </c>
    </row>
    <row r="114" spans="1:7" x14ac:dyDescent="0.25">
      <c r="A114" s="251"/>
      <c r="B114" s="137">
        <f t="shared" si="1"/>
        <v>42038.958330000001</v>
      </c>
      <c r="C114" s="138">
        <v>23</v>
      </c>
      <c r="D114" s="11">
        <f>ROUND(АТС!F112*$D$41*$D$42/100,2)</f>
        <v>134.27000000000001</v>
      </c>
      <c r="E114" s="11">
        <f>ROUND(АТС!F112*$E$41*$E$42/100,2)</f>
        <v>123.37</v>
      </c>
      <c r="F114" s="11">
        <f>ROUND(АТС!$F112*$F$41*$F$42/100,2)</f>
        <v>84.01</v>
      </c>
      <c r="G114" s="11">
        <f>ROUND(АТС!$F112*$G$41*$G$42/100,2)</f>
        <v>49.18</v>
      </c>
    </row>
    <row r="115" spans="1:7" x14ac:dyDescent="0.25">
      <c r="A115" s="251"/>
      <c r="B115" s="135">
        <f t="shared" si="1"/>
        <v>42039</v>
      </c>
      <c r="C115" s="138">
        <v>0</v>
      </c>
      <c r="D115" s="11">
        <f>ROUND(АТС!F113*$D$41*$D$42/100,2)</f>
        <v>123.47</v>
      </c>
      <c r="E115" s="11">
        <f>ROUND(АТС!F113*$E$41*$E$42/100,2)</f>
        <v>113.44</v>
      </c>
      <c r="F115" s="11">
        <f>ROUND(АТС!$F113*$F$41*$F$42/100,2)</f>
        <v>77.25</v>
      </c>
      <c r="G115" s="11">
        <f>ROUND(АТС!$F113*$G$41*$G$42/100,2)</f>
        <v>45.22</v>
      </c>
    </row>
    <row r="116" spans="1:7" x14ac:dyDescent="0.25">
      <c r="A116" s="251"/>
      <c r="B116" s="137">
        <f t="shared" si="1"/>
        <v>42039.041669999999</v>
      </c>
      <c r="C116" s="138">
        <v>1</v>
      </c>
      <c r="D116" s="11">
        <f>ROUND(АТС!F114*$D$41*$D$42/100,2)</f>
        <v>124.57</v>
      </c>
      <c r="E116" s="11">
        <f>ROUND(АТС!F114*$E$41*$E$42/100,2)</f>
        <v>114.45</v>
      </c>
      <c r="F116" s="11">
        <f>ROUND(АТС!$F114*$F$41*$F$42/100,2)</f>
        <v>77.94</v>
      </c>
      <c r="G116" s="11">
        <f>ROUND(АТС!$F114*$G$41*$G$42/100,2)</f>
        <v>45.62</v>
      </c>
    </row>
    <row r="117" spans="1:7" x14ac:dyDescent="0.25">
      <c r="A117" s="251"/>
      <c r="B117" s="137">
        <f t="shared" si="1"/>
        <v>42039.083330000001</v>
      </c>
      <c r="C117" s="138">
        <v>2</v>
      </c>
      <c r="D117" s="11">
        <f>ROUND(АТС!F115*$D$41*$D$42/100,2)</f>
        <v>127.08</v>
      </c>
      <c r="E117" s="11">
        <f>ROUND(АТС!F115*$E$41*$E$42/100,2)</f>
        <v>116.75</v>
      </c>
      <c r="F117" s="11">
        <f>ROUND(АТС!$F115*$F$41*$F$42/100,2)</f>
        <v>79.510000000000005</v>
      </c>
      <c r="G117" s="11">
        <f>ROUND(АТС!$F115*$G$41*$G$42/100,2)</f>
        <v>46.54</v>
      </c>
    </row>
    <row r="118" spans="1:7" x14ac:dyDescent="0.25">
      <c r="A118" s="251"/>
      <c r="B118" s="137">
        <f t="shared" si="1"/>
        <v>42039.125</v>
      </c>
      <c r="C118" s="138">
        <v>3</v>
      </c>
      <c r="D118" s="11">
        <f>ROUND(АТС!F116*$D$41*$D$42/100,2)</f>
        <v>128.34</v>
      </c>
      <c r="E118" s="11">
        <f>ROUND(АТС!F116*$E$41*$E$42/100,2)</f>
        <v>117.92</v>
      </c>
      <c r="F118" s="11">
        <f>ROUND(АТС!$F116*$F$41*$F$42/100,2)</f>
        <v>80.3</v>
      </c>
      <c r="G118" s="11">
        <f>ROUND(АТС!$F116*$G$41*$G$42/100,2)</f>
        <v>47.01</v>
      </c>
    </row>
    <row r="119" spans="1:7" x14ac:dyDescent="0.25">
      <c r="A119" s="251"/>
      <c r="B119" s="135">
        <f t="shared" si="1"/>
        <v>42039.166669999999</v>
      </c>
      <c r="C119" s="138">
        <v>4</v>
      </c>
      <c r="D119" s="11">
        <f>ROUND(АТС!F117*$D$41*$D$42/100,2)</f>
        <v>128.4</v>
      </c>
      <c r="E119" s="11">
        <f>ROUND(АТС!F117*$E$41*$E$42/100,2)</f>
        <v>117.97</v>
      </c>
      <c r="F119" s="11">
        <f>ROUND(АТС!$F117*$F$41*$F$42/100,2)</f>
        <v>80.34</v>
      </c>
      <c r="G119" s="11">
        <f>ROUND(АТС!$F117*$G$41*$G$42/100,2)</f>
        <v>47.03</v>
      </c>
    </row>
    <row r="120" spans="1:7" x14ac:dyDescent="0.25">
      <c r="A120" s="251"/>
      <c r="B120" s="137">
        <f t="shared" si="1"/>
        <v>42039.208330000001</v>
      </c>
      <c r="C120" s="138">
        <v>5</v>
      </c>
      <c r="D120" s="11">
        <f>ROUND(АТС!F118*$D$41*$D$42/100,2)</f>
        <v>126.46</v>
      </c>
      <c r="E120" s="11">
        <f>ROUND(АТС!F118*$E$41*$E$42/100,2)</f>
        <v>116.19</v>
      </c>
      <c r="F120" s="11">
        <f>ROUND(АТС!$F118*$F$41*$F$42/100,2)</f>
        <v>79.13</v>
      </c>
      <c r="G120" s="11">
        <f>ROUND(АТС!$F118*$G$41*$G$42/100,2)</f>
        <v>46.32</v>
      </c>
    </row>
    <row r="121" spans="1:7" x14ac:dyDescent="0.25">
      <c r="A121" s="251"/>
      <c r="B121" s="137">
        <f t="shared" si="1"/>
        <v>42039.25</v>
      </c>
      <c r="C121" s="138">
        <v>6</v>
      </c>
      <c r="D121" s="11">
        <f>ROUND(АТС!F119*$D$41*$D$42/100,2)</f>
        <v>120.49</v>
      </c>
      <c r="E121" s="11">
        <f>ROUND(АТС!F119*$E$41*$E$42/100,2)</f>
        <v>110.7</v>
      </c>
      <c r="F121" s="11">
        <f>ROUND(АТС!$F119*$F$41*$F$42/100,2)</f>
        <v>75.39</v>
      </c>
      <c r="G121" s="11">
        <f>ROUND(АТС!$F119*$G$41*$G$42/100,2)</f>
        <v>44.13</v>
      </c>
    </row>
    <row r="122" spans="1:7" x14ac:dyDescent="0.25">
      <c r="A122" s="251"/>
      <c r="B122" s="137">
        <f t="shared" si="1"/>
        <v>42039.291669999999</v>
      </c>
      <c r="C122" s="138">
        <v>7</v>
      </c>
      <c r="D122" s="11">
        <f>ROUND(АТС!F120*$D$41*$D$42/100,2)</f>
        <v>135.87</v>
      </c>
      <c r="E122" s="11">
        <f>ROUND(АТС!F120*$E$41*$E$42/100,2)</f>
        <v>124.84</v>
      </c>
      <c r="F122" s="11">
        <f>ROUND(АТС!$F120*$F$41*$F$42/100,2)</f>
        <v>85.02</v>
      </c>
      <c r="G122" s="11">
        <f>ROUND(АТС!$F120*$G$41*$G$42/100,2)</f>
        <v>49.76</v>
      </c>
    </row>
    <row r="123" spans="1:7" x14ac:dyDescent="0.25">
      <c r="A123" s="251"/>
      <c r="B123" s="135">
        <f t="shared" si="1"/>
        <v>42039.333330000001</v>
      </c>
      <c r="C123" s="138">
        <v>8</v>
      </c>
      <c r="D123" s="11">
        <f>ROUND(АТС!F121*$D$41*$D$42/100,2)</f>
        <v>134</v>
      </c>
      <c r="E123" s="11">
        <f>ROUND(АТС!F121*$E$41*$E$42/100,2)</f>
        <v>123.11</v>
      </c>
      <c r="F123" s="11">
        <f>ROUND(АТС!$F121*$F$41*$F$42/100,2)</f>
        <v>83.84</v>
      </c>
      <c r="G123" s="11">
        <f>ROUND(АТС!$F121*$G$41*$G$42/100,2)</f>
        <v>49.08</v>
      </c>
    </row>
    <row r="124" spans="1:7" x14ac:dyDescent="0.25">
      <c r="A124" s="251"/>
      <c r="B124" s="137">
        <f t="shared" si="1"/>
        <v>42039.375</v>
      </c>
      <c r="C124" s="138">
        <v>9</v>
      </c>
      <c r="D124" s="11">
        <f>ROUND(АТС!F122*$D$41*$D$42/100,2)</f>
        <v>124.45</v>
      </c>
      <c r="E124" s="11">
        <f>ROUND(АТС!F122*$E$41*$E$42/100,2)</f>
        <v>114.34</v>
      </c>
      <c r="F124" s="11">
        <f>ROUND(АТС!$F122*$F$41*$F$42/100,2)</f>
        <v>77.87</v>
      </c>
      <c r="G124" s="11">
        <f>ROUND(АТС!$F122*$G$41*$G$42/100,2)</f>
        <v>45.58</v>
      </c>
    </row>
    <row r="125" spans="1:7" x14ac:dyDescent="0.25">
      <c r="A125" s="251"/>
      <c r="B125" s="137">
        <f t="shared" si="1"/>
        <v>42039.416669999999</v>
      </c>
      <c r="C125" s="138">
        <v>10</v>
      </c>
      <c r="D125" s="11">
        <f>ROUND(АТС!F123*$D$41*$D$42/100,2)</f>
        <v>121.13</v>
      </c>
      <c r="E125" s="11">
        <f>ROUND(АТС!F123*$E$41*$E$42/100,2)</f>
        <v>111.29</v>
      </c>
      <c r="F125" s="11">
        <f>ROUND(АТС!$F123*$F$41*$F$42/100,2)</f>
        <v>75.790000000000006</v>
      </c>
      <c r="G125" s="11">
        <f>ROUND(АТС!$F123*$G$41*$G$42/100,2)</f>
        <v>44.36</v>
      </c>
    </row>
    <row r="126" spans="1:7" x14ac:dyDescent="0.25">
      <c r="A126" s="251"/>
      <c r="B126" s="137">
        <f t="shared" si="1"/>
        <v>42039.458330000001</v>
      </c>
      <c r="C126" s="138">
        <v>11</v>
      </c>
      <c r="D126" s="11">
        <f>ROUND(АТС!F124*$D$41*$D$42/100,2)</f>
        <v>127.97</v>
      </c>
      <c r="E126" s="11">
        <f>ROUND(АТС!F124*$E$41*$E$42/100,2)</f>
        <v>117.57</v>
      </c>
      <c r="F126" s="11">
        <f>ROUND(АТС!$F124*$F$41*$F$42/100,2)</f>
        <v>80.069999999999993</v>
      </c>
      <c r="G126" s="11">
        <f>ROUND(АТС!$F124*$G$41*$G$42/100,2)</f>
        <v>46.87</v>
      </c>
    </row>
    <row r="127" spans="1:7" x14ac:dyDescent="0.25">
      <c r="A127" s="251"/>
      <c r="B127" s="135">
        <f t="shared" si="1"/>
        <v>42039.5</v>
      </c>
      <c r="C127" s="138">
        <v>12</v>
      </c>
      <c r="D127" s="11">
        <f>ROUND(АТС!F125*$D$41*$D$42/100,2)</f>
        <v>123.76</v>
      </c>
      <c r="E127" s="11">
        <f>ROUND(АТС!F125*$E$41*$E$42/100,2)</f>
        <v>113.71</v>
      </c>
      <c r="F127" s="11">
        <f>ROUND(АТС!$F125*$F$41*$F$42/100,2)</f>
        <v>77.44</v>
      </c>
      <c r="G127" s="11">
        <f>ROUND(АТС!$F125*$G$41*$G$42/100,2)</f>
        <v>45.33</v>
      </c>
    </row>
    <row r="128" spans="1:7" x14ac:dyDescent="0.25">
      <c r="A128" s="251"/>
      <c r="B128" s="137">
        <f t="shared" si="1"/>
        <v>42039.541669999999</v>
      </c>
      <c r="C128" s="138">
        <v>13</v>
      </c>
      <c r="D128" s="11">
        <f>ROUND(АТС!F126*$D$41*$D$42/100,2)</f>
        <v>122.27</v>
      </c>
      <c r="E128" s="11">
        <f>ROUND(АТС!F126*$E$41*$E$42/100,2)</f>
        <v>112.33</v>
      </c>
      <c r="F128" s="11">
        <f>ROUND(АТС!$F126*$F$41*$F$42/100,2)</f>
        <v>76.5</v>
      </c>
      <c r="G128" s="11">
        <f>ROUND(АТС!$F126*$G$41*$G$42/100,2)</f>
        <v>44.78</v>
      </c>
    </row>
    <row r="129" spans="1:7" x14ac:dyDescent="0.25">
      <c r="A129" s="251"/>
      <c r="B129" s="137">
        <f t="shared" si="1"/>
        <v>42039.583330000001</v>
      </c>
      <c r="C129" s="138">
        <v>14</v>
      </c>
      <c r="D129" s="11">
        <f>ROUND(АТС!F127*$D$41*$D$42/100,2)</f>
        <v>120.86</v>
      </c>
      <c r="E129" s="11">
        <f>ROUND(АТС!F127*$E$41*$E$42/100,2)</f>
        <v>111.04</v>
      </c>
      <c r="F129" s="11">
        <f>ROUND(АТС!$F127*$F$41*$F$42/100,2)</f>
        <v>75.62</v>
      </c>
      <c r="G129" s="11">
        <f>ROUND(АТС!$F127*$G$41*$G$42/100,2)</f>
        <v>44.26</v>
      </c>
    </row>
    <row r="130" spans="1:7" x14ac:dyDescent="0.25">
      <c r="A130" s="251"/>
      <c r="B130" s="137">
        <f t="shared" si="1"/>
        <v>42039.625</v>
      </c>
      <c r="C130" s="138">
        <v>15</v>
      </c>
      <c r="D130" s="11">
        <f>ROUND(АТС!F128*$D$41*$D$42/100,2)</f>
        <v>122.24</v>
      </c>
      <c r="E130" s="11">
        <f>ROUND(АТС!F128*$E$41*$E$42/100,2)</f>
        <v>112.31</v>
      </c>
      <c r="F130" s="11">
        <f>ROUND(АТС!$F128*$F$41*$F$42/100,2)</f>
        <v>76.489999999999995</v>
      </c>
      <c r="G130" s="11">
        <f>ROUND(АТС!$F128*$G$41*$G$42/100,2)</f>
        <v>44.77</v>
      </c>
    </row>
    <row r="131" spans="1:7" x14ac:dyDescent="0.25">
      <c r="A131" s="251"/>
      <c r="B131" s="135">
        <f t="shared" si="1"/>
        <v>42039.666669999999</v>
      </c>
      <c r="C131" s="138">
        <v>16</v>
      </c>
      <c r="D131" s="11">
        <f>ROUND(АТС!F129*$D$41*$D$42/100,2)</f>
        <v>126.23</v>
      </c>
      <c r="E131" s="11">
        <f>ROUND(АТС!F129*$E$41*$E$42/100,2)</f>
        <v>115.98</v>
      </c>
      <c r="F131" s="11">
        <f>ROUND(АТС!$F129*$F$41*$F$42/100,2)</f>
        <v>78.98</v>
      </c>
      <c r="G131" s="11">
        <f>ROUND(АТС!$F129*$G$41*$G$42/100,2)</f>
        <v>46.23</v>
      </c>
    </row>
    <row r="132" spans="1:7" x14ac:dyDescent="0.25">
      <c r="A132" s="251"/>
      <c r="B132" s="137">
        <f t="shared" ref="B132:B195" si="2">B108+1</f>
        <v>42039.708330000001</v>
      </c>
      <c r="C132" s="138">
        <v>17</v>
      </c>
      <c r="D132" s="11">
        <f>ROUND(АТС!F130*$D$41*$D$42/100,2)</f>
        <v>128.76</v>
      </c>
      <c r="E132" s="11">
        <f>ROUND(АТС!F130*$E$41*$E$42/100,2)</f>
        <v>118.3</v>
      </c>
      <c r="F132" s="11">
        <f>ROUND(АТС!$F130*$F$41*$F$42/100,2)</f>
        <v>80.569999999999993</v>
      </c>
      <c r="G132" s="11">
        <f>ROUND(АТС!$F130*$G$41*$G$42/100,2)</f>
        <v>47.16</v>
      </c>
    </row>
    <row r="133" spans="1:7" x14ac:dyDescent="0.25">
      <c r="A133" s="251"/>
      <c r="B133" s="137">
        <f t="shared" si="2"/>
        <v>42039.75</v>
      </c>
      <c r="C133" s="138">
        <v>18</v>
      </c>
      <c r="D133" s="11">
        <f>ROUND(АТС!F131*$D$41*$D$42/100,2)</f>
        <v>146.69</v>
      </c>
      <c r="E133" s="11">
        <f>ROUND(АТС!F131*$E$41*$E$42/100,2)</f>
        <v>134.78</v>
      </c>
      <c r="F133" s="11">
        <f>ROUND(АТС!$F131*$F$41*$F$42/100,2)</f>
        <v>91.79</v>
      </c>
      <c r="G133" s="11">
        <f>ROUND(АТС!$F131*$G$41*$G$42/100,2)</f>
        <v>53.73</v>
      </c>
    </row>
    <row r="134" spans="1:7" x14ac:dyDescent="0.25">
      <c r="A134" s="251"/>
      <c r="B134" s="137">
        <f t="shared" si="2"/>
        <v>42039.791669999999</v>
      </c>
      <c r="C134" s="138">
        <v>19</v>
      </c>
      <c r="D134" s="11">
        <f>ROUND(АТС!F132*$D$41*$D$42/100,2)</f>
        <v>136.37</v>
      </c>
      <c r="E134" s="11">
        <f>ROUND(АТС!F132*$E$41*$E$42/100,2)</f>
        <v>125.29</v>
      </c>
      <c r="F134" s="11">
        <f>ROUND(АТС!$F132*$F$41*$F$42/100,2)</f>
        <v>85.33</v>
      </c>
      <c r="G134" s="11">
        <f>ROUND(АТС!$F132*$G$41*$G$42/100,2)</f>
        <v>49.95</v>
      </c>
    </row>
    <row r="135" spans="1:7" x14ac:dyDescent="0.25">
      <c r="A135" s="251"/>
      <c r="B135" s="135">
        <f t="shared" si="2"/>
        <v>42039.833330000001</v>
      </c>
      <c r="C135" s="138">
        <v>20</v>
      </c>
      <c r="D135" s="11">
        <f>ROUND(АТС!F133*$D$41*$D$42/100,2)</f>
        <v>128.38</v>
      </c>
      <c r="E135" s="11">
        <f>ROUND(АТС!F133*$E$41*$E$42/100,2)</f>
        <v>117.96</v>
      </c>
      <c r="F135" s="11">
        <f>ROUND(АТС!$F133*$F$41*$F$42/100,2)</f>
        <v>80.33</v>
      </c>
      <c r="G135" s="11">
        <f>ROUND(АТС!$F133*$G$41*$G$42/100,2)</f>
        <v>47.02</v>
      </c>
    </row>
    <row r="136" spans="1:7" x14ac:dyDescent="0.25">
      <c r="A136" s="251"/>
      <c r="B136" s="137">
        <f t="shared" si="2"/>
        <v>42039.875</v>
      </c>
      <c r="C136" s="138">
        <v>21</v>
      </c>
      <c r="D136" s="11">
        <f>ROUND(АТС!F134*$D$41*$D$42/100,2)</f>
        <v>132.59</v>
      </c>
      <c r="E136" s="11">
        <f>ROUND(АТС!F134*$E$41*$E$42/100,2)</f>
        <v>121.82</v>
      </c>
      <c r="F136" s="11">
        <f>ROUND(АТС!$F134*$F$41*$F$42/100,2)</f>
        <v>82.96</v>
      </c>
      <c r="G136" s="11">
        <f>ROUND(АТС!$F134*$G$41*$G$42/100,2)</f>
        <v>48.56</v>
      </c>
    </row>
    <row r="137" spans="1:7" x14ac:dyDescent="0.25">
      <c r="A137" s="251"/>
      <c r="B137" s="137">
        <f t="shared" si="2"/>
        <v>42039.916669999999</v>
      </c>
      <c r="C137" s="138">
        <v>22</v>
      </c>
      <c r="D137" s="11">
        <f>ROUND(АТС!F135*$D$41*$D$42/100,2)</f>
        <v>152.84</v>
      </c>
      <c r="E137" s="11">
        <f>ROUND(АТС!F135*$E$41*$E$42/100,2)</f>
        <v>140.41999999999999</v>
      </c>
      <c r="F137" s="11">
        <f>ROUND(АТС!$F135*$F$41*$F$42/100,2)</f>
        <v>95.63</v>
      </c>
      <c r="G137" s="11">
        <f>ROUND(АТС!$F135*$G$41*$G$42/100,2)</f>
        <v>55.98</v>
      </c>
    </row>
    <row r="138" spans="1:7" x14ac:dyDescent="0.25">
      <c r="A138" s="251"/>
      <c r="B138" s="137">
        <f t="shared" si="2"/>
        <v>42039.958330000001</v>
      </c>
      <c r="C138" s="138">
        <v>23</v>
      </c>
      <c r="D138" s="11">
        <f>ROUND(АТС!F136*$D$41*$D$42/100,2)</f>
        <v>131.72999999999999</v>
      </c>
      <c r="E138" s="11">
        <f>ROUND(АТС!F136*$E$41*$E$42/100,2)</f>
        <v>121.03</v>
      </c>
      <c r="F138" s="11">
        <f>ROUND(АТС!$F136*$F$41*$F$42/100,2)</f>
        <v>82.42</v>
      </c>
      <c r="G138" s="11">
        <f>ROUND(АТС!$F136*$G$41*$G$42/100,2)</f>
        <v>48.24</v>
      </c>
    </row>
    <row r="139" spans="1:7" x14ac:dyDescent="0.25">
      <c r="A139" s="251"/>
      <c r="B139" s="135">
        <f t="shared" si="2"/>
        <v>42040</v>
      </c>
      <c r="C139" s="138">
        <v>0</v>
      </c>
      <c r="D139" s="11">
        <f>ROUND(АТС!F137*$D$41*$D$42/100,2)</f>
        <v>123.5</v>
      </c>
      <c r="E139" s="11">
        <f>ROUND(АТС!F137*$E$41*$E$42/100,2)</f>
        <v>113.47</v>
      </c>
      <c r="F139" s="11">
        <f>ROUND(АТС!$F137*$F$41*$F$42/100,2)</f>
        <v>77.27</v>
      </c>
      <c r="G139" s="11">
        <f>ROUND(АТС!$F137*$G$41*$G$42/100,2)</f>
        <v>45.23</v>
      </c>
    </row>
    <row r="140" spans="1:7" x14ac:dyDescent="0.25">
      <c r="A140" s="251"/>
      <c r="B140" s="137">
        <f t="shared" si="2"/>
        <v>42040.041669999999</v>
      </c>
      <c r="C140" s="138">
        <v>1</v>
      </c>
      <c r="D140" s="11">
        <f>ROUND(АТС!F138*$D$41*$D$42/100,2)</f>
        <v>123.26</v>
      </c>
      <c r="E140" s="11">
        <f>ROUND(АТС!F138*$E$41*$E$42/100,2)</f>
        <v>113.25</v>
      </c>
      <c r="F140" s="11">
        <f>ROUND(АТС!$F138*$F$41*$F$42/100,2)</f>
        <v>77.13</v>
      </c>
      <c r="G140" s="11">
        <f>ROUND(АТС!$F138*$G$41*$G$42/100,2)</f>
        <v>45.14</v>
      </c>
    </row>
    <row r="141" spans="1:7" x14ac:dyDescent="0.25">
      <c r="A141" s="251"/>
      <c r="B141" s="137">
        <f t="shared" si="2"/>
        <v>42040.083330000001</v>
      </c>
      <c r="C141" s="138">
        <v>2</v>
      </c>
      <c r="D141" s="11">
        <f>ROUND(АТС!F139*$D$41*$D$42/100,2)</f>
        <v>125.04</v>
      </c>
      <c r="E141" s="11">
        <f>ROUND(АТС!F139*$E$41*$E$42/100,2)</f>
        <v>114.88</v>
      </c>
      <c r="F141" s="11">
        <f>ROUND(АТС!$F139*$F$41*$F$42/100,2)</f>
        <v>78.239999999999995</v>
      </c>
      <c r="G141" s="11">
        <f>ROUND(АТС!$F139*$G$41*$G$42/100,2)</f>
        <v>45.8</v>
      </c>
    </row>
    <row r="142" spans="1:7" x14ac:dyDescent="0.25">
      <c r="A142" s="251"/>
      <c r="B142" s="137">
        <f t="shared" si="2"/>
        <v>42040.125</v>
      </c>
      <c r="C142" s="138">
        <v>3</v>
      </c>
      <c r="D142" s="11">
        <f>ROUND(АТС!F140*$D$41*$D$42/100,2)</f>
        <v>126.27</v>
      </c>
      <c r="E142" s="11">
        <f>ROUND(АТС!F140*$E$41*$E$42/100,2)</f>
        <v>116.01</v>
      </c>
      <c r="F142" s="11">
        <f>ROUND(АТС!$F140*$F$41*$F$42/100,2)</f>
        <v>79.010000000000005</v>
      </c>
      <c r="G142" s="11">
        <f>ROUND(АТС!$F140*$G$41*$G$42/100,2)</f>
        <v>46.25</v>
      </c>
    </row>
    <row r="143" spans="1:7" x14ac:dyDescent="0.25">
      <c r="A143" s="251"/>
      <c r="B143" s="135">
        <f t="shared" si="2"/>
        <v>42040.166669999999</v>
      </c>
      <c r="C143" s="138">
        <v>4</v>
      </c>
      <c r="D143" s="11">
        <f>ROUND(АТС!F141*$D$41*$D$42/100,2)</f>
        <v>126.97</v>
      </c>
      <c r="E143" s="11">
        <f>ROUND(АТС!F141*$E$41*$E$42/100,2)</f>
        <v>116.66</v>
      </c>
      <c r="F143" s="11">
        <f>ROUND(АТС!$F141*$F$41*$F$42/100,2)</f>
        <v>79.45</v>
      </c>
      <c r="G143" s="11">
        <f>ROUND(АТС!$F141*$G$41*$G$42/100,2)</f>
        <v>46.5</v>
      </c>
    </row>
    <row r="144" spans="1:7" x14ac:dyDescent="0.25">
      <c r="A144" s="251"/>
      <c r="B144" s="137">
        <f t="shared" si="2"/>
        <v>42040.208330000001</v>
      </c>
      <c r="C144" s="138">
        <v>5</v>
      </c>
      <c r="D144" s="11">
        <f>ROUND(АТС!F142*$D$41*$D$42/100,2)</f>
        <v>125.12</v>
      </c>
      <c r="E144" s="11">
        <f>ROUND(АТС!F142*$E$41*$E$42/100,2)</f>
        <v>114.96</v>
      </c>
      <c r="F144" s="11">
        <f>ROUND(АТС!$F142*$F$41*$F$42/100,2)</f>
        <v>78.290000000000006</v>
      </c>
      <c r="G144" s="11">
        <f>ROUND(АТС!$F142*$G$41*$G$42/100,2)</f>
        <v>45.83</v>
      </c>
    </row>
    <row r="145" spans="1:7" x14ac:dyDescent="0.25">
      <c r="A145" s="251"/>
      <c r="B145" s="137">
        <f t="shared" si="2"/>
        <v>42040.25</v>
      </c>
      <c r="C145" s="138">
        <v>6</v>
      </c>
      <c r="D145" s="11">
        <f>ROUND(АТС!F143*$D$41*$D$42/100,2)</f>
        <v>123.11</v>
      </c>
      <c r="E145" s="11">
        <f>ROUND(АТС!F143*$E$41*$E$42/100,2)</f>
        <v>113.11</v>
      </c>
      <c r="F145" s="11">
        <f>ROUND(АТС!$F143*$F$41*$F$42/100,2)</f>
        <v>77.03</v>
      </c>
      <c r="G145" s="11">
        <f>ROUND(АТС!$F143*$G$41*$G$42/100,2)</f>
        <v>45.09</v>
      </c>
    </row>
    <row r="146" spans="1:7" x14ac:dyDescent="0.25">
      <c r="A146" s="251"/>
      <c r="B146" s="137">
        <f t="shared" si="2"/>
        <v>42040.291669999999</v>
      </c>
      <c r="C146" s="138">
        <v>7</v>
      </c>
      <c r="D146" s="11">
        <f>ROUND(АТС!F144*$D$41*$D$42/100,2)</f>
        <v>132.29</v>
      </c>
      <c r="E146" s="11">
        <f>ROUND(АТС!F144*$E$41*$E$42/100,2)</f>
        <v>121.55</v>
      </c>
      <c r="F146" s="11">
        <f>ROUND(АТС!$F144*$F$41*$F$42/100,2)</f>
        <v>82.78</v>
      </c>
      <c r="G146" s="11">
        <f>ROUND(АТС!$F144*$G$41*$G$42/100,2)</f>
        <v>48.45</v>
      </c>
    </row>
    <row r="147" spans="1:7" x14ac:dyDescent="0.25">
      <c r="A147" s="251"/>
      <c r="B147" s="135">
        <f t="shared" si="2"/>
        <v>42040.333330000001</v>
      </c>
      <c r="C147" s="138">
        <v>8</v>
      </c>
      <c r="D147" s="11">
        <f>ROUND(АТС!F145*$D$41*$D$42/100,2)</f>
        <v>130.69999999999999</v>
      </c>
      <c r="E147" s="11">
        <f>ROUND(АТС!F145*$E$41*$E$42/100,2)</f>
        <v>120.09</v>
      </c>
      <c r="F147" s="11">
        <f>ROUND(АТС!$F145*$F$41*$F$42/100,2)</f>
        <v>81.78</v>
      </c>
      <c r="G147" s="11">
        <f>ROUND(АТС!$F145*$G$41*$G$42/100,2)</f>
        <v>47.87</v>
      </c>
    </row>
    <row r="148" spans="1:7" x14ac:dyDescent="0.25">
      <c r="A148" s="251"/>
      <c r="B148" s="137">
        <f t="shared" si="2"/>
        <v>42040.375</v>
      </c>
      <c r="C148" s="138">
        <v>9</v>
      </c>
      <c r="D148" s="11">
        <f>ROUND(АТС!F146*$D$41*$D$42/100,2)</f>
        <v>120.82</v>
      </c>
      <c r="E148" s="11">
        <f>ROUND(АТС!F146*$E$41*$E$42/100,2)</f>
        <v>111.01</v>
      </c>
      <c r="F148" s="11">
        <f>ROUND(АТС!$F146*$F$41*$F$42/100,2)</f>
        <v>75.599999999999994</v>
      </c>
      <c r="G148" s="11">
        <f>ROUND(АТС!$F146*$G$41*$G$42/100,2)</f>
        <v>44.25</v>
      </c>
    </row>
    <row r="149" spans="1:7" x14ac:dyDescent="0.25">
      <c r="A149" s="251"/>
      <c r="B149" s="137">
        <f t="shared" si="2"/>
        <v>42040.416669999999</v>
      </c>
      <c r="C149" s="138">
        <v>10</v>
      </c>
      <c r="D149" s="11">
        <f>ROUND(АТС!F147*$D$41*$D$42/100,2)</f>
        <v>124.04</v>
      </c>
      <c r="E149" s="11">
        <f>ROUND(АТС!F147*$E$41*$E$42/100,2)</f>
        <v>113.97</v>
      </c>
      <c r="F149" s="11">
        <f>ROUND(АТС!$F147*$F$41*$F$42/100,2)</f>
        <v>77.61</v>
      </c>
      <c r="G149" s="11">
        <f>ROUND(АТС!$F147*$G$41*$G$42/100,2)</f>
        <v>45.43</v>
      </c>
    </row>
    <row r="150" spans="1:7" x14ac:dyDescent="0.25">
      <c r="A150" s="251"/>
      <c r="B150" s="137">
        <f t="shared" si="2"/>
        <v>42040.458330000001</v>
      </c>
      <c r="C150" s="138">
        <v>11</v>
      </c>
      <c r="D150" s="11">
        <f>ROUND(АТС!F148*$D$41*$D$42/100,2)</f>
        <v>127.89</v>
      </c>
      <c r="E150" s="11">
        <f>ROUND(АТС!F148*$E$41*$E$42/100,2)</f>
        <v>117.5</v>
      </c>
      <c r="F150" s="11">
        <f>ROUND(АТС!$F148*$F$41*$F$42/100,2)</f>
        <v>80.02</v>
      </c>
      <c r="G150" s="11">
        <f>ROUND(АТС!$F148*$G$41*$G$42/100,2)</f>
        <v>46.84</v>
      </c>
    </row>
    <row r="151" spans="1:7" x14ac:dyDescent="0.25">
      <c r="A151" s="251"/>
      <c r="B151" s="135">
        <f t="shared" si="2"/>
        <v>42040.5</v>
      </c>
      <c r="C151" s="138">
        <v>12</v>
      </c>
      <c r="D151" s="11">
        <f>ROUND(АТС!F149*$D$41*$D$42/100,2)</f>
        <v>123.85</v>
      </c>
      <c r="E151" s="11">
        <f>ROUND(АТС!F149*$E$41*$E$42/100,2)</f>
        <v>113.79</v>
      </c>
      <c r="F151" s="11">
        <f>ROUND(АТС!$F149*$F$41*$F$42/100,2)</f>
        <v>77.489999999999995</v>
      </c>
      <c r="G151" s="11">
        <f>ROUND(АТС!$F149*$G$41*$G$42/100,2)</f>
        <v>45.36</v>
      </c>
    </row>
    <row r="152" spans="1:7" x14ac:dyDescent="0.25">
      <c r="A152" s="251"/>
      <c r="B152" s="137">
        <f t="shared" si="2"/>
        <v>42040.541669999999</v>
      </c>
      <c r="C152" s="138">
        <v>13</v>
      </c>
      <c r="D152" s="11">
        <f>ROUND(АТС!F150*$D$41*$D$42/100,2)</f>
        <v>126.77</v>
      </c>
      <c r="E152" s="11">
        <f>ROUND(АТС!F150*$E$41*$E$42/100,2)</f>
        <v>116.47</v>
      </c>
      <c r="F152" s="11">
        <f>ROUND(АТС!$F150*$F$41*$F$42/100,2)</f>
        <v>79.319999999999993</v>
      </c>
      <c r="G152" s="11">
        <f>ROUND(АТС!$F150*$G$41*$G$42/100,2)</f>
        <v>46.43</v>
      </c>
    </row>
    <row r="153" spans="1:7" x14ac:dyDescent="0.25">
      <c r="A153" s="251"/>
      <c r="B153" s="137">
        <f t="shared" si="2"/>
        <v>42040.583330000001</v>
      </c>
      <c r="C153" s="138">
        <v>14</v>
      </c>
      <c r="D153" s="11">
        <f>ROUND(АТС!F151*$D$41*$D$42/100,2)</f>
        <v>128.44999999999999</v>
      </c>
      <c r="E153" s="11">
        <f>ROUND(АТС!F151*$E$41*$E$42/100,2)</f>
        <v>118.02</v>
      </c>
      <c r="F153" s="11">
        <f>ROUND(АТС!$F151*$F$41*$F$42/100,2)</f>
        <v>80.37</v>
      </c>
      <c r="G153" s="11">
        <f>ROUND(АТС!$F151*$G$41*$G$42/100,2)</f>
        <v>47.05</v>
      </c>
    </row>
    <row r="154" spans="1:7" x14ac:dyDescent="0.25">
      <c r="A154" s="251"/>
      <c r="B154" s="137">
        <f t="shared" si="2"/>
        <v>42040.625</v>
      </c>
      <c r="C154" s="138">
        <v>15</v>
      </c>
      <c r="D154" s="11">
        <f>ROUND(АТС!F152*$D$41*$D$42/100,2)</f>
        <v>125.58</v>
      </c>
      <c r="E154" s="11">
        <f>ROUND(АТС!F152*$E$41*$E$42/100,2)</f>
        <v>115.38</v>
      </c>
      <c r="F154" s="11">
        <f>ROUND(АТС!$F152*$F$41*$F$42/100,2)</f>
        <v>78.58</v>
      </c>
      <c r="G154" s="11">
        <f>ROUND(АТС!$F152*$G$41*$G$42/100,2)</f>
        <v>45.99</v>
      </c>
    </row>
    <row r="155" spans="1:7" x14ac:dyDescent="0.25">
      <c r="A155" s="251"/>
      <c r="B155" s="135">
        <f t="shared" si="2"/>
        <v>42040.666669999999</v>
      </c>
      <c r="C155" s="138">
        <v>16</v>
      </c>
      <c r="D155" s="11">
        <f>ROUND(АТС!F153*$D$41*$D$42/100,2)</f>
        <v>126.31</v>
      </c>
      <c r="E155" s="11">
        <f>ROUND(АТС!F153*$E$41*$E$42/100,2)</f>
        <v>116.05</v>
      </c>
      <c r="F155" s="11">
        <f>ROUND(АТС!$F153*$F$41*$F$42/100,2)</f>
        <v>79.03</v>
      </c>
      <c r="G155" s="11">
        <f>ROUND(АТС!$F153*$G$41*$G$42/100,2)</f>
        <v>46.26</v>
      </c>
    </row>
    <row r="156" spans="1:7" x14ac:dyDescent="0.25">
      <c r="A156" s="251"/>
      <c r="B156" s="137">
        <f t="shared" si="2"/>
        <v>42040.708330000001</v>
      </c>
      <c r="C156" s="138">
        <v>17</v>
      </c>
      <c r="D156" s="11">
        <f>ROUND(АТС!F154*$D$41*$D$42/100,2)</f>
        <v>129.34</v>
      </c>
      <c r="E156" s="11">
        <f>ROUND(АТС!F154*$E$41*$E$42/100,2)</f>
        <v>118.83</v>
      </c>
      <c r="F156" s="11">
        <f>ROUND(АТС!$F154*$F$41*$F$42/100,2)</f>
        <v>80.930000000000007</v>
      </c>
      <c r="G156" s="11">
        <f>ROUND(АТС!$F154*$G$41*$G$42/100,2)</f>
        <v>47.37</v>
      </c>
    </row>
    <row r="157" spans="1:7" x14ac:dyDescent="0.25">
      <c r="A157" s="251"/>
      <c r="B157" s="137">
        <f t="shared" si="2"/>
        <v>42040.75</v>
      </c>
      <c r="C157" s="138">
        <v>18</v>
      </c>
      <c r="D157" s="11">
        <f>ROUND(АТС!F155*$D$41*$D$42/100,2)</f>
        <v>144.49</v>
      </c>
      <c r="E157" s="11">
        <f>ROUND(АТС!F155*$E$41*$E$42/100,2)</f>
        <v>132.75</v>
      </c>
      <c r="F157" s="11">
        <f>ROUND(АТС!$F155*$F$41*$F$42/100,2)</f>
        <v>90.41</v>
      </c>
      <c r="G157" s="11">
        <f>ROUND(АТС!$F155*$G$41*$G$42/100,2)</f>
        <v>52.92</v>
      </c>
    </row>
    <row r="158" spans="1:7" x14ac:dyDescent="0.25">
      <c r="A158" s="251"/>
      <c r="B158" s="137">
        <f t="shared" si="2"/>
        <v>42040.791669999999</v>
      </c>
      <c r="C158" s="138">
        <v>19</v>
      </c>
      <c r="D158" s="11">
        <f>ROUND(АТС!F156*$D$41*$D$42/100,2)</f>
        <v>136.41999999999999</v>
      </c>
      <c r="E158" s="11">
        <f>ROUND(АТС!F156*$E$41*$E$42/100,2)</f>
        <v>125.33</v>
      </c>
      <c r="F158" s="11">
        <f>ROUND(АТС!$F156*$F$41*$F$42/100,2)</f>
        <v>85.36</v>
      </c>
      <c r="G158" s="11">
        <f>ROUND(АТС!$F156*$G$41*$G$42/100,2)</f>
        <v>49.96</v>
      </c>
    </row>
    <row r="159" spans="1:7" x14ac:dyDescent="0.25">
      <c r="A159" s="251"/>
      <c r="B159" s="135">
        <f t="shared" si="2"/>
        <v>42040.833330000001</v>
      </c>
      <c r="C159" s="138">
        <v>20</v>
      </c>
      <c r="D159" s="11">
        <f>ROUND(АТС!F157*$D$41*$D$42/100,2)</f>
        <v>128.06</v>
      </c>
      <c r="E159" s="11">
        <f>ROUND(АТС!F157*$E$41*$E$42/100,2)</f>
        <v>117.66</v>
      </c>
      <c r="F159" s="11">
        <f>ROUND(АТС!$F157*$F$41*$F$42/100,2)</f>
        <v>80.13</v>
      </c>
      <c r="G159" s="11">
        <f>ROUND(АТС!$F157*$G$41*$G$42/100,2)</f>
        <v>46.9</v>
      </c>
    </row>
    <row r="160" spans="1:7" x14ac:dyDescent="0.25">
      <c r="A160" s="251"/>
      <c r="B160" s="137">
        <f t="shared" si="2"/>
        <v>42040.875</v>
      </c>
      <c r="C160" s="138">
        <v>21</v>
      </c>
      <c r="D160" s="11">
        <f>ROUND(АТС!F158*$D$41*$D$42/100,2)</f>
        <v>132.25</v>
      </c>
      <c r="E160" s="11">
        <f>ROUND(АТС!F158*$E$41*$E$42/100,2)</f>
        <v>121.51</v>
      </c>
      <c r="F160" s="11">
        <f>ROUND(АТС!$F158*$F$41*$F$42/100,2)</f>
        <v>82.75</v>
      </c>
      <c r="G160" s="11">
        <f>ROUND(АТС!$F158*$G$41*$G$42/100,2)</f>
        <v>48.44</v>
      </c>
    </row>
    <row r="161" spans="1:7" x14ac:dyDescent="0.25">
      <c r="A161" s="251"/>
      <c r="B161" s="137">
        <f t="shared" si="2"/>
        <v>42040.916669999999</v>
      </c>
      <c r="C161" s="138">
        <v>22</v>
      </c>
      <c r="D161" s="11">
        <f>ROUND(АТС!F159*$D$41*$D$42/100,2)</f>
        <v>150.62</v>
      </c>
      <c r="E161" s="11">
        <f>ROUND(АТС!F159*$E$41*$E$42/100,2)</f>
        <v>138.38</v>
      </c>
      <c r="F161" s="11">
        <f>ROUND(АТС!$F159*$F$41*$F$42/100,2)</f>
        <v>94.24</v>
      </c>
      <c r="G161" s="11">
        <f>ROUND(АТС!$F159*$G$41*$G$42/100,2)</f>
        <v>55.16</v>
      </c>
    </row>
    <row r="162" spans="1:7" x14ac:dyDescent="0.25">
      <c r="A162" s="251"/>
      <c r="B162" s="137">
        <f t="shared" si="2"/>
        <v>42040.958330000001</v>
      </c>
      <c r="C162" s="138">
        <v>23</v>
      </c>
      <c r="D162" s="11">
        <f>ROUND(АТС!F160*$D$41*$D$42/100,2)</f>
        <v>131.26</v>
      </c>
      <c r="E162" s="11">
        <f>ROUND(АТС!F160*$E$41*$E$42/100,2)</f>
        <v>120.6</v>
      </c>
      <c r="F162" s="11">
        <f>ROUND(АТС!$F160*$F$41*$F$42/100,2)</f>
        <v>82.13</v>
      </c>
      <c r="G162" s="11">
        <f>ROUND(АТС!$F160*$G$41*$G$42/100,2)</f>
        <v>48.07</v>
      </c>
    </row>
    <row r="163" spans="1:7" x14ac:dyDescent="0.25">
      <c r="A163" s="251"/>
      <c r="B163" s="135">
        <f t="shared" si="2"/>
        <v>42041</v>
      </c>
      <c r="C163" s="138">
        <v>0</v>
      </c>
      <c r="D163" s="11">
        <f>ROUND(АТС!F161*$D$41*$D$42/100,2)</f>
        <v>122.03</v>
      </c>
      <c r="E163" s="11">
        <f>ROUND(АТС!F161*$E$41*$E$42/100,2)</f>
        <v>112.12</v>
      </c>
      <c r="F163" s="11">
        <f>ROUND(АТС!$F161*$F$41*$F$42/100,2)</f>
        <v>76.349999999999994</v>
      </c>
      <c r="G163" s="11">
        <f>ROUND(АТС!$F161*$G$41*$G$42/100,2)</f>
        <v>44.69</v>
      </c>
    </row>
    <row r="164" spans="1:7" x14ac:dyDescent="0.25">
      <c r="A164" s="251"/>
      <c r="B164" s="137">
        <f t="shared" si="2"/>
        <v>42041.041669999999</v>
      </c>
      <c r="C164" s="138">
        <v>1</v>
      </c>
      <c r="D164" s="11">
        <f>ROUND(АТС!F162*$D$41*$D$42/100,2)</f>
        <v>128.31</v>
      </c>
      <c r="E164" s="11">
        <f>ROUND(АТС!F162*$E$41*$E$42/100,2)</f>
        <v>117.89</v>
      </c>
      <c r="F164" s="11">
        <f>ROUND(АТС!$F162*$F$41*$F$42/100,2)</f>
        <v>80.28</v>
      </c>
      <c r="G164" s="11">
        <f>ROUND(АТС!$F162*$G$41*$G$42/100,2)</f>
        <v>46.99</v>
      </c>
    </row>
    <row r="165" spans="1:7" x14ac:dyDescent="0.25">
      <c r="A165" s="251"/>
      <c r="B165" s="137">
        <f t="shared" si="2"/>
        <v>42041.083330000001</v>
      </c>
      <c r="C165" s="138">
        <v>2</v>
      </c>
      <c r="D165" s="11">
        <f>ROUND(АТС!F163*$D$41*$D$42/100,2)</f>
        <v>129.63</v>
      </c>
      <c r="E165" s="11">
        <f>ROUND(АТС!F163*$E$41*$E$42/100,2)</f>
        <v>119.1</v>
      </c>
      <c r="F165" s="11">
        <f>ROUND(АТС!$F163*$F$41*$F$42/100,2)</f>
        <v>81.11</v>
      </c>
      <c r="G165" s="11">
        <f>ROUND(АТС!$F163*$G$41*$G$42/100,2)</f>
        <v>47.48</v>
      </c>
    </row>
    <row r="166" spans="1:7" x14ac:dyDescent="0.25">
      <c r="A166" s="251"/>
      <c r="B166" s="137">
        <f t="shared" si="2"/>
        <v>42041.125</v>
      </c>
      <c r="C166" s="138">
        <v>3</v>
      </c>
      <c r="D166" s="11">
        <f>ROUND(АТС!F164*$D$41*$D$42/100,2)</f>
        <v>130.84</v>
      </c>
      <c r="E166" s="11">
        <f>ROUND(АТС!F164*$E$41*$E$42/100,2)</f>
        <v>120.21</v>
      </c>
      <c r="F166" s="11">
        <f>ROUND(АТС!$F164*$F$41*$F$42/100,2)</f>
        <v>81.86</v>
      </c>
      <c r="G166" s="11">
        <f>ROUND(АТС!$F164*$G$41*$G$42/100,2)</f>
        <v>47.92</v>
      </c>
    </row>
    <row r="167" spans="1:7" x14ac:dyDescent="0.25">
      <c r="A167" s="251"/>
      <c r="B167" s="135">
        <f t="shared" si="2"/>
        <v>42041.166669999999</v>
      </c>
      <c r="C167" s="138">
        <v>4</v>
      </c>
      <c r="D167" s="11">
        <f>ROUND(АТС!F165*$D$41*$D$42/100,2)</f>
        <v>131.56</v>
      </c>
      <c r="E167" s="11">
        <f>ROUND(АТС!F165*$E$41*$E$42/100,2)</f>
        <v>120.87</v>
      </c>
      <c r="F167" s="11">
        <f>ROUND(АТС!$F165*$F$41*$F$42/100,2)</f>
        <v>82.32</v>
      </c>
      <c r="G167" s="11">
        <f>ROUND(АТС!$F165*$G$41*$G$42/100,2)</f>
        <v>48.18</v>
      </c>
    </row>
    <row r="168" spans="1:7" x14ac:dyDescent="0.25">
      <c r="A168" s="251"/>
      <c r="B168" s="137">
        <f t="shared" si="2"/>
        <v>42041.208330000001</v>
      </c>
      <c r="C168" s="138">
        <v>5</v>
      </c>
      <c r="D168" s="11">
        <f>ROUND(АТС!F166*$D$41*$D$42/100,2)</f>
        <v>128.19999999999999</v>
      </c>
      <c r="E168" s="11">
        <f>ROUND(АТС!F166*$E$41*$E$42/100,2)</f>
        <v>117.79</v>
      </c>
      <c r="F168" s="11">
        <f>ROUND(АТС!$F166*$F$41*$F$42/100,2)</f>
        <v>80.209999999999994</v>
      </c>
      <c r="G168" s="11">
        <f>ROUND(АТС!$F166*$G$41*$G$42/100,2)</f>
        <v>46.95</v>
      </c>
    </row>
    <row r="169" spans="1:7" x14ac:dyDescent="0.25">
      <c r="A169" s="251"/>
      <c r="B169" s="137">
        <f t="shared" si="2"/>
        <v>42041.25</v>
      </c>
      <c r="C169" s="138">
        <v>6</v>
      </c>
      <c r="D169" s="11">
        <f>ROUND(АТС!F167*$D$41*$D$42/100,2)</f>
        <v>121.48</v>
      </c>
      <c r="E169" s="11">
        <f>ROUND(АТС!F167*$E$41*$E$42/100,2)</f>
        <v>111.62</v>
      </c>
      <c r="F169" s="11">
        <f>ROUND(АТС!$F167*$F$41*$F$42/100,2)</f>
        <v>76.010000000000005</v>
      </c>
      <c r="G169" s="11">
        <f>ROUND(АТС!$F167*$G$41*$G$42/100,2)</f>
        <v>44.49</v>
      </c>
    </row>
    <row r="170" spans="1:7" x14ac:dyDescent="0.25">
      <c r="A170" s="251"/>
      <c r="B170" s="137">
        <f t="shared" si="2"/>
        <v>42041.291669999999</v>
      </c>
      <c r="C170" s="138">
        <v>7</v>
      </c>
      <c r="D170" s="11">
        <f>ROUND(АТС!F168*$D$41*$D$42/100,2)</f>
        <v>135.65</v>
      </c>
      <c r="E170" s="11">
        <f>ROUND(АТС!F168*$E$41*$E$42/100,2)</f>
        <v>124.64</v>
      </c>
      <c r="F170" s="11">
        <f>ROUND(АТС!$F168*$F$41*$F$42/100,2)</f>
        <v>84.88</v>
      </c>
      <c r="G170" s="11">
        <f>ROUND(АТС!$F168*$G$41*$G$42/100,2)</f>
        <v>49.68</v>
      </c>
    </row>
    <row r="171" spans="1:7" x14ac:dyDescent="0.25">
      <c r="A171" s="251"/>
      <c r="B171" s="135">
        <f t="shared" si="2"/>
        <v>42041.333330000001</v>
      </c>
      <c r="C171" s="138">
        <v>8</v>
      </c>
      <c r="D171" s="11">
        <f>ROUND(АТС!F169*$D$41*$D$42/100,2)</f>
        <v>138.58000000000001</v>
      </c>
      <c r="E171" s="11">
        <f>ROUND(АТС!F169*$E$41*$E$42/100,2)</f>
        <v>127.32</v>
      </c>
      <c r="F171" s="11">
        <f>ROUND(АТС!$F169*$F$41*$F$42/100,2)</f>
        <v>86.71</v>
      </c>
      <c r="G171" s="11">
        <f>ROUND(АТС!$F169*$G$41*$G$42/100,2)</f>
        <v>50.75</v>
      </c>
    </row>
    <row r="172" spans="1:7" x14ac:dyDescent="0.25">
      <c r="A172" s="251"/>
      <c r="B172" s="137">
        <f t="shared" si="2"/>
        <v>42041.375</v>
      </c>
      <c r="C172" s="138">
        <v>9</v>
      </c>
      <c r="D172" s="11">
        <f>ROUND(АТС!F170*$D$41*$D$42/100,2)</f>
        <v>123.52</v>
      </c>
      <c r="E172" s="11">
        <f>ROUND(АТС!F170*$E$41*$E$42/100,2)</f>
        <v>113.49</v>
      </c>
      <c r="F172" s="11">
        <f>ROUND(АТС!$F170*$F$41*$F$42/100,2)</f>
        <v>77.290000000000006</v>
      </c>
      <c r="G172" s="11">
        <f>ROUND(АТС!$F170*$G$41*$G$42/100,2)</f>
        <v>45.24</v>
      </c>
    </row>
    <row r="173" spans="1:7" x14ac:dyDescent="0.25">
      <c r="A173" s="251"/>
      <c r="B173" s="137">
        <f t="shared" si="2"/>
        <v>42041.416669999999</v>
      </c>
      <c r="C173" s="138">
        <v>10</v>
      </c>
      <c r="D173" s="11">
        <f>ROUND(АТС!F171*$D$41*$D$42/100,2)</f>
        <v>124.44</v>
      </c>
      <c r="E173" s="11">
        <f>ROUND(АТС!F171*$E$41*$E$42/100,2)</f>
        <v>114.33</v>
      </c>
      <c r="F173" s="11">
        <f>ROUND(АТС!$F171*$F$41*$F$42/100,2)</f>
        <v>77.86</v>
      </c>
      <c r="G173" s="11">
        <f>ROUND(АТС!$F171*$G$41*$G$42/100,2)</f>
        <v>45.58</v>
      </c>
    </row>
    <row r="174" spans="1:7" x14ac:dyDescent="0.25">
      <c r="A174" s="251"/>
      <c r="B174" s="137">
        <f t="shared" si="2"/>
        <v>42041.458330000001</v>
      </c>
      <c r="C174" s="138">
        <v>11</v>
      </c>
      <c r="D174" s="11">
        <f>ROUND(АТС!F172*$D$41*$D$42/100,2)</f>
        <v>128.86000000000001</v>
      </c>
      <c r="E174" s="11">
        <f>ROUND(АТС!F172*$E$41*$E$42/100,2)</f>
        <v>118.4</v>
      </c>
      <c r="F174" s="11">
        <f>ROUND(АТС!$F172*$F$41*$F$42/100,2)</f>
        <v>80.63</v>
      </c>
      <c r="G174" s="11">
        <f>ROUND(АТС!$F172*$G$41*$G$42/100,2)</f>
        <v>47.2</v>
      </c>
    </row>
    <row r="175" spans="1:7" x14ac:dyDescent="0.25">
      <c r="A175" s="251"/>
      <c r="B175" s="135">
        <f t="shared" si="2"/>
        <v>42041.5</v>
      </c>
      <c r="C175" s="138">
        <v>12</v>
      </c>
      <c r="D175" s="11">
        <f>ROUND(АТС!F173*$D$41*$D$42/100,2)</f>
        <v>124.13</v>
      </c>
      <c r="E175" s="11">
        <f>ROUND(АТС!F173*$E$41*$E$42/100,2)</f>
        <v>114.05</v>
      </c>
      <c r="F175" s="11">
        <f>ROUND(АТС!$F173*$F$41*$F$42/100,2)</f>
        <v>77.67</v>
      </c>
      <c r="G175" s="11">
        <f>ROUND(АТС!$F173*$G$41*$G$42/100,2)</f>
        <v>45.46</v>
      </c>
    </row>
    <row r="176" spans="1:7" x14ac:dyDescent="0.25">
      <c r="A176" s="251"/>
      <c r="B176" s="137">
        <f t="shared" si="2"/>
        <v>42041.541669999999</v>
      </c>
      <c r="C176" s="138">
        <v>13</v>
      </c>
      <c r="D176" s="11">
        <f>ROUND(АТС!F174*$D$41*$D$42/100,2)</f>
        <v>127.63</v>
      </c>
      <c r="E176" s="11">
        <f>ROUND(АТС!F174*$E$41*$E$42/100,2)</f>
        <v>117.26</v>
      </c>
      <c r="F176" s="11">
        <f>ROUND(АТС!$F174*$F$41*$F$42/100,2)</f>
        <v>79.86</v>
      </c>
      <c r="G176" s="11">
        <f>ROUND(АТС!$F174*$G$41*$G$42/100,2)</f>
        <v>46.74</v>
      </c>
    </row>
    <row r="177" spans="1:7" x14ac:dyDescent="0.25">
      <c r="A177" s="251"/>
      <c r="B177" s="137">
        <f t="shared" si="2"/>
        <v>42041.583330000001</v>
      </c>
      <c r="C177" s="138">
        <v>14</v>
      </c>
      <c r="D177" s="11">
        <f>ROUND(АТС!F175*$D$41*$D$42/100,2)</f>
        <v>129.08000000000001</v>
      </c>
      <c r="E177" s="11">
        <f>ROUND(АТС!F175*$E$41*$E$42/100,2)</f>
        <v>118.59</v>
      </c>
      <c r="F177" s="11">
        <f>ROUND(АТС!$F175*$F$41*$F$42/100,2)</f>
        <v>80.760000000000005</v>
      </c>
      <c r="G177" s="11">
        <f>ROUND(АТС!$F175*$G$41*$G$42/100,2)</f>
        <v>47.27</v>
      </c>
    </row>
    <row r="178" spans="1:7" x14ac:dyDescent="0.25">
      <c r="A178" s="251"/>
      <c r="B178" s="137">
        <f t="shared" si="2"/>
        <v>42041.625</v>
      </c>
      <c r="C178" s="138">
        <v>15</v>
      </c>
      <c r="D178" s="11">
        <f>ROUND(АТС!F176*$D$41*$D$42/100,2)</f>
        <v>125.41</v>
      </c>
      <c r="E178" s="11">
        <f>ROUND(АТС!F176*$E$41*$E$42/100,2)</f>
        <v>115.22</v>
      </c>
      <c r="F178" s="11">
        <f>ROUND(АТС!$F176*$F$41*$F$42/100,2)</f>
        <v>78.47</v>
      </c>
      <c r="G178" s="11">
        <f>ROUND(АТС!$F176*$G$41*$G$42/100,2)</f>
        <v>45.93</v>
      </c>
    </row>
    <row r="179" spans="1:7" x14ac:dyDescent="0.25">
      <c r="A179" s="251"/>
      <c r="B179" s="135">
        <f t="shared" si="2"/>
        <v>42041.666669999999</v>
      </c>
      <c r="C179" s="138">
        <v>16</v>
      </c>
      <c r="D179" s="11">
        <f>ROUND(АТС!F177*$D$41*$D$42/100,2)</f>
        <v>126.04</v>
      </c>
      <c r="E179" s="11">
        <f>ROUND(АТС!F177*$E$41*$E$42/100,2)</f>
        <v>115.8</v>
      </c>
      <c r="F179" s="11">
        <f>ROUND(АТС!$F177*$F$41*$F$42/100,2)</f>
        <v>78.86</v>
      </c>
      <c r="G179" s="11">
        <f>ROUND(АТС!$F177*$G$41*$G$42/100,2)</f>
        <v>46.16</v>
      </c>
    </row>
    <row r="180" spans="1:7" x14ac:dyDescent="0.25">
      <c r="A180" s="251"/>
      <c r="B180" s="137">
        <f t="shared" si="2"/>
        <v>42041.708330000001</v>
      </c>
      <c r="C180" s="138">
        <v>17</v>
      </c>
      <c r="D180" s="11">
        <f>ROUND(АТС!F178*$D$41*$D$42/100,2)</f>
        <v>128.28</v>
      </c>
      <c r="E180" s="11">
        <f>ROUND(АТС!F178*$E$41*$E$42/100,2)</f>
        <v>117.86</v>
      </c>
      <c r="F180" s="11">
        <f>ROUND(АТС!$F178*$F$41*$F$42/100,2)</f>
        <v>80.260000000000005</v>
      </c>
      <c r="G180" s="11">
        <f>ROUND(АТС!$F178*$G$41*$G$42/100,2)</f>
        <v>46.98</v>
      </c>
    </row>
    <row r="181" spans="1:7" x14ac:dyDescent="0.25">
      <c r="A181" s="251"/>
      <c r="B181" s="137">
        <f t="shared" si="2"/>
        <v>42041.75</v>
      </c>
      <c r="C181" s="138">
        <v>18</v>
      </c>
      <c r="D181" s="11">
        <f>ROUND(АТС!F179*$D$41*$D$42/100,2)</f>
        <v>147.22</v>
      </c>
      <c r="E181" s="11">
        <f>ROUND(АТС!F179*$E$41*$E$42/100,2)</f>
        <v>135.26</v>
      </c>
      <c r="F181" s="11">
        <f>ROUND(АТС!$F179*$F$41*$F$42/100,2)</f>
        <v>92.11</v>
      </c>
      <c r="G181" s="11">
        <f>ROUND(АТС!$F179*$G$41*$G$42/100,2)</f>
        <v>53.92</v>
      </c>
    </row>
    <row r="182" spans="1:7" x14ac:dyDescent="0.25">
      <c r="A182" s="251"/>
      <c r="B182" s="137">
        <f t="shared" si="2"/>
        <v>42041.791669999999</v>
      </c>
      <c r="C182" s="138">
        <v>19</v>
      </c>
      <c r="D182" s="11">
        <f>ROUND(АТС!F180*$D$41*$D$42/100,2)</f>
        <v>137.18</v>
      </c>
      <c r="E182" s="11">
        <f>ROUND(АТС!F180*$E$41*$E$42/100,2)</f>
        <v>126.04</v>
      </c>
      <c r="F182" s="11">
        <f>ROUND(АТС!$F180*$F$41*$F$42/100,2)</f>
        <v>85.83</v>
      </c>
      <c r="G182" s="11">
        <f>ROUND(АТС!$F180*$G$41*$G$42/100,2)</f>
        <v>50.24</v>
      </c>
    </row>
    <row r="183" spans="1:7" x14ac:dyDescent="0.25">
      <c r="A183" s="251"/>
      <c r="B183" s="135">
        <f t="shared" si="2"/>
        <v>42041.833330000001</v>
      </c>
      <c r="C183" s="138">
        <v>20</v>
      </c>
      <c r="D183" s="11">
        <f>ROUND(АТС!F181*$D$41*$D$42/100,2)</f>
        <v>129.07</v>
      </c>
      <c r="E183" s="11">
        <f>ROUND(АТС!F181*$E$41*$E$42/100,2)</f>
        <v>118.58</v>
      </c>
      <c r="F183" s="11">
        <f>ROUND(АТС!$F181*$F$41*$F$42/100,2)</f>
        <v>80.760000000000005</v>
      </c>
      <c r="G183" s="11">
        <f>ROUND(АТС!$F181*$G$41*$G$42/100,2)</f>
        <v>47.27</v>
      </c>
    </row>
    <row r="184" spans="1:7" x14ac:dyDescent="0.25">
      <c r="A184" s="251"/>
      <c r="B184" s="137">
        <f t="shared" si="2"/>
        <v>42041.875</v>
      </c>
      <c r="C184" s="138">
        <v>21</v>
      </c>
      <c r="D184" s="11">
        <f>ROUND(АТС!F182*$D$41*$D$42/100,2)</f>
        <v>133.08000000000001</v>
      </c>
      <c r="E184" s="11">
        <f>ROUND(АТС!F182*$E$41*$E$42/100,2)</f>
        <v>122.27</v>
      </c>
      <c r="F184" s="11">
        <f>ROUND(АТС!$F182*$F$41*$F$42/100,2)</f>
        <v>83.27</v>
      </c>
      <c r="G184" s="11">
        <f>ROUND(АТС!$F182*$G$41*$G$42/100,2)</f>
        <v>48.74</v>
      </c>
    </row>
    <row r="185" spans="1:7" x14ac:dyDescent="0.25">
      <c r="A185" s="251"/>
      <c r="B185" s="137">
        <f t="shared" si="2"/>
        <v>42041.916669999999</v>
      </c>
      <c r="C185" s="138">
        <v>22</v>
      </c>
      <c r="D185" s="11">
        <f>ROUND(АТС!F183*$D$41*$D$42/100,2)</f>
        <v>154.38</v>
      </c>
      <c r="E185" s="11">
        <f>ROUND(АТС!F183*$E$41*$E$42/100,2)</f>
        <v>141.84</v>
      </c>
      <c r="F185" s="11">
        <f>ROUND(АТС!$F183*$F$41*$F$42/100,2)</f>
        <v>96.6</v>
      </c>
      <c r="G185" s="11">
        <f>ROUND(АТС!$F183*$G$41*$G$42/100,2)</f>
        <v>56.54</v>
      </c>
    </row>
    <row r="186" spans="1:7" x14ac:dyDescent="0.25">
      <c r="A186" s="251"/>
      <c r="B186" s="137">
        <f t="shared" si="2"/>
        <v>42041.958330000001</v>
      </c>
      <c r="C186" s="138">
        <v>23</v>
      </c>
      <c r="D186" s="11">
        <f>ROUND(АТС!F184*$D$41*$D$42/100,2)</f>
        <v>133.28</v>
      </c>
      <c r="E186" s="11">
        <f>ROUND(АТС!F184*$E$41*$E$42/100,2)</f>
        <v>122.45</v>
      </c>
      <c r="F186" s="11">
        <f>ROUND(АТС!$F184*$F$41*$F$42/100,2)</f>
        <v>83.39</v>
      </c>
      <c r="G186" s="11">
        <f>ROUND(АТС!$F184*$G$41*$G$42/100,2)</f>
        <v>48.81</v>
      </c>
    </row>
    <row r="187" spans="1:7" x14ac:dyDescent="0.25">
      <c r="A187" s="251"/>
      <c r="B187" s="135">
        <f t="shared" si="2"/>
        <v>42042</v>
      </c>
      <c r="C187" s="138">
        <v>0</v>
      </c>
      <c r="D187" s="11">
        <f>ROUND(АТС!F185*$D$41*$D$42/100,2)</f>
        <v>126.71</v>
      </c>
      <c r="E187" s="11">
        <f>ROUND(АТС!F185*$E$41*$E$42/100,2)</f>
        <v>116.42</v>
      </c>
      <c r="F187" s="11">
        <f>ROUND(АТС!$F185*$F$41*$F$42/100,2)</f>
        <v>79.28</v>
      </c>
      <c r="G187" s="11">
        <f>ROUND(АТС!$F185*$G$41*$G$42/100,2)</f>
        <v>46.41</v>
      </c>
    </row>
    <row r="188" spans="1:7" x14ac:dyDescent="0.25">
      <c r="A188" s="251"/>
      <c r="B188" s="137">
        <f t="shared" si="2"/>
        <v>42042.041669999999</v>
      </c>
      <c r="C188" s="138">
        <v>1</v>
      </c>
      <c r="D188" s="11">
        <f>ROUND(АТС!F186*$D$41*$D$42/100,2)</f>
        <v>130.79</v>
      </c>
      <c r="E188" s="11">
        <f>ROUND(АТС!F186*$E$41*$E$42/100,2)</f>
        <v>120.16</v>
      </c>
      <c r="F188" s="11">
        <f>ROUND(АТС!$F186*$F$41*$F$42/100,2)</f>
        <v>81.83</v>
      </c>
      <c r="G188" s="11">
        <f>ROUND(АТС!$F186*$G$41*$G$42/100,2)</f>
        <v>47.9</v>
      </c>
    </row>
    <row r="189" spans="1:7" x14ac:dyDescent="0.25">
      <c r="A189" s="251"/>
      <c r="B189" s="137">
        <f t="shared" si="2"/>
        <v>42042.083330000001</v>
      </c>
      <c r="C189" s="138">
        <v>2</v>
      </c>
      <c r="D189" s="11">
        <f>ROUND(АТС!F187*$D$41*$D$42/100,2)</f>
        <v>133.51</v>
      </c>
      <c r="E189" s="11">
        <f>ROUND(АТС!F187*$E$41*$E$42/100,2)</f>
        <v>122.67</v>
      </c>
      <c r="F189" s="11">
        <f>ROUND(АТС!$F187*$F$41*$F$42/100,2)</f>
        <v>83.54</v>
      </c>
      <c r="G189" s="11">
        <f>ROUND(АТС!$F187*$G$41*$G$42/100,2)</f>
        <v>48.9</v>
      </c>
    </row>
    <row r="190" spans="1:7" x14ac:dyDescent="0.25">
      <c r="A190" s="251"/>
      <c r="B190" s="137">
        <f t="shared" si="2"/>
        <v>42042.125</v>
      </c>
      <c r="C190" s="138">
        <v>3</v>
      </c>
      <c r="D190" s="11">
        <f>ROUND(АТС!F188*$D$41*$D$42/100,2)</f>
        <v>136.59</v>
      </c>
      <c r="E190" s="11">
        <f>ROUND(АТС!F188*$E$41*$E$42/100,2)</f>
        <v>125.5</v>
      </c>
      <c r="F190" s="11">
        <f>ROUND(АТС!$F188*$F$41*$F$42/100,2)</f>
        <v>85.47</v>
      </c>
      <c r="G190" s="11">
        <f>ROUND(АТС!$F188*$G$41*$G$42/100,2)</f>
        <v>50.03</v>
      </c>
    </row>
    <row r="191" spans="1:7" x14ac:dyDescent="0.25">
      <c r="A191" s="251"/>
      <c r="B191" s="135">
        <f t="shared" si="2"/>
        <v>42042.166669999999</v>
      </c>
      <c r="C191" s="138">
        <v>4</v>
      </c>
      <c r="D191" s="11">
        <f>ROUND(АТС!F189*$D$41*$D$42/100,2)</f>
        <v>136.59</v>
      </c>
      <c r="E191" s="11">
        <f>ROUND(АТС!F189*$E$41*$E$42/100,2)</f>
        <v>125.5</v>
      </c>
      <c r="F191" s="11">
        <f>ROUND(АТС!$F189*$F$41*$F$42/100,2)</f>
        <v>85.47</v>
      </c>
      <c r="G191" s="11">
        <f>ROUND(АТС!$F189*$G$41*$G$42/100,2)</f>
        <v>50.03</v>
      </c>
    </row>
    <row r="192" spans="1:7" x14ac:dyDescent="0.25">
      <c r="A192" s="251"/>
      <c r="B192" s="137">
        <f t="shared" si="2"/>
        <v>42042.208330000001</v>
      </c>
      <c r="C192" s="138">
        <v>5</v>
      </c>
      <c r="D192" s="11">
        <f>ROUND(АТС!F190*$D$41*$D$42/100,2)</f>
        <v>134.29</v>
      </c>
      <c r="E192" s="11">
        <f>ROUND(АТС!F190*$E$41*$E$42/100,2)</f>
        <v>123.38</v>
      </c>
      <c r="F192" s="11">
        <f>ROUND(АТС!$F190*$F$41*$F$42/100,2)</f>
        <v>84.02</v>
      </c>
      <c r="G192" s="11">
        <f>ROUND(АТС!$F190*$G$41*$G$42/100,2)</f>
        <v>49.18</v>
      </c>
    </row>
    <row r="193" spans="1:7" x14ac:dyDescent="0.25">
      <c r="A193" s="251"/>
      <c r="B193" s="137">
        <f t="shared" si="2"/>
        <v>42042.25</v>
      </c>
      <c r="C193" s="138">
        <v>6</v>
      </c>
      <c r="D193" s="11">
        <f>ROUND(АТС!F191*$D$41*$D$42/100,2)</f>
        <v>127.36</v>
      </c>
      <c r="E193" s="11">
        <f>ROUND(АТС!F191*$E$41*$E$42/100,2)</f>
        <v>117.01</v>
      </c>
      <c r="F193" s="11">
        <f>ROUND(АТС!$F191*$F$41*$F$42/100,2)</f>
        <v>79.69</v>
      </c>
      <c r="G193" s="11">
        <f>ROUND(АТС!$F191*$G$41*$G$42/100,2)</f>
        <v>46.64</v>
      </c>
    </row>
    <row r="194" spans="1:7" x14ac:dyDescent="0.25">
      <c r="A194" s="251"/>
      <c r="B194" s="137">
        <f t="shared" si="2"/>
        <v>42042.291669999999</v>
      </c>
      <c r="C194" s="138">
        <v>7</v>
      </c>
      <c r="D194" s="11">
        <f>ROUND(АТС!F192*$D$41*$D$42/100,2)</f>
        <v>122.89</v>
      </c>
      <c r="E194" s="11">
        <f>ROUND(АТС!F192*$E$41*$E$42/100,2)</f>
        <v>112.9</v>
      </c>
      <c r="F194" s="11">
        <f>ROUND(АТС!$F192*$F$41*$F$42/100,2)</f>
        <v>76.89</v>
      </c>
      <c r="G194" s="11">
        <f>ROUND(АТС!$F192*$G$41*$G$42/100,2)</f>
        <v>45.01</v>
      </c>
    </row>
    <row r="195" spans="1:7" x14ac:dyDescent="0.25">
      <c r="A195" s="251"/>
      <c r="B195" s="135">
        <f t="shared" si="2"/>
        <v>42042.333330000001</v>
      </c>
      <c r="C195" s="138">
        <v>8</v>
      </c>
      <c r="D195" s="11">
        <f>ROUND(АТС!F193*$D$41*$D$42/100,2)</f>
        <v>127.82</v>
      </c>
      <c r="E195" s="11">
        <f>ROUND(АТС!F193*$E$41*$E$42/100,2)</f>
        <v>117.43</v>
      </c>
      <c r="F195" s="11">
        <f>ROUND(АТС!$F193*$F$41*$F$42/100,2)</f>
        <v>79.97</v>
      </c>
      <c r="G195" s="11">
        <f>ROUND(АТС!$F193*$G$41*$G$42/100,2)</f>
        <v>46.81</v>
      </c>
    </row>
    <row r="196" spans="1:7" x14ac:dyDescent="0.25">
      <c r="A196" s="251"/>
      <c r="B196" s="137">
        <f t="shared" ref="B196:B259" si="3">B172+1</f>
        <v>42042.375</v>
      </c>
      <c r="C196" s="138">
        <v>9</v>
      </c>
      <c r="D196" s="11">
        <f>ROUND(АТС!F194*$D$41*$D$42/100,2)</f>
        <v>123.56</v>
      </c>
      <c r="E196" s="11">
        <f>ROUND(АТС!F194*$E$41*$E$42/100,2)</f>
        <v>113.52</v>
      </c>
      <c r="F196" s="11">
        <f>ROUND(АТС!$F194*$F$41*$F$42/100,2)</f>
        <v>77.31</v>
      </c>
      <c r="G196" s="11">
        <f>ROUND(АТС!$F194*$G$41*$G$42/100,2)</f>
        <v>45.25</v>
      </c>
    </row>
    <row r="197" spans="1:7" x14ac:dyDescent="0.25">
      <c r="A197" s="251"/>
      <c r="B197" s="137">
        <f t="shared" si="3"/>
        <v>42042.416669999999</v>
      </c>
      <c r="C197" s="138">
        <v>10</v>
      </c>
      <c r="D197" s="11">
        <f>ROUND(АТС!F195*$D$41*$D$42/100,2)</f>
        <v>125.09</v>
      </c>
      <c r="E197" s="11">
        <f>ROUND(АТС!F195*$E$41*$E$42/100,2)</f>
        <v>114.93</v>
      </c>
      <c r="F197" s="11">
        <f>ROUND(АТС!$F195*$F$41*$F$42/100,2)</f>
        <v>78.27</v>
      </c>
      <c r="G197" s="11">
        <f>ROUND(АТС!$F195*$G$41*$G$42/100,2)</f>
        <v>45.81</v>
      </c>
    </row>
    <row r="198" spans="1:7" x14ac:dyDescent="0.25">
      <c r="A198" s="251"/>
      <c r="B198" s="137">
        <f t="shared" si="3"/>
        <v>42042.458330000001</v>
      </c>
      <c r="C198" s="138">
        <v>11</v>
      </c>
      <c r="D198" s="11">
        <f>ROUND(АТС!F196*$D$41*$D$42/100,2)</f>
        <v>126.34</v>
      </c>
      <c r="E198" s="11">
        <f>ROUND(АТС!F196*$E$41*$E$42/100,2)</f>
        <v>116.08</v>
      </c>
      <c r="F198" s="11">
        <f>ROUND(АТС!$F196*$F$41*$F$42/100,2)</f>
        <v>79.05</v>
      </c>
      <c r="G198" s="11">
        <f>ROUND(АТС!$F196*$G$41*$G$42/100,2)</f>
        <v>46.27</v>
      </c>
    </row>
    <row r="199" spans="1:7" x14ac:dyDescent="0.25">
      <c r="A199" s="251"/>
      <c r="B199" s="135">
        <f t="shared" si="3"/>
        <v>42042.5</v>
      </c>
      <c r="C199" s="138">
        <v>12</v>
      </c>
      <c r="D199" s="11">
        <f>ROUND(АТС!F197*$D$41*$D$42/100,2)</f>
        <v>120.6</v>
      </c>
      <c r="E199" s="11">
        <f>ROUND(АТС!F197*$E$41*$E$42/100,2)</f>
        <v>110.81</v>
      </c>
      <c r="F199" s="11">
        <f>ROUND(АТС!$F197*$F$41*$F$42/100,2)</f>
        <v>75.459999999999994</v>
      </c>
      <c r="G199" s="11">
        <f>ROUND(АТС!$F197*$G$41*$G$42/100,2)</f>
        <v>44.17</v>
      </c>
    </row>
    <row r="200" spans="1:7" x14ac:dyDescent="0.25">
      <c r="A200" s="251"/>
      <c r="B200" s="137">
        <f t="shared" si="3"/>
        <v>42042.541669999999</v>
      </c>
      <c r="C200" s="138">
        <v>13</v>
      </c>
      <c r="D200" s="11">
        <f>ROUND(АТС!F198*$D$41*$D$42/100,2)</f>
        <v>121.36</v>
      </c>
      <c r="E200" s="11">
        <f>ROUND(АТС!F198*$E$41*$E$42/100,2)</f>
        <v>111.5</v>
      </c>
      <c r="F200" s="11">
        <f>ROUND(АТС!$F198*$F$41*$F$42/100,2)</f>
        <v>75.94</v>
      </c>
      <c r="G200" s="11">
        <f>ROUND(АТС!$F198*$G$41*$G$42/100,2)</f>
        <v>44.45</v>
      </c>
    </row>
    <row r="201" spans="1:7" x14ac:dyDescent="0.25">
      <c r="A201" s="251"/>
      <c r="B201" s="137">
        <f t="shared" si="3"/>
        <v>42042.583330000001</v>
      </c>
      <c r="C201" s="138">
        <v>14</v>
      </c>
      <c r="D201" s="11">
        <f>ROUND(АТС!F199*$D$41*$D$42/100,2)</f>
        <v>121.11</v>
      </c>
      <c r="E201" s="11">
        <f>ROUND(АТС!F199*$E$41*$E$42/100,2)</f>
        <v>111.27</v>
      </c>
      <c r="F201" s="11">
        <f>ROUND(АТС!$F199*$F$41*$F$42/100,2)</f>
        <v>75.78</v>
      </c>
      <c r="G201" s="11">
        <f>ROUND(АТС!$F199*$G$41*$G$42/100,2)</f>
        <v>44.36</v>
      </c>
    </row>
    <row r="202" spans="1:7" x14ac:dyDescent="0.25">
      <c r="A202" s="251"/>
      <c r="B202" s="137">
        <f t="shared" si="3"/>
        <v>42042.625</v>
      </c>
      <c r="C202" s="138">
        <v>15</v>
      </c>
      <c r="D202" s="11">
        <f>ROUND(АТС!F200*$D$41*$D$42/100,2)</f>
        <v>120.5</v>
      </c>
      <c r="E202" s="11">
        <f>ROUND(АТС!F200*$E$41*$E$42/100,2)</f>
        <v>110.71</v>
      </c>
      <c r="F202" s="11">
        <f>ROUND(АТС!$F200*$F$41*$F$42/100,2)</f>
        <v>75.400000000000006</v>
      </c>
      <c r="G202" s="11">
        <f>ROUND(АТС!$F200*$G$41*$G$42/100,2)</f>
        <v>44.13</v>
      </c>
    </row>
    <row r="203" spans="1:7" x14ac:dyDescent="0.25">
      <c r="A203" s="251"/>
      <c r="B203" s="135">
        <f t="shared" si="3"/>
        <v>42042.666669999999</v>
      </c>
      <c r="C203" s="138">
        <v>16</v>
      </c>
      <c r="D203" s="11">
        <f>ROUND(АТС!F201*$D$41*$D$42/100,2)</f>
        <v>124.9</v>
      </c>
      <c r="E203" s="11">
        <f>ROUND(АТС!F201*$E$41*$E$42/100,2)</f>
        <v>114.75</v>
      </c>
      <c r="F203" s="11">
        <f>ROUND(АТС!$F201*$F$41*$F$42/100,2)</f>
        <v>78.150000000000006</v>
      </c>
      <c r="G203" s="11">
        <f>ROUND(АТС!$F201*$G$41*$G$42/100,2)</f>
        <v>45.74</v>
      </c>
    </row>
    <row r="204" spans="1:7" x14ac:dyDescent="0.25">
      <c r="A204" s="251"/>
      <c r="B204" s="137">
        <f t="shared" si="3"/>
        <v>42042.708330000001</v>
      </c>
      <c r="C204" s="138">
        <v>17</v>
      </c>
      <c r="D204" s="11">
        <f>ROUND(АТС!F202*$D$41*$D$42/100,2)</f>
        <v>128.29</v>
      </c>
      <c r="E204" s="11">
        <f>ROUND(АТС!F202*$E$41*$E$42/100,2)</f>
        <v>117.87</v>
      </c>
      <c r="F204" s="11">
        <f>ROUND(АТС!$F202*$F$41*$F$42/100,2)</f>
        <v>80.27</v>
      </c>
      <c r="G204" s="11">
        <f>ROUND(АТС!$F202*$G$41*$G$42/100,2)</f>
        <v>46.98</v>
      </c>
    </row>
    <row r="205" spans="1:7" x14ac:dyDescent="0.25">
      <c r="A205" s="251"/>
      <c r="B205" s="137">
        <f t="shared" si="3"/>
        <v>42042.75</v>
      </c>
      <c r="C205" s="138">
        <v>18</v>
      </c>
      <c r="D205" s="11">
        <f>ROUND(АТС!F203*$D$41*$D$42/100,2)</f>
        <v>131.37</v>
      </c>
      <c r="E205" s="11">
        <f>ROUND(АТС!F203*$E$41*$E$42/100,2)</f>
        <v>120.7</v>
      </c>
      <c r="F205" s="11">
        <f>ROUND(АТС!$F203*$F$41*$F$42/100,2)</f>
        <v>82.2</v>
      </c>
      <c r="G205" s="11">
        <f>ROUND(АТС!$F203*$G$41*$G$42/100,2)</f>
        <v>48.12</v>
      </c>
    </row>
    <row r="206" spans="1:7" x14ac:dyDescent="0.25">
      <c r="A206" s="251"/>
      <c r="B206" s="137">
        <f t="shared" si="3"/>
        <v>42042.791669999999</v>
      </c>
      <c r="C206" s="138">
        <v>19</v>
      </c>
      <c r="D206" s="11">
        <f>ROUND(АТС!F204*$D$41*$D$42/100,2)</f>
        <v>126.46</v>
      </c>
      <c r="E206" s="11">
        <f>ROUND(АТС!F204*$E$41*$E$42/100,2)</f>
        <v>116.18</v>
      </c>
      <c r="F206" s="11">
        <f>ROUND(АТС!$F204*$F$41*$F$42/100,2)</f>
        <v>79.12</v>
      </c>
      <c r="G206" s="11">
        <f>ROUND(АТС!$F204*$G$41*$G$42/100,2)</f>
        <v>46.31</v>
      </c>
    </row>
    <row r="207" spans="1:7" x14ac:dyDescent="0.25">
      <c r="A207" s="251"/>
      <c r="B207" s="135">
        <f t="shared" si="3"/>
        <v>42042.833330000001</v>
      </c>
      <c r="C207" s="138">
        <v>20</v>
      </c>
      <c r="D207" s="11">
        <f>ROUND(АТС!F205*$D$41*$D$42/100,2)</f>
        <v>129.18</v>
      </c>
      <c r="E207" s="11">
        <f>ROUND(АТС!F205*$E$41*$E$42/100,2)</f>
        <v>118.69</v>
      </c>
      <c r="F207" s="11">
        <f>ROUND(АТС!$F205*$F$41*$F$42/100,2)</f>
        <v>80.83</v>
      </c>
      <c r="G207" s="11">
        <f>ROUND(АТС!$F205*$G$41*$G$42/100,2)</f>
        <v>47.31</v>
      </c>
    </row>
    <row r="208" spans="1:7" x14ac:dyDescent="0.25">
      <c r="A208" s="251"/>
      <c r="B208" s="137">
        <f t="shared" si="3"/>
        <v>42042.875</v>
      </c>
      <c r="C208" s="138">
        <v>21</v>
      </c>
      <c r="D208" s="11">
        <f>ROUND(АТС!F206*$D$41*$D$42/100,2)</f>
        <v>125.55</v>
      </c>
      <c r="E208" s="11">
        <f>ROUND(АТС!F206*$E$41*$E$42/100,2)</f>
        <v>115.35</v>
      </c>
      <c r="F208" s="11">
        <f>ROUND(АТС!$F206*$F$41*$F$42/100,2)</f>
        <v>78.56</v>
      </c>
      <c r="G208" s="11">
        <f>ROUND(АТС!$F206*$G$41*$G$42/100,2)</f>
        <v>45.98</v>
      </c>
    </row>
    <row r="209" spans="1:7" x14ac:dyDescent="0.25">
      <c r="A209" s="251"/>
      <c r="B209" s="137">
        <f t="shared" si="3"/>
        <v>42042.916669999999</v>
      </c>
      <c r="C209" s="138">
        <v>22</v>
      </c>
      <c r="D209" s="11">
        <f>ROUND(АТС!F207*$D$41*$D$42/100,2)</f>
        <v>129.93</v>
      </c>
      <c r="E209" s="11">
        <f>ROUND(АТС!F207*$E$41*$E$42/100,2)</f>
        <v>119.37</v>
      </c>
      <c r="F209" s="11">
        <f>ROUND(АТС!$F207*$F$41*$F$42/100,2)</f>
        <v>81.290000000000006</v>
      </c>
      <c r="G209" s="11">
        <f>ROUND(АТС!$F207*$G$41*$G$42/100,2)</f>
        <v>47.58</v>
      </c>
    </row>
    <row r="210" spans="1:7" x14ac:dyDescent="0.25">
      <c r="A210" s="251"/>
      <c r="B210" s="137">
        <f t="shared" si="3"/>
        <v>42042.958330000001</v>
      </c>
      <c r="C210" s="138">
        <v>23</v>
      </c>
      <c r="D210" s="11">
        <f>ROUND(АТС!F208*$D$41*$D$42/100,2)</f>
        <v>125.39</v>
      </c>
      <c r="E210" s="11">
        <f>ROUND(АТС!F208*$E$41*$E$42/100,2)</f>
        <v>115.2</v>
      </c>
      <c r="F210" s="11">
        <f>ROUND(АТС!$F208*$F$41*$F$42/100,2)</f>
        <v>78.459999999999994</v>
      </c>
      <c r="G210" s="11">
        <f>ROUND(АТС!$F208*$G$41*$G$42/100,2)</f>
        <v>45.92</v>
      </c>
    </row>
    <row r="211" spans="1:7" x14ac:dyDescent="0.25">
      <c r="A211" s="251"/>
      <c r="B211" s="135">
        <f t="shared" si="3"/>
        <v>42043</v>
      </c>
      <c r="C211" s="138">
        <v>0</v>
      </c>
      <c r="D211" s="11">
        <f>ROUND(АТС!F209*$D$41*$D$42/100,2)</f>
        <v>124.34</v>
      </c>
      <c r="E211" s="11">
        <f>ROUND(АТС!F209*$E$41*$E$42/100,2)</f>
        <v>114.24</v>
      </c>
      <c r="F211" s="11">
        <f>ROUND(АТС!$F209*$F$41*$F$42/100,2)</f>
        <v>77.8</v>
      </c>
      <c r="G211" s="11">
        <f>ROUND(АТС!$F209*$G$41*$G$42/100,2)</f>
        <v>45.54</v>
      </c>
    </row>
    <row r="212" spans="1:7" x14ac:dyDescent="0.25">
      <c r="A212" s="251"/>
      <c r="B212" s="137">
        <f t="shared" si="3"/>
        <v>42043.041669999999</v>
      </c>
      <c r="C212" s="138">
        <v>1</v>
      </c>
      <c r="D212" s="11">
        <f>ROUND(АТС!F210*$D$41*$D$42/100,2)</f>
        <v>121.26</v>
      </c>
      <c r="E212" s="11">
        <f>ROUND(АТС!F210*$E$41*$E$42/100,2)</f>
        <v>111.41</v>
      </c>
      <c r="F212" s="11">
        <f>ROUND(АТС!$F210*$F$41*$F$42/100,2)</f>
        <v>75.87</v>
      </c>
      <c r="G212" s="11">
        <f>ROUND(АТС!$F210*$G$41*$G$42/100,2)</f>
        <v>44.41</v>
      </c>
    </row>
    <row r="213" spans="1:7" x14ac:dyDescent="0.25">
      <c r="A213" s="251"/>
      <c r="B213" s="137">
        <f t="shared" si="3"/>
        <v>42043.083330000001</v>
      </c>
      <c r="C213" s="138">
        <v>2</v>
      </c>
      <c r="D213" s="11">
        <f>ROUND(АТС!F211*$D$41*$D$42/100,2)</f>
        <v>126.35</v>
      </c>
      <c r="E213" s="11">
        <f>ROUND(АТС!F211*$E$41*$E$42/100,2)</f>
        <v>116.08</v>
      </c>
      <c r="F213" s="11">
        <f>ROUND(АТС!$F211*$F$41*$F$42/100,2)</f>
        <v>79.06</v>
      </c>
      <c r="G213" s="11">
        <f>ROUND(АТС!$F211*$G$41*$G$42/100,2)</f>
        <v>46.27</v>
      </c>
    </row>
    <row r="214" spans="1:7" x14ac:dyDescent="0.25">
      <c r="A214" s="251"/>
      <c r="B214" s="137">
        <f t="shared" si="3"/>
        <v>42043.125</v>
      </c>
      <c r="C214" s="138">
        <v>3</v>
      </c>
      <c r="D214" s="11">
        <f>ROUND(АТС!F212*$D$41*$D$42/100,2)</f>
        <v>131.97</v>
      </c>
      <c r="E214" s="11">
        <f>ROUND(АТС!F212*$E$41*$E$42/100,2)</f>
        <v>121.25</v>
      </c>
      <c r="F214" s="11">
        <f>ROUND(АТС!$F212*$F$41*$F$42/100,2)</f>
        <v>82.57</v>
      </c>
      <c r="G214" s="11">
        <f>ROUND(АТС!$F212*$G$41*$G$42/100,2)</f>
        <v>48.33</v>
      </c>
    </row>
    <row r="215" spans="1:7" x14ac:dyDescent="0.25">
      <c r="A215" s="251"/>
      <c r="B215" s="135">
        <f t="shared" si="3"/>
        <v>42043.166669999999</v>
      </c>
      <c r="C215" s="138">
        <v>4</v>
      </c>
      <c r="D215" s="11">
        <f>ROUND(АТС!F213*$D$41*$D$42/100,2)</f>
        <v>131.97999999999999</v>
      </c>
      <c r="E215" s="11">
        <f>ROUND(АТС!F213*$E$41*$E$42/100,2)</f>
        <v>121.26</v>
      </c>
      <c r="F215" s="11">
        <f>ROUND(АТС!$F213*$F$41*$F$42/100,2)</f>
        <v>82.58</v>
      </c>
      <c r="G215" s="11">
        <f>ROUND(АТС!$F213*$G$41*$G$42/100,2)</f>
        <v>48.34</v>
      </c>
    </row>
    <row r="216" spans="1:7" x14ac:dyDescent="0.25">
      <c r="A216" s="251"/>
      <c r="B216" s="137">
        <f t="shared" si="3"/>
        <v>42043.208330000001</v>
      </c>
      <c r="C216" s="138">
        <v>5</v>
      </c>
      <c r="D216" s="11">
        <f>ROUND(АТС!F214*$D$41*$D$42/100,2)</f>
        <v>134.22</v>
      </c>
      <c r="E216" s="11">
        <f>ROUND(АТС!F214*$E$41*$E$42/100,2)</f>
        <v>123.31</v>
      </c>
      <c r="F216" s="11">
        <f>ROUND(АТС!$F214*$F$41*$F$42/100,2)</f>
        <v>83.98</v>
      </c>
      <c r="G216" s="11">
        <f>ROUND(АТС!$F214*$G$41*$G$42/100,2)</f>
        <v>49.16</v>
      </c>
    </row>
    <row r="217" spans="1:7" x14ac:dyDescent="0.25">
      <c r="A217" s="251"/>
      <c r="B217" s="137">
        <f t="shared" si="3"/>
        <v>42043.25</v>
      </c>
      <c r="C217" s="138">
        <v>6</v>
      </c>
      <c r="D217" s="11">
        <f>ROUND(АТС!F215*$D$41*$D$42/100,2)</f>
        <v>124.48</v>
      </c>
      <c r="E217" s="11">
        <f>ROUND(АТС!F215*$E$41*$E$42/100,2)</f>
        <v>114.37</v>
      </c>
      <c r="F217" s="11">
        <f>ROUND(АТС!$F215*$F$41*$F$42/100,2)</f>
        <v>77.89</v>
      </c>
      <c r="G217" s="11">
        <f>ROUND(АТС!$F215*$G$41*$G$42/100,2)</f>
        <v>45.59</v>
      </c>
    </row>
    <row r="218" spans="1:7" x14ac:dyDescent="0.25">
      <c r="A218" s="251"/>
      <c r="B218" s="137">
        <f t="shared" si="3"/>
        <v>42043.291669999999</v>
      </c>
      <c r="C218" s="138">
        <v>7</v>
      </c>
      <c r="D218" s="11">
        <f>ROUND(АТС!F216*$D$41*$D$42/100,2)</f>
        <v>123.88</v>
      </c>
      <c r="E218" s="11">
        <f>ROUND(АТС!F216*$E$41*$E$42/100,2)</f>
        <v>113.82</v>
      </c>
      <c r="F218" s="11">
        <f>ROUND(АТС!$F216*$F$41*$F$42/100,2)</f>
        <v>77.510000000000005</v>
      </c>
      <c r="G218" s="11">
        <f>ROUND(АТС!$F216*$G$41*$G$42/100,2)</f>
        <v>45.37</v>
      </c>
    </row>
    <row r="219" spans="1:7" x14ac:dyDescent="0.25">
      <c r="A219" s="251"/>
      <c r="B219" s="135">
        <f t="shared" si="3"/>
        <v>42043.333330000001</v>
      </c>
      <c r="C219" s="138">
        <v>8</v>
      </c>
      <c r="D219" s="11">
        <f>ROUND(АТС!F217*$D$41*$D$42/100,2)</f>
        <v>125.23</v>
      </c>
      <c r="E219" s="11">
        <f>ROUND(АТС!F217*$E$41*$E$42/100,2)</f>
        <v>115.06</v>
      </c>
      <c r="F219" s="11">
        <f>ROUND(АТС!$F217*$F$41*$F$42/100,2)</f>
        <v>78.36</v>
      </c>
      <c r="G219" s="11">
        <f>ROUND(АТС!$F217*$G$41*$G$42/100,2)</f>
        <v>45.87</v>
      </c>
    </row>
    <row r="220" spans="1:7" x14ac:dyDescent="0.25">
      <c r="A220" s="251"/>
      <c r="B220" s="137">
        <f t="shared" si="3"/>
        <v>42043.375</v>
      </c>
      <c r="C220" s="138">
        <v>9</v>
      </c>
      <c r="D220" s="11">
        <f>ROUND(АТС!F218*$D$41*$D$42/100,2)</f>
        <v>132.99</v>
      </c>
      <c r="E220" s="11">
        <f>ROUND(АТС!F218*$E$41*$E$42/100,2)</f>
        <v>122.19</v>
      </c>
      <c r="F220" s="11">
        <f>ROUND(АТС!$F218*$F$41*$F$42/100,2)</f>
        <v>83.21</v>
      </c>
      <c r="G220" s="11">
        <f>ROUND(АТС!$F218*$G$41*$G$42/100,2)</f>
        <v>48.71</v>
      </c>
    </row>
    <row r="221" spans="1:7" x14ac:dyDescent="0.25">
      <c r="A221" s="251"/>
      <c r="B221" s="137">
        <f t="shared" si="3"/>
        <v>42043.416669999999</v>
      </c>
      <c r="C221" s="138">
        <v>10</v>
      </c>
      <c r="D221" s="11">
        <f>ROUND(АТС!F219*$D$41*$D$42/100,2)</f>
        <v>124.95</v>
      </c>
      <c r="E221" s="11">
        <f>ROUND(АТС!F219*$E$41*$E$42/100,2)</f>
        <v>114.8</v>
      </c>
      <c r="F221" s="11">
        <f>ROUND(АТС!$F219*$F$41*$F$42/100,2)</f>
        <v>78.180000000000007</v>
      </c>
      <c r="G221" s="11">
        <f>ROUND(АТС!$F219*$G$41*$G$42/100,2)</f>
        <v>45.76</v>
      </c>
    </row>
    <row r="222" spans="1:7" x14ac:dyDescent="0.25">
      <c r="A222" s="251"/>
      <c r="B222" s="137">
        <f t="shared" si="3"/>
        <v>42043.458330000001</v>
      </c>
      <c r="C222" s="138">
        <v>11</v>
      </c>
      <c r="D222" s="11">
        <f>ROUND(АТС!F220*$D$41*$D$42/100,2)</f>
        <v>123.08</v>
      </c>
      <c r="E222" s="11">
        <f>ROUND(АТС!F220*$E$41*$E$42/100,2)</f>
        <v>113.08</v>
      </c>
      <c r="F222" s="11">
        <f>ROUND(АТС!$F220*$F$41*$F$42/100,2)</f>
        <v>77.010000000000005</v>
      </c>
      <c r="G222" s="11">
        <f>ROUND(АТС!$F220*$G$41*$G$42/100,2)</f>
        <v>45.08</v>
      </c>
    </row>
    <row r="223" spans="1:7" x14ac:dyDescent="0.25">
      <c r="A223" s="251"/>
      <c r="B223" s="135">
        <f t="shared" si="3"/>
        <v>42043.5</v>
      </c>
      <c r="C223" s="138">
        <v>12</v>
      </c>
      <c r="D223" s="11">
        <f>ROUND(АТС!F221*$D$41*$D$42/100,2)</f>
        <v>126.2</v>
      </c>
      <c r="E223" s="11">
        <f>ROUND(АТС!F221*$E$41*$E$42/100,2)</f>
        <v>115.94</v>
      </c>
      <c r="F223" s="11">
        <f>ROUND(АТС!$F221*$F$41*$F$42/100,2)</f>
        <v>78.959999999999994</v>
      </c>
      <c r="G223" s="11">
        <f>ROUND(АТС!$F221*$G$41*$G$42/100,2)</f>
        <v>46.22</v>
      </c>
    </row>
    <row r="224" spans="1:7" x14ac:dyDescent="0.25">
      <c r="A224" s="251"/>
      <c r="B224" s="137">
        <f t="shared" si="3"/>
        <v>42043.541669999999</v>
      </c>
      <c r="C224" s="138">
        <v>13</v>
      </c>
      <c r="D224" s="11">
        <f>ROUND(АТС!F222*$D$41*$D$42/100,2)</f>
        <v>125.55</v>
      </c>
      <c r="E224" s="11">
        <f>ROUND(АТС!F222*$E$41*$E$42/100,2)</f>
        <v>115.35</v>
      </c>
      <c r="F224" s="11">
        <f>ROUND(АТС!$F222*$F$41*$F$42/100,2)</f>
        <v>78.56</v>
      </c>
      <c r="G224" s="11">
        <f>ROUND(АТС!$F222*$G$41*$G$42/100,2)</f>
        <v>45.98</v>
      </c>
    </row>
    <row r="225" spans="1:7" x14ac:dyDescent="0.25">
      <c r="A225" s="251"/>
      <c r="B225" s="137">
        <f t="shared" si="3"/>
        <v>42043.583330000001</v>
      </c>
      <c r="C225" s="138">
        <v>14</v>
      </c>
      <c r="D225" s="11">
        <f>ROUND(АТС!F223*$D$41*$D$42/100,2)</f>
        <v>126.18</v>
      </c>
      <c r="E225" s="11">
        <f>ROUND(АТС!F223*$E$41*$E$42/100,2)</f>
        <v>115.93</v>
      </c>
      <c r="F225" s="11">
        <f>ROUND(АТС!$F223*$F$41*$F$42/100,2)</f>
        <v>78.95</v>
      </c>
      <c r="G225" s="11">
        <f>ROUND(АТС!$F223*$G$41*$G$42/100,2)</f>
        <v>46.21</v>
      </c>
    </row>
    <row r="226" spans="1:7" x14ac:dyDescent="0.25">
      <c r="A226" s="251"/>
      <c r="B226" s="137">
        <f t="shared" si="3"/>
        <v>42043.625</v>
      </c>
      <c r="C226" s="138">
        <v>15</v>
      </c>
      <c r="D226" s="11">
        <f>ROUND(АТС!F224*$D$41*$D$42/100,2)</f>
        <v>123.08</v>
      </c>
      <c r="E226" s="11">
        <f>ROUND(АТС!F224*$E$41*$E$42/100,2)</f>
        <v>113.08</v>
      </c>
      <c r="F226" s="11">
        <f>ROUND(АТС!$F224*$F$41*$F$42/100,2)</f>
        <v>77.010000000000005</v>
      </c>
      <c r="G226" s="11">
        <f>ROUND(АТС!$F224*$G$41*$G$42/100,2)</f>
        <v>45.08</v>
      </c>
    </row>
    <row r="227" spans="1:7" x14ac:dyDescent="0.25">
      <c r="A227" s="251"/>
      <c r="B227" s="135">
        <f t="shared" si="3"/>
        <v>42043.666669999999</v>
      </c>
      <c r="C227" s="138">
        <v>16</v>
      </c>
      <c r="D227" s="11">
        <f>ROUND(АТС!F225*$D$41*$D$42/100,2)</f>
        <v>124.46</v>
      </c>
      <c r="E227" s="11">
        <f>ROUND(АТС!F225*$E$41*$E$42/100,2)</f>
        <v>114.35</v>
      </c>
      <c r="F227" s="11">
        <f>ROUND(АТС!$F225*$F$41*$F$42/100,2)</f>
        <v>77.88</v>
      </c>
      <c r="G227" s="11">
        <f>ROUND(АТС!$F225*$G$41*$G$42/100,2)</f>
        <v>45.58</v>
      </c>
    </row>
    <row r="228" spans="1:7" x14ac:dyDescent="0.25">
      <c r="A228" s="251"/>
      <c r="B228" s="137">
        <f t="shared" si="3"/>
        <v>42043.708330000001</v>
      </c>
      <c r="C228" s="138">
        <v>17</v>
      </c>
      <c r="D228" s="11">
        <f>ROUND(АТС!F226*$D$41*$D$42/100,2)</f>
        <v>127.6</v>
      </c>
      <c r="E228" s="11">
        <f>ROUND(АТС!F226*$E$41*$E$42/100,2)</f>
        <v>117.24</v>
      </c>
      <c r="F228" s="11">
        <f>ROUND(АТС!$F226*$F$41*$F$42/100,2)</f>
        <v>79.84</v>
      </c>
      <c r="G228" s="11">
        <f>ROUND(АТС!$F226*$G$41*$G$42/100,2)</f>
        <v>46.73</v>
      </c>
    </row>
    <row r="229" spans="1:7" x14ac:dyDescent="0.25">
      <c r="A229" s="251"/>
      <c r="B229" s="137">
        <f t="shared" si="3"/>
        <v>42043.75</v>
      </c>
      <c r="C229" s="138">
        <v>18</v>
      </c>
      <c r="D229" s="11">
        <f>ROUND(АТС!F227*$D$41*$D$42/100,2)</f>
        <v>130.91999999999999</v>
      </c>
      <c r="E229" s="11">
        <f>ROUND(АТС!F227*$E$41*$E$42/100,2)</f>
        <v>120.28</v>
      </c>
      <c r="F229" s="11">
        <f>ROUND(АТС!$F227*$F$41*$F$42/100,2)</f>
        <v>81.91</v>
      </c>
      <c r="G229" s="11">
        <f>ROUND(АТС!$F227*$G$41*$G$42/100,2)</f>
        <v>47.95</v>
      </c>
    </row>
    <row r="230" spans="1:7" x14ac:dyDescent="0.25">
      <c r="A230" s="251"/>
      <c r="B230" s="137">
        <f t="shared" si="3"/>
        <v>42043.791669999999</v>
      </c>
      <c r="C230" s="138">
        <v>19</v>
      </c>
      <c r="D230" s="11">
        <f>ROUND(АТС!F228*$D$41*$D$42/100,2)</f>
        <v>130.74</v>
      </c>
      <c r="E230" s="11">
        <f>ROUND(АТС!F228*$E$41*$E$42/100,2)</f>
        <v>120.12</v>
      </c>
      <c r="F230" s="11">
        <f>ROUND(АТС!$F228*$F$41*$F$42/100,2)</f>
        <v>81.8</v>
      </c>
      <c r="G230" s="11">
        <f>ROUND(АТС!$F228*$G$41*$G$42/100,2)</f>
        <v>47.88</v>
      </c>
    </row>
    <row r="231" spans="1:7" x14ac:dyDescent="0.25">
      <c r="A231" s="251"/>
      <c r="B231" s="135">
        <f t="shared" si="3"/>
        <v>42043.833330000001</v>
      </c>
      <c r="C231" s="138">
        <v>20</v>
      </c>
      <c r="D231" s="11">
        <f>ROUND(АТС!F229*$D$41*$D$42/100,2)</f>
        <v>129.68</v>
      </c>
      <c r="E231" s="11">
        <f>ROUND(АТС!F229*$E$41*$E$42/100,2)</f>
        <v>119.15</v>
      </c>
      <c r="F231" s="11">
        <f>ROUND(АТС!$F229*$F$41*$F$42/100,2)</f>
        <v>81.14</v>
      </c>
      <c r="G231" s="11">
        <f>ROUND(АТС!$F229*$G$41*$G$42/100,2)</f>
        <v>47.5</v>
      </c>
    </row>
    <row r="232" spans="1:7" x14ac:dyDescent="0.25">
      <c r="A232" s="251"/>
      <c r="B232" s="137">
        <f t="shared" si="3"/>
        <v>42043.875</v>
      </c>
      <c r="C232" s="138">
        <v>21</v>
      </c>
      <c r="D232" s="11">
        <f>ROUND(АТС!F230*$D$41*$D$42/100,2)</f>
        <v>126.18</v>
      </c>
      <c r="E232" s="11">
        <f>ROUND(АТС!F230*$E$41*$E$42/100,2)</f>
        <v>115.93</v>
      </c>
      <c r="F232" s="11">
        <f>ROUND(АТС!$F230*$F$41*$F$42/100,2)</f>
        <v>78.95</v>
      </c>
      <c r="G232" s="11">
        <f>ROUND(АТС!$F230*$G$41*$G$42/100,2)</f>
        <v>46.21</v>
      </c>
    </row>
    <row r="233" spans="1:7" x14ac:dyDescent="0.25">
      <c r="A233" s="251"/>
      <c r="B233" s="137">
        <f t="shared" si="3"/>
        <v>42043.916669999999</v>
      </c>
      <c r="C233" s="138">
        <v>22</v>
      </c>
      <c r="D233" s="11">
        <f>ROUND(АТС!F231*$D$41*$D$42/100,2)</f>
        <v>129.61000000000001</v>
      </c>
      <c r="E233" s="11">
        <f>ROUND(АТС!F231*$E$41*$E$42/100,2)</f>
        <v>119.08</v>
      </c>
      <c r="F233" s="11">
        <f>ROUND(АТС!$F231*$F$41*$F$42/100,2)</f>
        <v>81.099999999999994</v>
      </c>
      <c r="G233" s="11">
        <f>ROUND(АТС!$F231*$G$41*$G$42/100,2)</f>
        <v>47.47</v>
      </c>
    </row>
    <row r="234" spans="1:7" x14ac:dyDescent="0.25">
      <c r="A234" s="251"/>
      <c r="B234" s="137">
        <f t="shared" si="3"/>
        <v>42043.958330000001</v>
      </c>
      <c r="C234" s="138">
        <v>23</v>
      </c>
      <c r="D234" s="11">
        <f>ROUND(АТС!F232*$D$41*$D$42/100,2)</f>
        <v>126.32</v>
      </c>
      <c r="E234" s="11">
        <f>ROUND(АТС!F232*$E$41*$E$42/100,2)</f>
        <v>116.06</v>
      </c>
      <c r="F234" s="11">
        <f>ROUND(АТС!$F232*$F$41*$F$42/100,2)</f>
        <v>79.040000000000006</v>
      </c>
      <c r="G234" s="11">
        <f>ROUND(АТС!$F232*$G$41*$G$42/100,2)</f>
        <v>46.27</v>
      </c>
    </row>
    <row r="235" spans="1:7" x14ac:dyDescent="0.25">
      <c r="A235" s="251"/>
      <c r="B235" s="135">
        <f t="shared" si="3"/>
        <v>42044</v>
      </c>
      <c r="C235" s="138">
        <v>0</v>
      </c>
      <c r="D235" s="11">
        <f>ROUND(АТС!F233*$D$41*$D$42/100,2)</f>
        <v>125.38</v>
      </c>
      <c r="E235" s="11">
        <f>ROUND(АТС!F233*$E$41*$E$42/100,2)</f>
        <v>115.19</v>
      </c>
      <c r="F235" s="11">
        <f>ROUND(АТС!$F233*$F$41*$F$42/100,2)</f>
        <v>78.45</v>
      </c>
      <c r="G235" s="11">
        <f>ROUND(АТС!$F233*$G$41*$G$42/100,2)</f>
        <v>45.92</v>
      </c>
    </row>
    <row r="236" spans="1:7" x14ac:dyDescent="0.25">
      <c r="A236" s="251"/>
      <c r="B236" s="137">
        <f t="shared" si="3"/>
        <v>42044.041669999999</v>
      </c>
      <c r="C236" s="138">
        <v>1</v>
      </c>
      <c r="D236" s="11">
        <f>ROUND(АТС!F234*$D$41*$D$42/100,2)</f>
        <v>125.03</v>
      </c>
      <c r="E236" s="11">
        <f>ROUND(АТС!F234*$E$41*$E$42/100,2)</f>
        <v>114.87</v>
      </c>
      <c r="F236" s="11">
        <f>ROUND(АТС!$F234*$F$41*$F$42/100,2)</f>
        <v>78.23</v>
      </c>
      <c r="G236" s="11">
        <f>ROUND(АТС!$F234*$G$41*$G$42/100,2)</f>
        <v>45.79</v>
      </c>
    </row>
    <row r="237" spans="1:7" x14ac:dyDescent="0.25">
      <c r="A237" s="251"/>
      <c r="B237" s="137">
        <f t="shared" si="3"/>
        <v>42044.083330000001</v>
      </c>
      <c r="C237" s="138">
        <v>2</v>
      </c>
      <c r="D237" s="11">
        <f>ROUND(АТС!F235*$D$41*$D$42/100,2)</f>
        <v>121.29</v>
      </c>
      <c r="E237" s="11">
        <f>ROUND(АТС!F235*$E$41*$E$42/100,2)</f>
        <v>111.44</v>
      </c>
      <c r="F237" s="11">
        <f>ROUND(АТС!$F235*$F$41*$F$42/100,2)</f>
        <v>75.89</v>
      </c>
      <c r="G237" s="11">
        <f>ROUND(АТС!$F235*$G$41*$G$42/100,2)</f>
        <v>44.42</v>
      </c>
    </row>
    <row r="238" spans="1:7" x14ac:dyDescent="0.25">
      <c r="A238" s="251"/>
      <c r="B238" s="137">
        <f t="shared" si="3"/>
        <v>42044.125</v>
      </c>
      <c r="C238" s="138">
        <v>3</v>
      </c>
      <c r="D238" s="11">
        <f>ROUND(АТС!F236*$D$41*$D$42/100,2)</f>
        <v>124.26</v>
      </c>
      <c r="E238" s="11">
        <f>ROUND(АТС!F236*$E$41*$E$42/100,2)</f>
        <v>114.16</v>
      </c>
      <c r="F238" s="11">
        <f>ROUND(АТС!$F236*$F$41*$F$42/100,2)</f>
        <v>77.75</v>
      </c>
      <c r="G238" s="11">
        <f>ROUND(АТС!$F236*$G$41*$G$42/100,2)</f>
        <v>45.51</v>
      </c>
    </row>
    <row r="239" spans="1:7" x14ac:dyDescent="0.25">
      <c r="A239" s="251"/>
      <c r="B239" s="135">
        <f t="shared" si="3"/>
        <v>42044.166669999999</v>
      </c>
      <c r="C239" s="138">
        <v>4</v>
      </c>
      <c r="D239" s="11">
        <f>ROUND(АТС!F237*$D$41*$D$42/100,2)</f>
        <v>122.84</v>
      </c>
      <c r="E239" s="11">
        <f>ROUND(АТС!F237*$E$41*$E$42/100,2)</f>
        <v>112.86</v>
      </c>
      <c r="F239" s="11">
        <f>ROUND(АТС!$F237*$F$41*$F$42/100,2)</f>
        <v>76.86</v>
      </c>
      <c r="G239" s="11">
        <f>ROUND(АТС!$F237*$G$41*$G$42/100,2)</f>
        <v>44.99</v>
      </c>
    </row>
    <row r="240" spans="1:7" x14ac:dyDescent="0.25">
      <c r="A240" s="251"/>
      <c r="B240" s="137">
        <f t="shared" si="3"/>
        <v>42044.208330000001</v>
      </c>
      <c r="C240" s="138">
        <v>5</v>
      </c>
      <c r="D240" s="11">
        <f>ROUND(АТС!F238*$D$41*$D$42/100,2)</f>
        <v>124.14</v>
      </c>
      <c r="E240" s="11">
        <f>ROUND(АТС!F238*$E$41*$E$42/100,2)</f>
        <v>114.05</v>
      </c>
      <c r="F240" s="11">
        <f>ROUND(АТС!$F238*$F$41*$F$42/100,2)</f>
        <v>77.67</v>
      </c>
      <c r="G240" s="11">
        <f>ROUND(АТС!$F238*$G$41*$G$42/100,2)</f>
        <v>45.46</v>
      </c>
    </row>
    <row r="241" spans="1:7" x14ac:dyDescent="0.25">
      <c r="A241" s="251"/>
      <c r="B241" s="137">
        <f t="shared" si="3"/>
        <v>42044.25</v>
      </c>
      <c r="C241" s="138">
        <v>6</v>
      </c>
      <c r="D241" s="11">
        <f>ROUND(АТС!F239*$D$41*$D$42/100,2)</f>
        <v>126.15</v>
      </c>
      <c r="E241" s="11">
        <f>ROUND(АТС!F239*$E$41*$E$42/100,2)</f>
        <v>115.9</v>
      </c>
      <c r="F241" s="11">
        <f>ROUND(АТС!$F239*$F$41*$F$42/100,2)</f>
        <v>78.930000000000007</v>
      </c>
      <c r="G241" s="11">
        <f>ROUND(АТС!$F239*$G$41*$G$42/100,2)</f>
        <v>46.2</v>
      </c>
    </row>
    <row r="242" spans="1:7" x14ac:dyDescent="0.25">
      <c r="A242" s="251"/>
      <c r="B242" s="137">
        <f t="shared" si="3"/>
        <v>42044.291669999999</v>
      </c>
      <c r="C242" s="138">
        <v>7</v>
      </c>
      <c r="D242" s="11">
        <f>ROUND(АТС!F240*$D$41*$D$42/100,2)</f>
        <v>126.83</v>
      </c>
      <c r="E242" s="11">
        <f>ROUND(АТС!F240*$E$41*$E$42/100,2)</f>
        <v>116.52</v>
      </c>
      <c r="F242" s="11">
        <f>ROUND(АТС!$F240*$F$41*$F$42/100,2)</f>
        <v>79.36</v>
      </c>
      <c r="G242" s="11">
        <f>ROUND(АТС!$F240*$G$41*$G$42/100,2)</f>
        <v>46.45</v>
      </c>
    </row>
    <row r="243" spans="1:7" x14ac:dyDescent="0.25">
      <c r="A243" s="251"/>
      <c r="B243" s="135">
        <f t="shared" si="3"/>
        <v>42044.333330000001</v>
      </c>
      <c r="C243" s="138">
        <v>8</v>
      </c>
      <c r="D243" s="11">
        <f>ROUND(АТС!F241*$D$41*$D$42/100,2)</f>
        <v>120.47</v>
      </c>
      <c r="E243" s="11">
        <f>ROUND(АТС!F241*$E$41*$E$42/100,2)</f>
        <v>110.68</v>
      </c>
      <c r="F243" s="11">
        <f>ROUND(АТС!$F241*$F$41*$F$42/100,2)</f>
        <v>75.38</v>
      </c>
      <c r="G243" s="11">
        <f>ROUND(АТС!$F241*$G$41*$G$42/100,2)</f>
        <v>44.12</v>
      </c>
    </row>
    <row r="244" spans="1:7" x14ac:dyDescent="0.25">
      <c r="A244" s="251"/>
      <c r="B244" s="137">
        <f t="shared" si="3"/>
        <v>42044.375</v>
      </c>
      <c r="C244" s="138">
        <v>9</v>
      </c>
      <c r="D244" s="11">
        <f>ROUND(АТС!F242*$D$41*$D$42/100,2)</f>
        <v>127.64</v>
      </c>
      <c r="E244" s="11">
        <f>ROUND(АТС!F242*$E$41*$E$42/100,2)</f>
        <v>117.27</v>
      </c>
      <c r="F244" s="11">
        <f>ROUND(АТС!$F242*$F$41*$F$42/100,2)</f>
        <v>79.86</v>
      </c>
      <c r="G244" s="11">
        <f>ROUND(АТС!$F242*$G$41*$G$42/100,2)</f>
        <v>46.75</v>
      </c>
    </row>
    <row r="245" spans="1:7" x14ac:dyDescent="0.25">
      <c r="A245" s="251"/>
      <c r="B245" s="137">
        <f t="shared" si="3"/>
        <v>42044.416669999999</v>
      </c>
      <c r="C245" s="138">
        <v>10</v>
      </c>
      <c r="D245" s="11">
        <f>ROUND(АТС!F243*$D$41*$D$42/100,2)</f>
        <v>127.56</v>
      </c>
      <c r="E245" s="11">
        <f>ROUND(АТС!F243*$E$41*$E$42/100,2)</f>
        <v>117.2</v>
      </c>
      <c r="F245" s="11">
        <f>ROUND(АТС!$F243*$F$41*$F$42/100,2)</f>
        <v>79.81</v>
      </c>
      <c r="G245" s="11">
        <f>ROUND(АТС!$F243*$G$41*$G$42/100,2)</f>
        <v>46.72</v>
      </c>
    </row>
    <row r="246" spans="1:7" x14ac:dyDescent="0.25">
      <c r="A246" s="251"/>
      <c r="B246" s="137">
        <f t="shared" si="3"/>
        <v>42044.458330000001</v>
      </c>
      <c r="C246" s="138">
        <v>11</v>
      </c>
      <c r="D246" s="11">
        <f>ROUND(АТС!F244*$D$41*$D$42/100,2)</f>
        <v>126.73</v>
      </c>
      <c r="E246" s="11">
        <f>ROUND(АТС!F244*$E$41*$E$42/100,2)</f>
        <v>116.44</v>
      </c>
      <c r="F246" s="11">
        <f>ROUND(АТС!$F244*$F$41*$F$42/100,2)</f>
        <v>79.3</v>
      </c>
      <c r="G246" s="11">
        <f>ROUND(АТС!$F244*$G$41*$G$42/100,2)</f>
        <v>46.42</v>
      </c>
    </row>
    <row r="247" spans="1:7" x14ac:dyDescent="0.25">
      <c r="A247" s="251"/>
      <c r="B247" s="135">
        <f t="shared" si="3"/>
        <v>42044.5</v>
      </c>
      <c r="C247" s="138">
        <v>12</v>
      </c>
      <c r="D247" s="11">
        <f>ROUND(АТС!F245*$D$41*$D$42/100,2)</f>
        <v>126.88</v>
      </c>
      <c r="E247" s="11">
        <f>ROUND(АТС!F245*$E$41*$E$42/100,2)</f>
        <v>116.57</v>
      </c>
      <c r="F247" s="11">
        <f>ROUND(АТС!$F245*$F$41*$F$42/100,2)</f>
        <v>79.39</v>
      </c>
      <c r="G247" s="11">
        <f>ROUND(АТС!$F245*$G$41*$G$42/100,2)</f>
        <v>46.47</v>
      </c>
    </row>
    <row r="248" spans="1:7" x14ac:dyDescent="0.25">
      <c r="A248" s="251"/>
      <c r="B248" s="137">
        <f t="shared" si="3"/>
        <v>42044.541669999999</v>
      </c>
      <c r="C248" s="138">
        <v>13</v>
      </c>
      <c r="D248" s="11">
        <f>ROUND(АТС!F246*$D$41*$D$42/100,2)</f>
        <v>125.66</v>
      </c>
      <c r="E248" s="11">
        <f>ROUND(АТС!F246*$E$41*$E$42/100,2)</f>
        <v>115.46</v>
      </c>
      <c r="F248" s="11">
        <f>ROUND(АТС!$F246*$F$41*$F$42/100,2)</f>
        <v>78.63</v>
      </c>
      <c r="G248" s="11">
        <f>ROUND(АТС!$F246*$G$41*$G$42/100,2)</f>
        <v>46.02</v>
      </c>
    </row>
    <row r="249" spans="1:7" x14ac:dyDescent="0.25">
      <c r="A249" s="251"/>
      <c r="B249" s="137">
        <f t="shared" si="3"/>
        <v>42044.583330000001</v>
      </c>
      <c r="C249" s="138">
        <v>14</v>
      </c>
      <c r="D249" s="11">
        <f>ROUND(АТС!F247*$D$41*$D$42/100,2)</f>
        <v>126.8</v>
      </c>
      <c r="E249" s="11">
        <f>ROUND(АТС!F247*$E$41*$E$42/100,2)</f>
        <v>116.5</v>
      </c>
      <c r="F249" s="11">
        <f>ROUND(АТС!$F247*$F$41*$F$42/100,2)</f>
        <v>79.34</v>
      </c>
      <c r="G249" s="11">
        <f>ROUND(АТС!$F247*$G$41*$G$42/100,2)</f>
        <v>46.44</v>
      </c>
    </row>
    <row r="250" spans="1:7" x14ac:dyDescent="0.25">
      <c r="A250" s="251"/>
      <c r="B250" s="137">
        <f t="shared" si="3"/>
        <v>42044.625</v>
      </c>
      <c r="C250" s="138">
        <v>15</v>
      </c>
      <c r="D250" s="11">
        <f>ROUND(АТС!F248*$D$41*$D$42/100,2)</f>
        <v>124.55</v>
      </c>
      <c r="E250" s="11">
        <f>ROUND(АТС!F248*$E$41*$E$42/100,2)</f>
        <v>114.43</v>
      </c>
      <c r="F250" s="11">
        <f>ROUND(АТС!$F248*$F$41*$F$42/100,2)</f>
        <v>77.930000000000007</v>
      </c>
      <c r="G250" s="11">
        <f>ROUND(АТС!$F248*$G$41*$G$42/100,2)</f>
        <v>45.61</v>
      </c>
    </row>
    <row r="251" spans="1:7" x14ac:dyDescent="0.25">
      <c r="A251" s="251"/>
      <c r="B251" s="135">
        <f t="shared" si="3"/>
        <v>42044.666669999999</v>
      </c>
      <c r="C251" s="138">
        <v>16</v>
      </c>
      <c r="D251" s="11">
        <f>ROUND(АТС!F249*$D$41*$D$42/100,2)</f>
        <v>125.43</v>
      </c>
      <c r="E251" s="11">
        <f>ROUND(АТС!F249*$E$41*$E$42/100,2)</f>
        <v>115.24</v>
      </c>
      <c r="F251" s="11">
        <f>ROUND(АТС!$F249*$F$41*$F$42/100,2)</f>
        <v>78.48</v>
      </c>
      <c r="G251" s="11">
        <f>ROUND(АТС!$F249*$G$41*$G$42/100,2)</f>
        <v>45.94</v>
      </c>
    </row>
    <row r="252" spans="1:7" x14ac:dyDescent="0.25">
      <c r="A252" s="251"/>
      <c r="B252" s="137">
        <f t="shared" si="3"/>
        <v>42044.708330000001</v>
      </c>
      <c r="C252" s="138">
        <v>17</v>
      </c>
      <c r="D252" s="11">
        <f>ROUND(АТС!F250*$D$41*$D$42/100,2)</f>
        <v>128.44</v>
      </c>
      <c r="E252" s="11">
        <f>ROUND(АТС!F250*$E$41*$E$42/100,2)</f>
        <v>118</v>
      </c>
      <c r="F252" s="11">
        <f>ROUND(АТС!$F250*$F$41*$F$42/100,2)</f>
        <v>80.36</v>
      </c>
      <c r="G252" s="11">
        <f>ROUND(АТС!$F250*$G$41*$G$42/100,2)</f>
        <v>47.04</v>
      </c>
    </row>
    <row r="253" spans="1:7" x14ac:dyDescent="0.25">
      <c r="A253" s="251"/>
      <c r="B253" s="137">
        <f t="shared" si="3"/>
        <v>42044.75</v>
      </c>
      <c r="C253" s="138">
        <v>18</v>
      </c>
      <c r="D253" s="11">
        <f>ROUND(АТС!F251*$D$41*$D$42/100,2)</f>
        <v>127.19</v>
      </c>
      <c r="E253" s="11">
        <f>ROUND(АТС!F251*$E$41*$E$42/100,2)</f>
        <v>116.86</v>
      </c>
      <c r="F253" s="11">
        <f>ROUND(АТС!$F251*$F$41*$F$42/100,2)</f>
        <v>79.58</v>
      </c>
      <c r="G253" s="11">
        <f>ROUND(АТС!$F251*$G$41*$G$42/100,2)</f>
        <v>46.58</v>
      </c>
    </row>
    <row r="254" spans="1:7" x14ac:dyDescent="0.25">
      <c r="A254" s="251"/>
      <c r="B254" s="137">
        <f t="shared" si="3"/>
        <v>42044.791669999999</v>
      </c>
      <c r="C254" s="138">
        <v>19</v>
      </c>
      <c r="D254" s="11">
        <f>ROUND(АТС!F252*$D$41*$D$42/100,2)</f>
        <v>128.97999999999999</v>
      </c>
      <c r="E254" s="11">
        <f>ROUND(АТС!F252*$E$41*$E$42/100,2)</f>
        <v>118.5</v>
      </c>
      <c r="F254" s="11">
        <f>ROUND(АТС!$F252*$F$41*$F$42/100,2)</f>
        <v>80.7</v>
      </c>
      <c r="G254" s="11">
        <f>ROUND(АТС!$F252*$G$41*$G$42/100,2)</f>
        <v>47.24</v>
      </c>
    </row>
    <row r="255" spans="1:7" x14ac:dyDescent="0.25">
      <c r="A255" s="251"/>
      <c r="B255" s="135">
        <f t="shared" si="3"/>
        <v>42044.833330000001</v>
      </c>
      <c r="C255" s="138">
        <v>20</v>
      </c>
      <c r="D255" s="11">
        <f>ROUND(АТС!F253*$D$41*$D$42/100,2)</f>
        <v>128.38</v>
      </c>
      <c r="E255" s="11">
        <f>ROUND(АТС!F253*$E$41*$E$42/100,2)</f>
        <v>117.95</v>
      </c>
      <c r="F255" s="11">
        <f>ROUND(АТС!$F253*$F$41*$F$42/100,2)</f>
        <v>80.33</v>
      </c>
      <c r="G255" s="11">
        <f>ROUND(АТС!$F253*$G$41*$G$42/100,2)</f>
        <v>47.02</v>
      </c>
    </row>
    <row r="256" spans="1:7" x14ac:dyDescent="0.25">
      <c r="A256" s="251"/>
      <c r="B256" s="137">
        <f t="shared" si="3"/>
        <v>42044.875</v>
      </c>
      <c r="C256" s="138">
        <v>21</v>
      </c>
      <c r="D256" s="11">
        <f>ROUND(АТС!F254*$D$41*$D$42/100,2)</f>
        <v>126.5</v>
      </c>
      <c r="E256" s="11">
        <f>ROUND(АТС!F254*$E$41*$E$42/100,2)</f>
        <v>116.23</v>
      </c>
      <c r="F256" s="11">
        <f>ROUND(АТС!$F254*$F$41*$F$42/100,2)</f>
        <v>79.150000000000006</v>
      </c>
      <c r="G256" s="11">
        <f>ROUND(АТС!$F254*$G$41*$G$42/100,2)</f>
        <v>46.33</v>
      </c>
    </row>
    <row r="257" spans="1:7" x14ac:dyDescent="0.25">
      <c r="A257" s="251"/>
      <c r="B257" s="137">
        <f t="shared" si="3"/>
        <v>42044.916669999999</v>
      </c>
      <c r="C257" s="138">
        <v>22</v>
      </c>
      <c r="D257" s="11">
        <f>ROUND(АТС!F255*$D$41*$D$42/100,2)</f>
        <v>144.85</v>
      </c>
      <c r="E257" s="11">
        <f>ROUND(АТС!F255*$E$41*$E$42/100,2)</f>
        <v>133.08000000000001</v>
      </c>
      <c r="F257" s="11">
        <f>ROUND(АТС!$F255*$F$41*$F$42/100,2)</f>
        <v>90.63</v>
      </c>
      <c r="G257" s="11">
        <f>ROUND(АТС!$F255*$G$41*$G$42/100,2)</f>
        <v>53.05</v>
      </c>
    </row>
    <row r="258" spans="1:7" x14ac:dyDescent="0.25">
      <c r="A258" s="251"/>
      <c r="B258" s="137">
        <f t="shared" si="3"/>
        <v>42044.958330000001</v>
      </c>
      <c r="C258" s="138">
        <v>23</v>
      </c>
      <c r="D258" s="11">
        <f>ROUND(АТС!F256*$D$41*$D$42/100,2)</f>
        <v>125.59</v>
      </c>
      <c r="E258" s="11">
        <f>ROUND(АТС!F256*$E$41*$E$42/100,2)</f>
        <v>115.38</v>
      </c>
      <c r="F258" s="11">
        <f>ROUND(АТС!$F256*$F$41*$F$42/100,2)</f>
        <v>78.58</v>
      </c>
      <c r="G258" s="11">
        <f>ROUND(АТС!$F256*$G$41*$G$42/100,2)</f>
        <v>46</v>
      </c>
    </row>
    <row r="259" spans="1:7" x14ac:dyDescent="0.25">
      <c r="A259" s="251"/>
      <c r="B259" s="135">
        <f t="shared" si="3"/>
        <v>42045</v>
      </c>
      <c r="C259" s="138">
        <v>0</v>
      </c>
      <c r="D259" s="11">
        <f>ROUND(АТС!F257*$D$41*$D$42/100,2)</f>
        <v>125.14</v>
      </c>
      <c r="E259" s="11">
        <f>ROUND(АТС!F257*$E$41*$E$42/100,2)</f>
        <v>114.98</v>
      </c>
      <c r="F259" s="11">
        <f>ROUND(АТС!$F257*$F$41*$F$42/100,2)</f>
        <v>78.3</v>
      </c>
      <c r="G259" s="11">
        <f>ROUND(АТС!$F257*$G$41*$G$42/100,2)</f>
        <v>45.83</v>
      </c>
    </row>
    <row r="260" spans="1:7" x14ac:dyDescent="0.25">
      <c r="A260" s="251"/>
      <c r="B260" s="137">
        <f t="shared" ref="B260:B323" si="4">B236+1</f>
        <v>42045.041669999999</v>
      </c>
      <c r="C260" s="138">
        <v>1</v>
      </c>
      <c r="D260" s="11">
        <f>ROUND(АТС!F258*$D$41*$D$42/100,2)</f>
        <v>124.7</v>
      </c>
      <c r="E260" s="11">
        <f>ROUND(АТС!F258*$E$41*$E$42/100,2)</f>
        <v>114.57</v>
      </c>
      <c r="F260" s="11">
        <f>ROUND(АТС!$F258*$F$41*$F$42/100,2)</f>
        <v>78.03</v>
      </c>
      <c r="G260" s="11">
        <f>ROUND(АТС!$F258*$G$41*$G$42/100,2)</f>
        <v>45.67</v>
      </c>
    </row>
    <row r="261" spans="1:7" x14ac:dyDescent="0.25">
      <c r="A261" s="251"/>
      <c r="B261" s="137">
        <f t="shared" si="4"/>
        <v>42045.083330000001</v>
      </c>
      <c r="C261" s="138">
        <v>2</v>
      </c>
      <c r="D261" s="11">
        <f>ROUND(АТС!F259*$D$41*$D$42/100,2)</f>
        <v>121.13</v>
      </c>
      <c r="E261" s="11">
        <f>ROUND(АТС!F259*$E$41*$E$42/100,2)</f>
        <v>111.29</v>
      </c>
      <c r="F261" s="11">
        <f>ROUND(АТС!$F259*$F$41*$F$42/100,2)</f>
        <v>75.790000000000006</v>
      </c>
      <c r="G261" s="11">
        <f>ROUND(АТС!$F259*$G$41*$G$42/100,2)</f>
        <v>44.36</v>
      </c>
    </row>
    <row r="262" spans="1:7" x14ac:dyDescent="0.25">
      <c r="A262" s="251"/>
      <c r="B262" s="137">
        <f t="shared" si="4"/>
        <v>42045.125</v>
      </c>
      <c r="C262" s="138">
        <v>3</v>
      </c>
      <c r="D262" s="11">
        <f>ROUND(АТС!F260*$D$41*$D$42/100,2)</f>
        <v>123.96</v>
      </c>
      <c r="E262" s="11">
        <f>ROUND(АТС!F260*$E$41*$E$42/100,2)</f>
        <v>113.89</v>
      </c>
      <c r="F262" s="11">
        <f>ROUND(АТС!$F260*$F$41*$F$42/100,2)</f>
        <v>77.56</v>
      </c>
      <c r="G262" s="11">
        <f>ROUND(АТС!$F260*$G$41*$G$42/100,2)</f>
        <v>45.4</v>
      </c>
    </row>
    <row r="263" spans="1:7" x14ac:dyDescent="0.25">
      <c r="A263" s="251"/>
      <c r="B263" s="135">
        <f t="shared" si="4"/>
        <v>42045.166669999999</v>
      </c>
      <c r="C263" s="138">
        <v>4</v>
      </c>
      <c r="D263" s="11">
        <f>ROUND(АТС!F261*$D$41*$D$42/100,2)</f>
        <v>122.63</v>
      </c>
      <c r="E263" s="11">
        <f>ROUND(АТС!F261*$E$41*$E$42/100,2)</f>
        <v>112.66</v>
      </c>
      <c r="F263" s="11">
        <f>ROUND(АТС!$F261*$F$41*$F$42/100,2)</f>
        <v>76.73</v>
      </c>
      <c r="G263" s="11">
        <f>ROUND(АТС!$F261*$G$41*$G$42/100,2)</f>
        <v>44.91</v>
      </c>
    </row>
    <row r="264" spans="1:7" x14ac:dyDescent="0.25">
      <c r="A264" s="251"/>
      <c r="B264" s="137">
        <f t="shared" si="4"/>
        <v>42045.208330000001</v>
      </c>
      <c r="C264" s="138">
        <v>5</v>
      </c>
      <c r="D264" s="11">
        <f>ROUND(АТС!F262*$D$41*$D$42/100,2)</f>
        <v>124.08</v>
      </c>
      <c r="E264" s="11">
        <f>ROUND(АТС!F262*$E$41*$E$42/100,2)</f>
        <v>114</v>
      </c>
      <c r="F264" s="11">
        <f>ROUND(АТС!$F262*$F$41*$F$42/100,2)</f>
        <v>77.64</v>
      </c>
      <c r="G264" s="11">
        <f>ROUND(АТС!$F262*$G$41*$G$42/100,2)</f>
        <v>45.44</v>
      </c>
    </row>
    <row r="265" spans="1:7" x14ac:dyDescent="0.25">
      <c r="A265" s="251"/>
      <c r="B265" s="137">
        <f t="shared" si="4"/>
        <v>42045.25</v>
      </c>
      <c r="C265" s="138">
        <v>6</v>
      </c>
      <c r="D265" s="11">
        <f>ROUND(АТС!F263*$D$41*$D$42/100,2)</f>
        <v>127.53</v>
      </c>
      <c r="E265" s="11">
        <f>ROUND(АТС!F263*$E$41*$E$42/100,2)</f>
        <v>117.17</v>
      </c>
      <c r="F265" s="11">
        <f>ROUND(АТС!$F263*$F$41*$F$42/100,2)</f>
        <v>79.790000000000006</v>
      </c>
      <c r="G265" s="11">
        <f>ROUND(АТС!$F263*$G$41*$G$42/100,2)</f>
        <v>46.71</v>
      </c>
    </row>
    <row r="266" spans="1:7" x14ac:dyDescent="0.25">
      <c r="A266" s="251"/>
      <c r="B266" s="137">
        <f t="shared" si="4"/>
        <v>42045.291669999999</v>
      </c>
      <c r="C266" s="138">
        <v>7</v>
      </c>
      <c r="D266" s="11">
        <f>ROUND(АТС!F264*$D$41*$D$42/100,2)</f>
        <v>127.23</v>
      </c>
      <c r="E266" s="11">
        <f>ROUND(АТС!F264*$E$41*$E$42/100,2)</f>
        <v>116.89</v>
      </c>
      <c r="F266" s="11">
        <f>ROUND(АТС!$F264*$F$41*$F$42/100,2)</f>
        <v>79.61</v>
      </c>
      <c r="G266" s="11">
        <f>ROUND(АТС!$F264*$G$41*$G$42/100,2)</f>
        <v>46.6</v>
      </c>
    </row>
    <row r="267" spans="1:7" x14ac:dyDescent="0.25">
      <c r="A267" s="251"/>
      <c r="B267" s="135">
        <f t="shared" si="4"/>
        <v>42045.333330000001</v>
      </c>
      <c r="C267" s="138">
        <v>8</v>
      </c>
      <c r="D267" s="11">
        <f>ROUND(АТС!F265*$D$41*$D$42/100,2)</f>
        <v>120.44</v>
      </c>
      <c r="E267" s="11">
        <f>ROUND(АТС!F265*$E$41*$E$42/100,2)</f>
        <v>110.65</v>
      </c>
      <c r="F267" s="11">
        <f>ROUND(АТС!$F265*$F$41*$F$42/100,2)</f>
        <v>75.36</v>
      </c>
      <c r="G267" s="11">
        <f>ROUND(АТС!$F265*$G$41*$G$42/100,2)</f>
        <v>44.11</v>
      </c>
    </row>
    <row r="268" spans="1:7" x14ac:dyDescent="0.25">
      <c r="A268" s="251"/>
      <c r="B268" s="137">
        <f t="shared" si="4"/>
        <v>42045.375</v>
      </c>
      <c r="C268" s="138">
        <v>9</v>
      </c>
      <c r="D268" s="11">
        <f>ROUND(АТС!F266*$D$41*$D$42/100,2)</f>
        <v>128.69999999999999</v>
      </c>
      <c r="E268" s="11">
        <f>ROUND(АТС!F266*$E$41*$E$42/100,2)</f>
        <v>118.25</v>
      </c>
      <c r="F268" s="11">
        <f>ROUND(АТС!$F266*$F$41*$F$42/100,2)</f>
        <v>80.53</v>
      </c>
      <c r="G268" s="11">
        <f>ROUND(АТС!$F266*$G$41*$G$42/100,2)</f>
        <v>47.14</v>
      </c>
    </row>
    <row r="269" spans="1:7" x14ac:dyDescent="0.25">
      <c r="A269" s="251"/>
      <c r="B269" s="137">
        <f t="shared" si="4"/>
        <v>42045.416669999999</v>
      </c>
      <c r="C269" s="138">
        <v>10</v>
      </c>
      <c r="D269" s="11">
        <f>ROUND(АТС!F267*$D$41*$D$42/100,2)</f>
        <v>128.99</v>
      </c>
      <c r="E269" s="11">
        <f>ROUND(АТС!F267*$E$41*$E$42/100,2)</f>
        <v>118.51</v>
      </c>
      <c r="F269" s="11">
        <f>ROUND(АТС!$F267*$F$41*$F$42/100,2)</f>
        <v>80.709999999999994</v>
      </c>
      <c r="G269" s="11">
        <f>ROUND(АТС!$F267*$G$41*$G$42/100,2)</f>
        <v>47.24</v>
      </c>
    </row>
    <row r="270" spans="1:7" x14ac:dyDescent="0.25">
      <c r="A270" s="251"/>
      <c r="B270" s="137">
        <f t="shared" si="4"/>
        <v>42045.458330000001</v>
      </c>
      <c r="C270" s="138">
        <v>11</v>
      </c>
      <c r="D270" s="11">
        <f>ROUND(АТС!F268*$D$41*$D$42/100,2)</f>
        <v>128.22</v>
      </c>
      <c r="E270" s="11">
        <f>ROUND(АТС!F268*$E$41*$E$42/100,2)</f>
        <v>117.8</v>
      </c>
      <c r="F270" s="11">
        <f>ROUND(АТС!$F268*$F$41*$F$42/100,2)</f>
        <v>80.22</v>
      </c>
      <c r="G270" s="11">
        <f>ROUND(АТС!$F268*$G$41*$G$42/100,2)</f>
        <v>46.96</v>
      </c>
    </row>
    <row r="271" spans="1:7" x14ac:dyDescent="0.25">
      <c r="A271" s="251"/>
      <c r="B271" s="135">
        <f t="shared" si="4"/>
        <v>42045.5</v>
      </c>
      <c r="C271" s="138">
        <v>12</v>
      </c>
      <c r="D271" s="11">
        <f>ROUND(АТС!F269*$D$41*$D$42/100,2)</f>
        <v>127.9</v>
      </c>
      <c r="E271" s="11">
        <f>ROUND(АТС!F269*$E$41*$E$42/100,2)</f>
        <v>117.51</v>
      </c>
      <c r="F271" s="11">
        <f>ROUND(АТС!$F269*$F$41*$F$42/100,2)</f>
        <v>80.02</v>
      </c>
      <c r="G271" s="11">
        <f>ROUND(АТС!$F269*$G$41*$G$42/100,2)</f>
        <v>46.84</v>
      </c>
    </row>
    <row r="272" spans="1:7" x14ac:dyDescent="0.25">
      <c r="A272" s="251"/>
      <c r="B272" s="137">
        <f t="shared" si="4"/>
        <v>42045.541669999999</v>
      </c>
      <c r="C272" s="138">
        <v>13</v>
      </c>
      <c r="D272" s="11">
        <f>ROUND(АТС!F270*$D$41*$D$42/100,2)</f>
        <v>126.9</v>
      </c>
      <c r="E272" s="11">
        <f>ROUND(АТС!F270*$E$41*$E$42/100,2)</f>
        <v>116.59</v>
      </c>
      <c r="F272" s="11">
        <f>ROUND(АТС!$F270*$F$41*$F$42/100,2)</f>
        <v>79.400000000000006</v>
      </c>
      <c r="G272" s="11">
        <f>ROUND(АТС!$F270*$G$41*$G$42/100,2)</f>
        <v>46.48</v>
      </c>
    </row>
    <row r="273" spans="1:7" x14ac:dyDescent="0.25">
      <c r="A273" s="251"/>
      <c r="B273" s="137">
        <f t="shared" si="4"/>
        <v>42045.583330000001</v>
      </c>
      <c r="C273" s="138">
        <v>14</v>
      </c>
      <c r="D273" s="11">
        <f>ROUND(АТС!F271*$D$41*$D$42/100,2)</f>
        <v>128.44999999999999</v>
      </c>
      <c r="E273" s="11">
        <f>ROUND(АТС!F271*$E$41*$E$42/100,2)</f>
        <v>118.02</v>
      </c>
      <c r="F273" s="11">
        <f>ROUND(АТС!$F271*$F$41*$F$42/100,2)</f>
        <v>80.37</v>
      </c>
      <c r="G273" s="11">
        <f>ROUND(АТС!$F271*$G$41*$G$42/100,2)</f>
        <v>47.05</v>
      </c>
    </row>
    <row r="274" spans="1:7" x14ac:dyDescent="0.25">
      <c r="A274" s="251"/>
      <c r="B274" s="137">
        <f t="shared" si="4"/>
        <v>42045.625</v>
      </c>
      <c r="C274" s="138">
        <v>15</v>
      </c>
      <c r="D274" s="11">
        <f>ROUND(АТС!F272*$D$41*$D$42/100,2)</f>
        <v>124.94</v>
      </c>
      <c r="E274" s="11">
        <f>ROUND(АТС!F272*$E$41*$E$42/100,2)</f>
        <v>114.79</v>
      </c>
      <c r="F274" s="11">
        <f>ROUND(АТС!$F272*$F$41*$F$42/100,2)</f>
        <v>78.180000000000007</v>
      </c>
      <c r="G274" s="11">
        <f>ROUND(АТС!$F272*$G$41*$G$42/100,2)</f>
        <v>45.76</v>
      </c>
    </row>
    <row r="275" spans="1:7" x14ac:dyDescent="0.25">
      <c r="A275" s="251"/>
      <c r="B275" s="135">
        <f t="shared" si="4"/>
        <v>42045.666669999999</v>
      </c>
      <c r="C275" s="138">
        <v>16</v>
      </c>
      <c r="D275" s="11">
        <f>ROUND(АТС!F273*$D$41*$D$42/100,2)</f>
        <v>125.97</v>
      </c>
      <c r="E275" s="11">
        <f>ROUND(АТС!F273*$E$41*$E$42/100,2)</f>
        <v>115.74</v>
      </c>
      <c r="F275" s="11">
        <f>ROUND(АТС!$F273*$F$41*$F$42/100,2)</f>
        <v>78.819999999999993</v>
      </c>
      <c r="G275" s="11">
        <f>ROUND(АТС!$F273*$G$41*$G$42/100,2)</f>
        <v>46.14</v>
      </c>
    </row>
    <row r="276" spans="1:7" x14ac:dyDescent="0.25">
      <c r="A276" s="251"/>
      <c r="B276" s="137">
        <f t="shared" si="4"/>
        <v>42045.708330000001</v>
      </c>
      <c r="C276" s="138">
        <v>17</v>
      </c>
      <c r="D276" s="11">
        <f>ROUND(АТС!F274*$D$41*$D$42/100,2)</f>
        <v>128.22</v>
      </c>
      <c r="E276" s="11">
        <f>ROUND(АТС!F274*$E$41*$E$42/100,2)</f>
        <v>117.81</v>
      </c>
      <c r="F276" s="11">
        <f>ROUND(АТС!$F274*$F$41*$F$42/100,2)</f>
        <v>80.23</v>
      </c>
      <c r="G276" s="11">
        <f>ROUND(АТС!$F274*$G$41*$G$42/100,2)</f>
        <v>46.96</v>
      </c>
    </row>
    <row r="277" spans="1:7" x14ac:dyDescent="0.25">
      <c r="A277" s="251"/>
      <c r="B277" s="137">
        <f t="shared" si="4"/>
        <v>42045.75</v>
      </c>
      <c r="C277" s="138">
        <v>18</v>
      </c>
      <c r="D277" s="11">
        <f>ROUND(АТС!F275*$D$41*$D$42/100,2)</f>
        <v>128.55000000000001</v>
      </c>
      <c r="E277" s="11">
        <f>ROUND(АТС!F275*$E$41*$E$42/100,2)</f>
        <v>118.11</v>
      </c>
      <c r="F277" s="11">
        <f>ROUND(АТС!$F275*$F$41*$F$42/100,2)</f>
        <v>80.44</v>
      </c>
      <c r="G277" s="11">
        <f>ROUND(АТС!$F275*$G$41*$G$42/100,2)</f>
        <v>47.08</v>
      </c>
    </row>
    <row r="278" spans="1:7" x14ac:dyDescent="0.25">
      <c r="A278" s="251"/>
      <c r="B278" s="137">
        <f t="shared" si="4"/>
        <v>42045.791669999999</v>
      </c>
      <c r="C278" s="138">
        <v>19</v>
      </c>
      <c r="D278" s="11">
        <f>ROUND(АТС!F276*$D$41*$D$42/100,2)</f>
        <v>130.18</v>
      </c>
      <c r="E278" s="11">
        <f>ROUND(АТС!F276*$E$41*$E$42/100,2)</f>
        <v>119.61</v>
      </c>
      <c r="F278" s="11">
        <f>ROUND(АТС!$F276*$F$41*$F$42/100,2)</f>
        <v>81.45</v>
      </c>
      <c r="G278" s="11">
        <f>ROUND(АТС!$F276*$G$41*$G$42/100,2)</f>
        <v>47.68</v>
      </c>
    </row>
    <row r="279" spans="1:7" x14ac:dyDescent="0.25">
      <c r="A279" s="251"/>
      <c r="B279" s="135">
        <f t="shared" si="4"/>
        <v>42045.833330000001</v>
      </c>
      <c r="C279" s="138">
        <v>20</v>
      </c>
      <c r="D279" s="11">
        <f>ROUND(АТС!F277*$D$41*$D$42/100,2)</f>
        <v>128.79</v>
      </c>
      <c r="E279" s="11">
        <f>ROUND(АТС!F277*$E$41*$E$42/100,2)</f>
        <v>118.33</v>
      </c>
      <c r="F279" s="11">
        <f>ROUND(АТС!$F277*$F$41*$F$42/100,2)</f>
        <v>80.58</v>
      </c>
      <c r="G279" s="11">
        <f>ROUND(АТС!$F277*$G$41*$G$42/100,2)</f>
        <v>47.17</v>
      </c>
    </row>
    <row r="280" spans="1:7" x14ac:dyDescent="0.25">
      <c r="A280" s="251"/>
      <c r="B280" s="137">
        <f t="shared" si="4"/>
        <v>42045.875</v>
      </c>
      <c r="C280" s="138">
        <v>21</v>
      </c>
      <c r="D280" s="11">
        <f>ROUND(АТС!F278*$D$41*$D$42/100,2)</f>
        <v>126.45</v>
      </c>
      <c r="E280" s="11">
        <f>ROUND(АТС!F278*$E$41*$E$42/100,2)</f>
        <v>116.18</v>
      </c>
      <c r="F280" s="11">
        <f>ROUND(АТС!$F278*$F$41*$F$42/100,2)</f>
        <v>79.12</v>
      </c>
      <c r="G280" s="11">
        <f>ROUND(АТС!$F278*$G$41*$G$42/100,2)</f>
        <v>46.31</v>
      </c>
    </row>
    <row r="281" spans="1:7" x14ac:dyDescent="0.25">
      <c r="A281" s="251"/>
      <c r="B281" s="137">
        <f t="shared" si="4"/>
        <v>42045.916669999999</v>
      </c>
      <c r="C281" s="138">
        <v>22</v>
      </c>
      <c r="D281" s="11">
        <f>ROUND(АТС!F279*$D$41*$D$42/100,2)</f>
        <v>145.01</v>
      </c>
      <c r="E281" s="11">
        <f>ROUND(АТС!F279*$E$41*$E$42/100,2)</f>
        <v>133.22999999999999</v>
      </c>
      <c r="F281" s="11">
        <f>ROUND(АТС!$F279*$F$41*$F$42/100,2)</f>
        <v>90.73</v>
      </c>
      <c r="G281" s="11">
        <f>ROUND(АТС!$F279*$G$41*$G$42/100,2)</f>
        <v>53.11</v>
      </c>
    </row>
    <row r="282" spans="1:7" x14ac:dyDescent="0.25">
      <c r="A282" s="251"/>
      <c r="B282" s="137">
        <f t="shared" si="4"/>
        <v>42045.958330000001</v>
      </c>
      <c r="C282" s="138">
        <v>23</v>
      </c>
      <c r="D282" s="11">
        <f>ROUND(АТС!F280*$D$41*$D$42/100,2)</f>
        <v>125.46</v>
      </c>
      <c r="E282" s="11">
        <f>ROUND(АТС!F280*$E$41*$E$42/100,2)</f>
        <v>115.27</v>
      </c>
      <c r="F282" s="11">
        <f>ROUND(АТС!$F280*$F$41*$F$42/100,2)</f>
        <v>78.5</v>
      </c>
      <c r="G282" s="11">
        <f>ROUND(АТС!$F280*$G$41*$G$42/100,2)</f>
        <v>45.95</v>
      </c>
    </row>
    <row r="283" spans="1:7" x14ac:dyDescent="0.25">
      <c r="A283" s="251"/>
      <c r="B283" s="135">
        <f t="shared" si="4"/>
        <v>42046</v>
      </c>
      <c r="C283" s="138">
        <v>0</v>
      </c>
      <c r="D283" s="11">
        <f>ROUND(АТС!F281*$D$41*$D$42/100,2)</f>
        <v>124.87</v>
      </c>
      <c r="E283" s="11">
        <f>ROUND(АТС!F281*$E$41*$E$42/100,2)</f>
        <v>114.72</v>
      </c>
      <c r="F283" s="11">
        <f>ROUND(АТС!$F281*$F$41*$F$42/100,2)</f>
        <v>78.13</v>
      </c>
      <c r="G283" s="11">
        <f>ROUND(АТС!$F281*$G$41*$G$42/100,2)</f>
        <v>45.73</v>
      </c>
    </row>
    <row r="284" spans="1:7" x14ac:dyDescent="0.25">
      <c r="A284" s="251"/>
      <c r="B284" s="137">
        <f t="shared" si="4"/>
        <v>42046.041669999999</v>
      </c>
      <c r="C284" s="138">
        <v>1</v>
      </c>
      <c r="D284" s="11">
        <f>ROUND(АТС!F282*$D$41*$D$42/100,2)</f>
        <v>127.25</v>
      </c>
      <c r="E284" s="11">
        <f>ROUND(АТС!F282*$E$41*$E$42/100,2)</f>
        <v>116.91</v>
      </c>
      <c r="F284" s="11">
        <f>ROUND(АТС!$F282*$F$41*$F$42/100,2)</f>
        <v>79.62</v>
      </c>
      <c r="G284" s="11">
        <f>ROUND(АТС!$F282*$G$41*$G$42/100,2)</f>
        <v>46.6</v>
      </c>
    </row>
    <row r="285" spans="1:7" x14ac:dyDescent="0.25">
      <c r="A285" s="251"/>
      <c r="B285" s="137">
        <f t="shared" si="4"/>
        <v>42046.083330000001</v>
      </c>
      <c r="C285" s="138">
        <v>2</v>
      </c>
      <c r="D285" s="11">
        <f>ROUND(АТС!F283*$D$41*$D$42/100,2)</f>
        <v>127.2</v>
      </c>
      <c r="E285" s="11">
        <f>ROUND(АТС!F283*$E$41*$E$42/100,2)</f>
        <v>116.86</v>
      </c>
      <c r="F285" s="11">
        <f>ROUND(АТС!$F283*$F$41*$F$42/100,2)</f>
        <v>79.59</v>
      </c>
      <c r="G285" s="11">
        <f>ROUND(АТС!$F283*$G$41*$G$42/100,2)</f>
        <v>46.58</v>
      </c>
    </row>
    <row r="286" spans="1:7" x14ac:dyDescent="0.25">
      <c r="A286" s="251"/>
      <c r="B286" s="137">
        <f t="shared" si="4"/>
        <v>42046.125</v>
      </c>
      <c r="C286" s="138">
        <v>3</v>
      </c>
      <c r="D286" s="11">
        <f>ROUND(АТС!F284*$D$41*$D$42/100,2)</f>
        <v>127.19</v>
      </c>
      <c r="E286" s="11">
        <f>ROUND(АТС!F284*$E$41*$E$42/100,2)</f>
        <v>116.86</v>
      </c>
      <c r="F286" s="11">
        <f>ROUND(АТС!$F284*$F$41*$F$42/100,2)</f>
        <v>79.58</v>
      </c>
      <c r="G286" s="11">
        <f>ROUND(АТС!$F284*$G$41*$G$42/100,2)</f>
        <v>46.58</v>
      </c>
    </row>
    <row r="287" spans="1:7" x14ac:dyDescent="0.25">
      <c r="A287" s="251"/>
      <c r="B287" s="135">
        <f t="shared" si="4"/>
        <v>42046.166669999999</v>
      </c>
      <c r="C287" s="138">
        <v>4</v>
      </c>
      <c r="D287" s="11">
        <f>ROUND(АТС!F285*$D$41*$D$42/100,2)</f>
        <v>128.54</v>
      </c>
      <c r="E287" s="11">
        <f>ROUND(АТС!F285*$E$41*$E$42/100,2)</f>
        <v>118.1</v>
      </c>
      <c r="F287" s="11">
        <f>ROUND(АТС!$F285*$F$41*$F$42/100,2)</f>
        <v>80.430000000000007</v>
      </c>
      <c r="G287" s="11">
        <f>ROUND(АТС!$F285*$G$41*$G$42/100,2)</f>
        <v>47.08</v>
      </c>
    </row>
    <row r="288" spans="1:7" x14ac:dyDescent="0.25">
      <c r="A288" s="251"/>
      <c r="B288" s="137">
        <f t="shared" si="4"/>
        <v>42046.208330000001</v>
      </c>
      <c r="C288" s="138">
        <v>5</v>
      </c>
      <c r="D288" s="11">
        <f>ROUND(АТС!F286*$D$41*$D$42/100,2)</f>
        <v>128.58000000000001</v>
      </c>
      <c r="E288" s="11">
        <f>ROUND(АТС!F286*$E$41*$E$42/100,2)</f>
        <v>118.13</v>
      </c>
      <c r="F288" s="11">
        <f>ROUND(АТС!$F286*$F$41*$F$42/100,2)</f>
        <v>80.45</v>
      </c>
      <c r="G288" s="11">
        <f>ROUND(АТС!$F286*$G$41*$G$42/100,2)</f>
        <v>47.09</v>
      </c>
    </row>
    <row r="289" spans="1:7" x14ac:dyDescent="0.25">
      <c r="A289" s="251"/>
      <c r="B289" s="137">
        <f t="shared" si="4"/>
        <v>42046.25</v>
      </c>
      <c r="C289" s="138">
        <v>6</v>
      </c>
      <c r="D289" s="11">
        <f>ROUND(АТС!F287*$D$41*$D$42/100,2)</f>
        <v>123.58</v>
      </c>
      <c r="E289" s="11">
        <f>ROUND(АТС!F287*$E$41*$E$42/100,2)</f>
        <v>113.54</v>
      </c>
      <c r="F289" s="11">
        <f>ROUND(АТС!$F287*$F$41*$F$42/100,2)</f>
        <v>77.319999999999993</v>
      </c>
      <c r="G289" s="11">
        <f>ROUND(АТС!$F287*$G$41*$G$42/100,2)</f>
        <v>45.26</v>
      </c>
    </row>
    <row r="290" spans="1:7" x14ac:dyDescent="0.25">
      <c r="A290" s="251"/>
      <c r="B290" s="137">
        <f t="shared" si="4"/>
        <v>42046.291669999999</v>
      </c>
      <c r="C290" s="138">
        <v>7</v>
      </c>
      <c r="D290" s="11">
        <f>ROUND(АТС!F288*$D$41*$D$42/100,2)</f>
        <v>128.57</v>
      </c>
      <c r="E290" s="11">
        <f>ROUND(АТС!F288*$E$41*$E$42/100,2)</f>
        <v>118.13</v>
      </c>
      <c r="F290" s="11">
        <f>ROUND(АТС!$F288*$F$41*$F$42/100,2)</f>
        <v>80.45</v>
      </c>
      <c r="G290" s="11">
        <f>ROUND(АТС!$F288*$G$41*$G$42/100,2)</f>
        <v>47.09</v>
      </c>
    </row>
    <row r="291" spans="1:7" x14ac:dyDescent="0.25">
      <c r="A291" s="251"/>
      <c r="B291" s="135">
        <f t="shared" si="4"/>
        <v>42046.333330000001</v>
      </c>
      <c r="C291" s="138">
        <v>8</v>
      </c>
      <c r="D291" s="11">
        <f>ROUND(АТС!F289*$D$41*$D$42/100,2)</f>
        <v>123.83</v>
      </c>
      <c r="E291" s="11">
        <f>ROUND(АТС!F289*$E$41*$E$42/100,2)</f>
        <v>113.77</v>
      </c>
      <c r="F291" s="11">
        <f>ROUND(АТС!$F289*$F$41*$F$42/100,2)</f>
        <v>77.48</v>
      </c>
      <c r="G291" s="11">
        <f>ROUND(АТС!$F289*$G$41*$G$42/100,2)</f>
        <v>45.35</v>
      </c>
    </row>
    <row r="292" spans="1:7" x14ac:dyDescent="0.25">
      <c r="A292" s="251"/>
      <c r="B292" s="137">
        <f t="shared" si="4"/>
        <v>42046.375</v>
      </c>
      <c r="C292" s="138">
        <v>9</v>
      </c>
      <c r="D292" s="11">
        <f>ROUND(АТС!F290*$D$41*$D$42/100,2)</f>
        <v>127.16</v>
      </c>
      <c r="E292" s="11">
        <f>ROUND(АТС!F290*$E$41*$E$42/100,2)</f>
        <v>116.83</v>
      </c>
      <c r="F292" s="11">
        <f>ROUND(АТС!$F290*$F$41*$F$42/100,2)</f>
        <v>79.56</v>
      </c>
      <c r="G292" s="11">
        <f>ROUND(АТС!$F290*$G$41*$G$42/100,2)</f>
        <v>46.57</v>
      </c>
    </row>
    <row r="293" spans="1:7" x14ac:dyDescent="0.25">
      <c r="A293" s="251"/>
      <c r="B293" s="137">
        <f t="shared" si="4"/>
        <v>42046.416669999999</v>
      </c>
      <c r="C293" s="138">
        <v>10</v>
      </c>
      <c r="D293" s="11">
        <f>ROUND(АТС!F291*$D$41*$D$42/100,2)</f>
        <v>127.1</v>
      </c>
      <c r="E293" s="11">
        <f>ROUND(АТС!F291*$E$41*$E$42/100,2)</f>
        <v>116.77</v>
      </c>
      <c r="F293" s="11">
        <f>ROUND(АТС!$F291*$F$41*$F$42/100,2)</f>
        <v>79.53</v>
      </c>
      <c r="G293" s="11">
        <f>ROUND(АТС!$F291*$G$41*$G$42/100,2)</f>
        <v>46.55</v>
      </c>
    </row>
    <row r="294" spans="1:7" x14ac:dyDescent="0.25">
      <c r="A294" s="251"/>
      <c r="B294" s="137">
        <f t="shared" si="4"/>
        <v>42046.458330000001</v>
      </c>
      <c r="C294" s="138">
        <v>11</v>
      </c>
      <c r="D294" s="11">
        <f>ROUND(АТС!F292*$D$41*$D$42/100,2)</f>
        <v>126.63</v>
      </c>
      <c r="E294" s="11">
        <f>ROUND(АТС!F292*$E$41*$E$42/100,2)</f>
        <v>116.35</v>
      </c>
      <c r="F294" s="11">
        <f>ROUND(АТС!$F292*$F$41*$F$42/100,2)</f>
        <v>79.23</v>
      </c>
      <c r="G294" s="11">
        <f>ROUND(АТС!$F292*$G$41*$G$42/100,2)</f>
        <v>46.38</v>
      </c>
    </row>
    <row r="295" spans="1:7" x14ac:dyDescent="0.25">
      <c r="A295" s="251"/>
      <c r="B295" s="135">
        <f t="shared" si="4"/>
        <v>42046.5</v>
      </c>
      <c r="C295" s="138">
        <v>12</v>
      </c>
      <c r="D295" s="11">
        <f>ROUND(АТС!F293*$D$41*$D$42/100,2)</f>
        <v>126.64</v>
      </c>
      <c r="E295" s="11">
        <f>ROUND(АТС!F293*$E$41*$E$42/100,2)</f>
        <v>116.35</v>
      </c>
      <c r="F295" s="11">
        <f>ROUND(АТС!$F293*$F$41*$F$42/100,2)</f>
        <v>79.239999999999995</v>
      </c>
      <c r="G295" s="11">
        <f>ROUND(АТС!$F293*$G$41*$G$42/100,2)</f>
        <v>46.38</v>
      </c>
    </row>
    <row r="296" spans="1:7" x14ac:dyDescent="0.25">
      <c r="A296" s="251"/>
      <c r="B296" s="137">
        <f t="shared" si="4"/>
        <v>42046.541669999999</v>
      </c>
      <c r="C296" s="138">
        <v>13</v>
      </c>
      <c r="D296" s="11">
        <f>ROUND(АТС!F294*$D$41*$D$42/100,2)</f>
        <v>121.51</v>
      </c>
      <c r="E296" s="11">
        <f>ROUND(АТС!F294*$E$41*$E$42/100,2)</f>
        <v>111.64</v>
      </c>
      <c r="F296" s="11">
        <f>ROUND(АТС!$F294*$F$41*$F$42/100,2)</f>
        <v>76.03</v>
      </c>
      <c r="G296" s="11">
        <f>ROUND(АТС!$F294*$G$41*$G$42/100,2)</f>
        <v>44.5</v>
      </c>
    </row>
    <row r="297" spans="1:7" x14ac:dyDescent="0.25">
      <c r="A297" s="251"/>
      <c r="B297" s="137">
        <f t="shared" si="4"/>
        <v>42046.583330000001</v>
      </c>
      <c r="C297" s="138">
        <v>14</v>
      </c>
      <c r="D297" s="11">
        <f>ROUND(АТС!F295*$D$41*$D$42/100,2)</f>
        <v>121.48</v>
      </c>
      <c r="E297" s="11">
        <f>ROUND(АТС!F295*$E$41*$E$42/100,2)</f>
        <v>111.61</v>
      </c>
      <c r="F297" s="11">
        <f>ROUND(АТС!$F295*$F$41*$F$42/100,2)</f>
        <v>76.010000000000005</v>
      </c>
      <c r="G297" s="11">
        <f>ROUND(АТС!$F295*$G$41*$G$42/100,2)</f>
        <v>44.49</v>
      </c>
    </row>
    <row r="298" spans="1:7" x14ac:dyDescent="0.25">
      <c r="A298" s="251"/>
      <c r="B298" s="137">
        <f t="shared" si="4"/>
        <v>42046.625</v>
      </c>
      <c r="C298" s="138">
        <v>15</v>
      </c>
      <c r="D298" s="11">
        <f>ROUND(АТС!F296*$D$41*$D$42/100,2)</f>
        <v>121.43</v>
      </c>
      <c r="E298" s="11">
        <f>ROUND(АТС!F296*$E$41*$E$42/100,2)</f>
        <v>111.56</v>
      </c>
      <c r="F298" s="11">
        <f>ROUND(АТС!$F296*$F$41*$F$42/100,2)</f>
        <v>75.98</v>
      </c>
      <c r="G298" s="11">
        <f>ROUND(АТС!$F296*$G$41*$G$42/100,2)</f>
        <v>44.47</v>
      </c>
    </row>
    <row r="299" spans="1:7" x14ac:dyDescent="0.25">
      <c r="A299" s="251"/>
      <c r="B299" s="135">
        <f t="shared" si="4"/>
        <v>42046.666669999999</v>
      </c>
      <c r="C299" s="138">
        <v>16</v>
      </c>
      <c r="D299" s="11">
        <f>ROUND(АТС!F297*$D$41*$D$42/100,2)</f>
        <v>121.64</v>
      </c>
      <c r="E299" s="11">
        <f>ROUND(АТС!F297*$E$41*$E$42/100,2)</f>
        <v>111.76</v>
      </c>
      <c r="F299" s="11">
        <f>ROUND(АТС!$F297*$F$41*$F$42/100,2)</f>
        <v>76.11</v>
      </c>
      <c r="G299" s="11">
        <f>ROUND(АТС!$F297*$G$41*$G$42/100,2)</f>
        <v>44.55</v>
      </c>
    </row>
    <row r="300" spans="1:7" x14ac:dyDescent="0.25">
      <c r="A300" s="251"/>
      <c r="B300" s="137">
        <f t="shared" si="4"/>
        <v>42046.708330000001</v>
      </c>
      <c r="C300" s="138">
        <v>17</v>
      </c>
      <c r="D300" s="11">
        <f>ROUND(АТС!F298*$D$41*$D$42/100,2)</f>
        <v>128.02000000000001</v>
      </c>
      <c r="E300" s="11">
        <f>ROUND(АТС!F298*$E$41*$E$42/100,2)</f>
        <v>117.62</v>
      </c>
      <c r="F300" s="11">
        <f>ROUND(АТС!$F298*$F$41*$F$42/100,2)</f>
        <v>80.099999999999994</v>
      </c>
      <c r="G300" s="11">
        <f>ROUND(АТС!$F298*$G$41*$G$42/100,2)</f>
        <v>46.89</v>
      </c>
    </row>
    <row r="301" spans="1:7" x14ac:dyDescent="0.25">
      <c r="A301" s="251"/>
      <c r="B301" s="137">
        <f t="shared" si="4"/>
        <v>42046.75</v>
      </c>
      <c r="C301" s="138">
        <v>18</v>
      </c>
      <c r="D301" s="11">
        <f>ROUND(АТС!F299*$D$41*$D$42/100,2)</f>
        <v>141.94999999999999</v>
      </c>
      <c r="E301" s="11">
        <f>ROUND(АТС!F299*$E$41*$E$42/100,2)</f>
        <v>130.41999999999999</v>
      </c>
      <c r="F301" s="11">
        <f>ROUND(АТС!$F299*$F$41*$F$42/100,2)</f>
        <v>88.82</v>
      </c>
      <c r="G301" s="11">
        <f>ROUND(АТС!$F299*$G$41*$G$42/100,2)</f>
        <v>51.99</v>
      </c>
    </row>
    <row r="302" spans="1:7" x14ac:dyDescent="0.25">
      <c r="A302" s="251"/>
      <c r="B302" s="137">
        <f t="shared" si="4"/>
        <v>42046.791669999999</v>
      </c>
      <c r="C302" s="138">
        <v>19</v>
      </c>
      <c r="D302" s="11">
        <f>ROUND(АТС!F300*$D$41*$D$42/100,2)</f>
        <v>131.72</v>
      </c>
      <c r="E302" s="11">
        <f>ROUND(АТС!F300*$E$41*$E$42/100,2)</f>
        <v>121.02</v>
      </c>
      <c r="F302" s="11">
        <f>ROUND(АТС!$F300*$F$41*$F$42/100,2)</f>
        <v>82.42</v>
      </c>
      <c r="G302" s="11">
        <f>ROUND(АТС!$F300*$G$41*$G$42/100,2)</f>
        <v>48.24</v>
      </c>
    </row>
    <row r="303" spans="1:7" x14ac:dyDescent="0.25">
      <c r="A303" s="251"/>
      <c r="B303" s="135">
        <f t="shared" si="4"/>
        <v>42046.833330000001</v>
      </c>
      <c r="C303" s="138">
        <v>20</v>
      </c>
      <c r="D303" s="11">
        <f>ROUND(АТС!F301*$D$41*$D$42/100,2)</f>
        <v>129.02000000000001</v>
      </c>
      <c r="E303" s="11">
        <f>ROUND(АТС!F301*$E$41*$E$42/100,2)</f>
        <v>118.54</v>
      </c>
      <c r="F303" s="11">
        <f>ROUND(АТС!$F301*$F$41*$F$42/100,2)</f>
        <v>80.73</v>
      </c>
      <c r="G303" s="11">
        <f>ROUND(АТС!$F301*$G$41*$G$42/100,2)</f>
        <v>47.25</v>
      </c>
    </row>
    <row r="304" spans="1:7" x14ac:dyDescent="0.25">
      <c r="A304" s="251"/>
      <c r="B304" s="137">
        <f t="shared" si="4"/>
        <v>42046.875</v>
      </c>
      <c r="C304" s="138">
        <v>21</v>
      </c>
      <c r="D304" s="11">
        <f>ROUND(АТС!F302*$D$41*$D$42/100,2)</f>
        <v>126.45</v>
      </c>
      <c r="E304" s="11">
        <f>ROUND(АТС!F302*$E$41*$E$42/100,2)</f>
        <v>116.18</v>
      </c>
      <c r="F304" s="11">
        <f>ROUND(АТС!$F302*$F$41*$F$42/100,2)</f>
        <v>79.12</v>
      </c>
      <c r="G304" s="11">
        <f>ROUND(АТС!$F302*$G$41*$G$42/100,2)</f>
        <v>46.31</v>
      </c>
    </row>
    <row r="305" spans="1:7" x14ac:dyDescent="0.25">
      <c r="A305" s="251"/>
      <c r="B305" s="137">
        <f t="shared" si="4"/>
        <v>42046.916669999999</v>
      </c>
      <c r="C305" s="138">
        <v>22</v>
      </c>
      <c r="D305" s="11">
        <f>ROUND(АТС!F303*$D$41*$D$42/100,2)</f>
        <v>146.07</v>
      </c>
      <c r="E305" s="11">
        <f>ROUND(АТС!F303*$E$41*$E$42/100,2)</f>
        <v>134.19999999999999</v>
      </c>
      <c r="F305" s="11">
        <f>ROUND(АТС!$F303*$F$41*$F$42/100,2)</f>
        <v>91.39</v>
      </c>
      <c r="G305" s="11">
        <f>ROUND(АТС!$F303*$G$41*$G$42/100,2)</f>
        <v>53.5</v>
      </c>
    </row>
    <row r="306" spans="1:7" x14ac:dyDescent="0.25">
      <c r="A306" s="251"/>
      <c r="B306" s="137">
        <f t="shared" si="4"/>
        <v>42046.958330000001</v>
      </c>
      <c r="C306" s="138">
        <v>23</v>
      </c>
      <c r="D306" s="11">
        <f>ROUND(АТС!F304*$D$41*$D$42/100,2)</f>
        <v>135.53</v>
      </c>
      <c r="E306" s="11">
        <f>ROUND(АТС!F304*$E$41*$E$42/100,2)</f>
        <v>124.52</v>
      </c>
      <c r="F306" s="11">
        <f>ROUND(АТС!$F304*$F$41*$F$42/100,2)</f>
        <v>84.8</v>
      </c>
      <c r="G306" s="11">
        <f>ROUND(АТС!$F304*$G$41*$G$42/100,2)</f>
        <v>49.64</v>
      </c>
    </row>
    <row r="307" spans="1:7" x14ac:dyDescent="0.25">
      <c r="A307" s="251"/>
      <c r="B307" s="135">
        <f t="shared" si="4"/>
        <v>42047</v>
      </c>
      <c r="C307" s="138">
        <v>0</v>
      </c>
      <c r="D307" s="11">
        <f>ROUND(АТС!F305*$D$41*$D$42/100,2)</f>
        <v>123.03</v>
      </c>
      <c r="E307" s="11">
        <f>ROUND(АТС!F305*$E$41*$E$42/100,2)</f>
        <v>113.04</v>
      </c>
      <c r="F307" s="11">
        <f>ROUND(АТС!$F305*$F$41*$F$42/100,2)</f>
        <v>76.98</v>
      </c>
      <c r="G307" s="11">
        <f>ROUND(АТС!$F305*$G$41*$G$42/100,2)</f>
        <v>45.06</v>
      </c>
    </row>
    <row r="308" spans="1:7" x14ac:dyDescent="0.25">
      <c r="A308" s="251"/>
      <c r="B308" s="137">
        <f t="shared" si="4"/>
        <v>42047.041669999999</v>
      </c>
      <c r="C308" s="138">
        <v>1</v>
      </c>
      <c r="D308" s="11">
        <f>ROUND(АТС!F306*$D$41*$D$42/100,2)</f>
        <v>127.3</v>
      </c>
      <c r="E308" s="11">
        <f>ROUND(АТС!F306*$E$41*$E$42/100,2)</f>
        <v>116.96</v>
      </c>
      <c r="F308" s="11">
        <f>ROUND(АТС!$F306*$F$41*$F$42/100,2)</f>
        <v>79.650000000000006</v>
      </c>
      <c r="G308" s="11">
        <f>ROUND(АТС!$F306*$G$41*$G$42/100,2)</f>
        <v>46.62</v>
      </c>
    </row>
    <row r="309" spans="1:7" x14ac:dyDescent="0.25">
      <c r="A309" s="251"/>
      <c r="B309" s="137">
        <f t="shared" si="4"/>
        <v>42047.083330000001</v>
      </c>
      <c r="C309" s="138">
        <v>2</v>
      </c>
      <c r="D309" s="11">
        <f>ROUND(АТС!F307*$D$41*$D$42/100,2)</f>
        <v>127.27</v>
      </c>
      <c r="E309" s="11">
        <f>ROUND(АТС!F307*$E$41*$E$42/100,2)</f>
        <v>116.93</v>
      </c>
      <c r="F309" s="11">
        <f>ROUND(АТС!$F307*$F$41*$F$42/100,2)</f>
        <v>79.63</v>
      </c>
      <c r="G309" s="11">
        <f>ROUND(АТС!$F307*$G$41*$G$42/100,2)</f>
        <v>46.61</v>
      </c>
    </row>
    <row r="310" spans="1:7" x14ac:dyDescent="0.25">
      <c r="A310" s="251"/>
      <c r="B310" s="137">
        <f t="shared" si="4"/>
        <v>42047.125</v>
      </c>
      <c r="C310" s="138">
        <v>3</v>
      </c>
      <c r="D310" s="11">
        <f>ROUND(АТС!F308*$D$41*$D$42/100,2)</f>
        <v>130.6</v>
      </c>
      <c r="E310" s="11">
        <f>ROUND(АТС!F308*$E$41*$E$42/100,2)</f>
        <v>119.99</v>
      </c>
      <c r="F310" s="11">
        <f>ROUND(АТС!$F308*$F$41*$F$42/100,2)</f>
        <v>81.709999999999994</v>
      </c>
      <c r="G310" s="11">
        <f>ROUND(АТС!$F308*$G$41*$G$42/100,2)</f>
        <v>47.83</v>
      </c>
    </row>
    <row r="311" spans="1:7" x14ac:dyDescent="0.25">
      <c r="A311" s="251"/>
      <c r="B311" s="135">
        <f t="shared" si="4"/>
        <v>42047.166669999999</v>
      </c>
      <c r="C311" s="138">
        <v>4</v>
      </c>
      <c r="D311" s="11">
        <f>ROUND(АТС!F309*$D$41*$D$42/100,2)</f>
        <v>132.69</v>
      </c>
      <c r="E311" s="11">
        <f>ROUND(АТС!F309*$E$41*$E$42/100,2)</f>
        <v>121.91</v>
      </c>
      <c r="F311" s="11">
        <f>ROUND(АТС!$F309*$F$41*$F$42/100,2)</f>
        <v>83.02</v>
      </c>
      <c r="G311" s="11">
        <f>ROUND(АТС!$F309*$G$41*$G$42/100,2)</f>
        <v>48.6</v>
      </c>
    </row>
    <row r="312" spans="1:7" x14ac:dyDescent="0.25">
      <c r="A312" s="251"/>
      <c r="B312" s="137">
        <f t="shared" si="4"/>
        <v>42047.208330000001</v>
      </c>
      <c r="C312" s="138">
        <v>5</v>
      </c>
      <c r="D312" s="11">
        <f>ROUND(АТС!F310*$D$41*$D$42/100,2)</f>
        <v>128.63</v>
      </c>
      <c r="E312" s="11">
        <f>ROUND(АТС!F310*$E$41*$E$42/100,2)</f>
        <v>118.18</v>
      </c>
      <c r="F312" s="11">
        <f>ROUND(АТС!$F310*$F$41*$F$42/100,2)</f>
        <v>80.48</v>
      </c>
      <c r="G312" s="11">
        <f>ROUND(АТС!$F310*$G$41*$G$42/100,2)</f>
        <v>47.11</v>
      </c>
    </row>
    <row r="313" spans="1:7" x14ac:dyDescent="0.25">
      <c r="A313" s="251"/>
      <c r="B313" s="137">
        <f t="shared" si="4"/>
        <v>42047.25</v>
      </c>
      <c r="C313" s="138">
        <v>6</v>
      </c>
      <c r="D313" s="11">
        <f>ROUND(АТС!F311*$D$41*$D$42/100,2)</f>
        <v>123.62</v>
      </c>
      <c r="E313" s="11">
        <f>ROUND(АТС!F311*$E$41*$E$42/100,2)</f>
        <v>113.58</v>
      </c>
      <c r="F313" s="11">
        <f>ROUND(АТС!$F311*$F$41*$F$42/100,2)</f>
        <v>77.349999999999994</v>
      </c>
      <c r="G313" s="11">
        <f>ROUND(АТС!$F311*$G$41*$G$42/100,2)</f>
        <v>45.27</v>
      </c>
    </row>
    <row r="314" spans="1:7" x14ac:dyDescent="0.25">
      <c r="A314" s="251"/>
      <c r="B314" s="137">
        <f t="shared" si="4"/>
        <v>42047.291669999999</v>
      </c>
      <c r="C314" s="138">
        <v>7</v>
      </c>
      <c r="D314" s="11">
        <f>ROUND(АТС!F312*$D$41*$D$42/100,2)</f>
        <v>133.97</v>
      </c>
      <c r="E314" s="11">
        <f>ROUND(АТС!F312*$E$41*$E$42/100,2)</f>
        <v>123.09</v>
      </c>
      <c r="F314" s="11">
        <f>ROUND(АТС!$F312*$F$41*$F$42/100,2)</f>
        <v>83.83</v>
      </c>
      <c r="G314" s="11">
        <f>ROUND(АТС!$F312*$G$41*$G$42/100,2)</f>
        <v>49.07</v>
      </c>
    </row>
    <row r="315" spans="1:7" x14ac:dyDescent="0.25">
      <c r="A315" s="251"/>
      <c r="B315" s="135">
        <f t="shared" si="4"/>
        <v>42047.333330000001</v>
      </c>
      <c r="C315" s="138">
        <v>8</v>
      </c>
      <c r="D315" s="11">
        <f>ROUND(АТС!F313*$D$41*$D$42/100,2)</f>
        <v>131.1</v>
      </c>
      <c r="E315" s="11">
        <f>ROUND(АТС!F313*$E$41*$E$42/100,2)</f>
        <v>120.45</v>
      </c>
      <c r="F315" s="11">
        <f>ROUND(АТС!$F313*$F$41*$F$42/100,2)</f>
        <v>82.03</v>
      </c>
      <c r="G315" s="11">
        <f>ROUND(АТС!$F313*$G$41*$G$42/100,2)</f>
        <v>48.02</v>
      </c>
    </row>
    <row r="316" spans="1:7" x14ac:dyDescent="0.25">
      <c r="A316" s="251"/>
      <c r="B316" s="137">
        <f t="shared" si="4"/>
        <v>42047.375</v>
      </c>
      <c r="C316" s="138">
        <v>9</v>
      </c>
      <c r="D316" s="11">
        <f>ROUND(АТС!F314*$D$41*$D$42/100,2)</f>
        <v>127.35</v>
      </c>
      <c r="E316" s="11">
        <f>ROUND(АТС!F314*$E$41*$E$42/100,2)</f>
        <v>117.01</v>
      </c>
      <c r="F316" s="11">
        <f>ROUND(АТС!$F314*$F$41*$F$42/100,2)</f>
        <v>79.680000000000007</v>
      </c>
      <c r="G316" s="11">
        <f>ROUND(АТС!$F314*$G$41*$G$42/100,2)</f>
        <v>46.64</v>
      </c>
    </row>
    <row r="317" spans="1:7" x14ac:dyDescent="0.25">
      <c r="A317" s="251"/>
      <c r="B317" s="137">
        <f t="shared" si="4"/>
        <v>42047.416669999999</v>
      </c>
      <c r="C317" s="138">
        <v>10</v>
      </c>
      <c r="D317" s="11">
        <f>ROUND(АТС!F315*$D$41*$D$42/100,2)</f>
        <v>127.24</v>
      </c>
      <c r="E317" s="11">
        <f>ROUND(АТС!F315*$E$41*$E$42/100,2)</f>
        <v>116.9</v>
      </c>
      <c r="F317" s="11">
        <f>ROUND(АТС!$F315*$F$41*$F$42/100,2)</f>
        <v>79.61</v>
      </c>
      <c r="G317" s="11">
        <f>ROUND(АТС!$F315*$G$41*$G$42/100,2)</f>
        <v>46.6</v>
      </c>
    </row>
    <row r="318" spans="1:7" x14ac:dyDescent="0.25">
      <c r="A318" s="251"/>
      <c r="B318" s="137">
        <f t="shared" si="4"/>
        <v>42047.458330000001</v>
      </c>
      <c r="C318" s="138">
        <v>11</v>
      </c>
      <c r="D318" s="11">
        <f>ROUND(АТС!F316*$D$41*$D$42/100,2)</f>
        <v>126.77</v>
      </c>
      <c r="E318" s="11">
        <f>ROUND(АТС!F316*$E$41*$E$42/100,2)</f>
        <v>116.47</v>
      </c>
      <c r="F318" s="11">
        <f>ROUND(АТС!$F316*$F$41*$F$42/100,2)</f>
        <v>79.319999999999993</v>
      </c>
      <c r="G318" s="11">
        <f>ROUND(АТС!$F316*$G$41*$G$42/100,2)</f>
        <v>46.43</v>
      </c>
    </row>
    <row r="319" spans="1:7" x14ac:dyDescent="0.25">
      <c r="A319" s="251"/>
      <c r="B319" s="135">
        <f t="shared" si="4"/>
        <v>42047.5</v>
      </c>
      <c r="C319" s="138">
        <v>12</v>
      </c>
      <c r="D319" s="11">
        <f>ROUND(АТС!F317*$D$41*$D$42/100,2)</f>
        <v>126.92</v>
      </c>
      <c r="E319" s="11">
        <f>ROUND(АТС!F317*$E$41*$E$42/100,2)</f>
        <v>116.61</v>
      </c>
      <c r="F319" s="11">
        <f>ROUND(АТС!$F317*$F$41*$F$42/100,2)</f>
        <v>79.41</v>
      </c>
      <c r="G319" s="11">
        <f>ROUND(АТС!$F317*$G$41*$G$42/100,2)</f>
        <v>46.48</v>
      </c>
    </row>
    <row r="320" spans="1:7" x14ac:dyDescent="0.25">
      <c r="A320" s="251"/>
      <c r="B320" s="137">
        <f t="shared" si="4"/>
        <v>42047.541669999999</v>
      </c>
      <c r="C320" s="138">
        <v>13</v>
      </c>
      <c r="D320" s="11">
        <f>ROUND(АТС!F318*$D$41*$D$42/100,2)</f>
        <v>125.59</v>
      </c>
      <c r="E320" s="11">
        <f>ROUND(АТС!F318*$E$41*$E$42/100,2)</f>
        <v>115.39</v>
      </c>
      <c r="F320" s="11">
        <f>ROUND(АТС!$F318*$F$41*$F$42/100,2)</f>
        <v>78.58</v>
      </c>
      <c r="G320" s="11">
        <f>ROUND(АТС!$F318*$G$41*$G$42/100,2)</f>
        <v>46</v>
      </c>
    </row>
    <row r="321" spans="1:7" x14ac:dyDescent="0.25">
      <c r="A321" s="251"/>
      <c r="B321" s="137">
        <f t="shared" si="4"/>
        <v>42047.583330000001</v>
      </c>
      <c r="C321" s="138">
        <v>14</v>
      </c>
      <c r="D321" s="11">
        <f>ROUND(АТС!F319*$D$41*$D$42/100,2)</f>
        <v>126.8</v>
      </c>
      <c r="E321" s="11">
        <f>ROUND(АТС!F319*$E$41*$E$42/100,2)</f>
        <v>116.5</v>
      </c>
      <c r="F321" s="11">
        <f>ROUND(АТС!$F319*$F$41*$F$42/100,2)</f>
        <v>79.34</v>
      </c>
      <c r="G321" s="11">
        <f>ROUND(АТС!$F319*$G$41*$G$42/100,2)</f>
        <v>46.44</v>
      </c>
    </row>
    <row r="322" spans="1:7" x14ac:dyDescent="0.25">
      <c r="A322" s="251"/>
      <c r="B322" s="137">
        <f t="shared" si="4"/>
        <v>42047.625</v>
      </c>
      <c r="C322" s="138">
        <v>15</v>
      </c>
      <c r="D322" s="11">
        <f>ROUND(АТС!F320*$D$41*$D$42/100,2)</f>
        <v>123.56</v>
      </c>
      <c r="E322" s="11">
        <f>ROUND(АТС!F320*$E$41*$E$42/100,2)</f>
        <v>113.52</v>
      </c>
      <c r="F322" s="11">
        <f>ROUND(АТС!$F320*$F$41*$F$42/100,2)</f>
        <v>77.31</v>
      </c>
      <c r="G322" s="11">
        <f>ROUND(АТС!$F320*$G$41*$G$42/100,2)</f>
        <v>45.25</v>
      </c>
    </row>
    <row r="323" spans="1:7" x14ac:dyDescent="0.25">
      <c r="A323" s="251"/>
      <c r="B323" s="135">
        <f t="shared" si="4"/>
        <v>42047.666669999999</v>
      </c>
      <c r="C323" s="138">
        <v>16</v>
      </c>
      <c r="D323" s="11">
        <f>ROUND(АТС!F321*$D$41*$D$42/100,2)</f>
        <v>126.17</v>
      </c>
      <c r="E323" s="11">
        <f>ROUND(АТС!F321*$E$41*$E$42/100,2)</f>
        <v>115.92</v>
      </c>
      <c r="F323" s="11">
        <f>ROUND(АТС!$F321*$F$41*$F$42/100,2)</f>
        <v>78.94</v>
      </c>
      <c r="G323" s="11">
        <f>ROUND(АТС!$F321*$G$41*$G$42/100,2)</f>
        <v>46.21</v>
      </c>
    </row>
    <row r="324" spans="1:7" x14ac:dyDescent="0.25">
      <c r="A324" s="251"/>
      <c r="B324" s="137">
        <f t="shared" ref="B324:B387" si="5">B300+1</f>
        <v>42047.708330000001</v>
      </c>
      <c r="C324" s="138">
        <v>17</v>
      </c>
      <c r="D324" s="11">
        <f>ROUND(АТС!F322*$D$41*$D$42/100,2)</f>
        <v>127.87</v>
      </c>
      <c r="E324" s="11">
        <f>ROUND(АТС!F322*$E$41*$E$42/100,2)</f>
        <v>117.48</v>
      </c>
      <c r="F324" s="11">
        <f>ROUND(АТС!$F322*$F$41*$F$42/100,2)</f>
        <v>80.010000000000005</v>
      </c>
      <c r="G324" s="11">
        <f>ROUND(АТС!$F322*$G$41*$G$42/100,2)</f>
        <v>46.83</v>
      </c>
    </row>
    <row r="325" spans="1:7" x14ac:dyDescent="0.25">
      <c r="A325" s="251"/>
      <c r="B325" s="137">
        <f t="shared" si="5"/>
        <v>42047.75</v>
      </c>
      <c r="C325" s="138">
        <v>18</v>
      </c>
      <c r="D325" s="11">
        <f>ROUND(АТС!F323*$D$41*$D$42/100,2)</f>
        <v>136.59</v>
      </c>
      <c r="E325" s="11">
        <f>ROUND(АТС!F323*$E$41*$E$42/100,2)</f>
        <v>125.49</v>
      </c>
      <c r="F325" s="11">
        <f>ROUND(АТС!$F323*$F$41*$F$42/100,2)</f>
        <v>85.46</v>
      </c>
      <c r="G325" s="11">
        <f>ROUND(АТС!$F323*$G$41*$G$42/100,2)</f>
        <v>50.02</v>
      </c>
    </row>
    <row r="326" spans="1:7" x14ac:dyDescent="0.25">
      <c r="A326" s="251"/>
      <c r="B326" s="137">
        <f t="shared" si="5"/>
        <v>42047.791669999999</v>
      </c>
      <c r="C326" s="138">
        <v>19</v>
      </c>
      <c r="D326" s="11">
        <f>ROUND(АТС!F324*$D$41*$D$42/100,2)</f>
        <v>127.11</v>
      </c>
      <c r="E326" s="11">
        <f>ROUND(АТС!F324*$E$41*$E$42/100,2)</f>
        <v>116.78</v>
      </c>
      <c r="F326" s="11">
        <f>ROUND(АТС!$F324*$F$41*$F$42/100,2)</f>
        <v>79.53</v>
      </c>
      <c r="G326" s="11">
        <f>ROUND(АТС!$F324*$G$41*$G$42/100,2)</f>
        <v>46.55</v>
      </c>
    </row>
    <row r="327" spans="1:7" x14ac:dyDescent="0.25">
      <c r="A327" s="251"/>
      <c r="B327" s="135">
        <f t="shared" si="5"/>
        <v>42047.833330000001</v>
      </c>
      <c r="C327" s="138">
        <v>20</v>
      </c>
      <c r="D327" s="11">
        <f>ROUND(АТС!F325*$D$41*$D$42/100,2)</f>
        <v>127.32</v>
      </c>
      <c r="E327" s="11">
        <f>ROUND(АТС!F325*$E$41*$E$42/100,2)</f>
        <v>116.98</v>
      </c>
      <c r="F327" s="11">
        <f>ROUND(АТС!$F325*$F$41*$F$42/100,2)</f>
        <v>79.67</v>
      </c>
      <c r="G327" s="11">
        <f>ROUND(АТС!$F325*$G$41*$G$42/100,2)</f>
        <v>46.63</v>
      </c>
    </row>
    <row r="328" spans="1:7" x14ac:dyDescent="0.25">
      <c r="A328" s="251"/>
      <c r="B328" s="137">
        <f t="shared" si="5"/>
        <v>42047.875</v>
      </c>
      <c r="C328" s="138">
        <v>21</v>
      </c>
      <c r="D328" s="11">
        <f>ROUND(АТС!F326*$D$41*$D$42/100,2)</f>
        <v>125.81</v>
      </c>
      <c r="E328" s="11">
        <f>ROUND(АТС!F326*$E$41*$E$42/100,2)</f>
        <v>115.59</v>
      </c>
      <c r="F328" s="11">
        <f>ROUND(АТС!$F326*$F$41*$F$42/100,2)</f>
        <v>78.72</v>
      </c>
      <c r="G328" s="11">
        <f>ROUND(АТС!$F326*$G$41*$G$42/100,2)</f>
        <v>46.08</v>
      </c>
    </row>
    <row r="329" spans="1:7" x14ac:dyDescent="0.25">
      <c r="A329" s="251"/>
      <c r="B329" s="137">
        <f t="shared" si="5"/>
        <v>42047.916669999999</v>
      </c>
      <c r="C329" s="138">
        <v>22</v>
      </c>
      <c r="D329" s="11">
        <f>ROUND(АТС!F327*$D$41*$D$42/100,2)</f>
        <v>145.16</v>
      </c>
      <c r="E329" s="11">
        <f>ROUND(АТС!F327*$E$41*$E$42/100,2)</f>
        <v>133.37</v>
      </c>
      <c r="F329" s="11">
        <f>ROUND(АТС!$F327*$F$41*$F$42/100,2)</f>
        <v>90.83</v>
      </c>
      <c r="G329" s="11">
        <f>ROUND(АТС!$F327*$G$41*$G$42/100,2)</f>
        <v>53.17</v>
      </c>
    </row>
    <row r="330" spans="1:7" x14ac:dyDescent="0.25">
      <c r="A330" s="251"/>
      <c r="B330" s="137">
        <f t="shared" si="5"/>
        <v>42047.958330000001</v>
      </c>
      <c r="C330" s="138">
        <v>23</v>
      </c>
      <c r="D330" s="11">
        <f>ROUND(АТС!F328*$D$41*$D$42/100,2)</f>
        <v>134.85</v>
      </c>
      <c r="E330" s="11">
        <f>ROUND(АТС!F328*$E$41*$E$42/100,2)</f>
        <v>123.9</v>
      </c>
      <c r="F330" s="11">
        <f>ROUND(АТС!$F328*$F$41*$F$42/100,2)</f>
        <v>84.38</v>
      </c>
      <c r="G330" s="11">
        <f>ROUND(АТС!$F328*$G$41*$G$42/100,2)</f>
        <v>49.39</v>
      </c>
    </row>
    <row r="331" spans="1:7" x14ac:dyDescent="0.25">
      <c r="A331" s="251"/>
      <c r="B331" s="135">
        <f t="shared" si="5"/>
        <v>42048</v>
      </c>
      <c r="C331" s="138">
        <v>0</v>
      </c>
      <c r="D331" s="11">
        <f>ROUND(АТС!F329*$D$41*$D$42/100,2)</f>
        <v>123.47</v>
      </c>
      <c r="E331" s="11">
        <f>ROUND(АТС!F329*$E$41*$E$42/100,2)</f>
        <v>113.44</v>
      </c>
      <c r="F331" s="11">
        <f>ROUND(АТС!$F329*$F$41*$F$42/100,2)</f>
        <v>77.25</v>
      </c>
      <c r="G331" s="11">
        <f>ROUND(АТС!$F329*$G$41*$G$42/100,2)</f>
        <v>45.22</v>
      </c>
    </row>
    <row r="332" spans="1:7" x14ac:dyDescent="0.25">
      <c r="A332" s="251"/>
      <c r="B332" s="137">
        <f t="shared" si="5"/>
        <v>42048.041669999999</v>
      </c>
      <c r="C332" s="138">
        <v>1</v>
      </c>
      <c r="D332" s="11">
        <f>ROUND(АТС!F330*$D$41*$D$42/100,2)</f>
        <v>123.51</v>
      </c>
      <c r="E332" s="11">
        <f>ROUND(АТС!F330*$E$41*$E$42/100,2)</f>
        <v>113.48</v>
      </c>
      <c r="F332" s="11">
        <f>ROUND(АТС!$F330*$F$41*$F$42/100,2)</f>
        <v>77.28</v>
      </c>
      <c r="G332" s="11">
        <f>ROUND(АТС!$F330*$G$41*$G$42/100,2)</f>
        <v>45.24</v>
      </c>
    </row>
    <row r="333" spans="1:7" x14ac:dyDescent="0.25">
      <c r="A333" s="251"/>
      <c r="B333" s="137">
        <f t="shared" si="5"/>
        <v>42048.083330000001</v>
      </c>
      <c r="C333" s="138">
        <v>2</v>
      </c>
      <c r="D333" s="11">
        <f>ROUND(АТС!F331*$D$41*$D$42/100,2)</f>
        <v>124.72</v>
      </c>
      <c r="E333" s="11">
        <f>ROUND(АТС!F331*$E$41*$E$42/100,2)</f>
        <v>114.59</v>
      </c>
      <c r="F333" s="11">
        <f>ROUND(АТС!$F331*$F$41*$F$42/100,2)</f>
        <v>78.040000000000006</v>
      </c>
      <c r="G333" s="11">
        <f>ROUND(АТС!$F331*$G$41*$G$42/100,2)</f>
        <v>45.68</v>
      </c>
    </row>
    <row r="334" spans="1:7" x14ac:dyDescent="0.25">
      <c r="A334" s="251"/>
      <c r="B334" s="137">
        <f t="shared" si="5"/>
        <v>42048.125</v>
      </c>
      <c r="C334" s="138">
        <v>3</v>
      </c>
      <c r="D334" s="11">
        <f>ROUND(АТС!F332*$D$41*$D$42/100,2)</f>
        <v>127.24</v>
      </c>
      <c r="E334" s="11">
        <f>ROUND(АТС!F332*$E$41*$E$42/100,2)</f>
        <v>116.9</v>
      </c>
      <c r="F334" s="11">
        <f>ROUND(АТС!$F332*$F$41*$F$42/100,2)</f>
        <v>79.61</v>
      </c>
      <c r="G334" s="11">
        <f>ROUND(АТС!$F332*$G$41*$G$42/100,2)</f>
        <v>46.6</v>
      </c>
    </row>
    <row r="335" spans="1:7" x14ac:dyDescent="0.25">
      <c r="A335" s="251"/>
      <c r="B335" s="135">
        <f t="shared" si="5"/>
        <v>42048.166669999999</v>
      </c>
      <c r="C335" s="138">
        <v>4</v>
      </c>
      <c r="D335" s="11">
        <f>ROUND(АТС!F333*$D$41*$D$42/100,2)</f>
        <v>129.91</v>
      </c>
      <c r="E335" s="11">
        <f>ROUND(АТС!F333*$E$41*$E$42/100,2)</f>
        <v>119.36</v>
      </c>
      <c r="F335" s="11">
        <f>ROUND(АТС!$F333*$F$41*$F$42/100,2)</f>
        <v>81.28</v>
      </c>
      <c r="G335" s="11">
        <f>ROUND(АТС!$F333*$G$41*$G$42/100,2)</f>
        <v>47.58</v>
      </c>
    </row>
    <row r="336" spans="1:7" x14ac:dyDescent="0.25">
      <c r="A336" s="251"/>
      <c r="B336" s="137">
        <f t="shared" si="5"/>
        <v>42048.208330000001</v>
      </c>
      <c r="C336" s="138">
        <v>5</v>
      </c>
      <c r="D336" s="11">
        <f>ROUND(АТС!F334*$D$41*$D$42/100,2)</f>
        <v>124.75</v>
      </c>
      <c r="E336" s="11">
        <f>ROUND(АТС!F334*$E$41*$E$42/100,2)</f>
        <v>114.62</v>
      </c>
      <c r="F336" s="11">
        <f>ROUND(АТС!$F334*$F$41*$F$42/100,2)</f>
        <v>78.06</v>
      </c>
      <c r="G336" s="11">
        <f>ROUND(АТС!$F334*$G$41*$G$42/100,2)</f>
        <v>45.69</v>
      </c>
    </row>
    <row r="337" spans="1:7" x14ac:dyDescent="0.25">
      <c r="A337" s="251"/>
      <c r="B337" s="137">
        <f t="shared" si="5"/>
        <v>42048.25</v>
      </c>
      <c r="C337" s="138">
        <v>6</v>
      </c>
      <c r="D337" s="11">
        <f>ROUND(АТС!F335*$D$41*$D$42/100,2)</f>
        <v>122.5</v>
      </c>
      <c r="E337" s="11">
        <f>ROUND(АТС!F335*$E$41*$E$42/100,2)</f>
        <v>112.55</v>
      </c>
      <c r="F337" s="11">
        <f>ROUND(АТС!$F335*$F$41*$F$42/100,2)</f>
        <v>76.650000000000006</v>
      </c>
      <c r="G337" s="11">
        <f>ROUND(АТС!$F335*$G$41*$G$42/100,2)</f>
        <v>44.87</v>
      </c>
    </row>
    <row r="338" spans="1:7" x14ac:dyDescent="0.25">
      <c r="A338" s="251"/>
      <c r="B338" s="137">
        <f t="shared" si="5"/>
        <v>42048.291669999999</v>
      </c>
      <c r="C338" s="138">
        <v>7</v>
      </c>
      <c r="D338" s="11">
        <f>ROUND(АТС!F336*$D$41*$D$42/100,2)</f>
        <v>129.30000000000001</v>
      </c>
      <c r="E338" s="11">
        <f>ROUND(АТС!F336*$E$41*$E$42/100,2)</f>
        <v>118.8</v>
      </c>
      <c r="F338" s="11">
        <f>ROUND(АТС!$F336*$F$41*$F$42/100,2)</f>
        <v>80.900000000000006</v>
      </c>
      <c r="G338" s="11">
        <f>ROUND(АТС!$F336*$G$41*$G$42/100,2)</f>
        <v>47.36</v>
      </c>
    </row>
    <row r="339" spans="1:7" x14ac:dyDescent="0.25">
      <c r="A339" s="251"/>
      <c r="B339" s="135">
        <f t="shared" si="5"/>
        <v>42048.333330000001</v>
      </c>
      <c r="C339" s="138">
        <v>8</v>
      </c>
      <c r="D339" s="11">
        <f>ROUND(АТС!F337*$D$41*$D$42/100,2)</f>
        <v>123.88</v>
      </c>
      <c r="E339" s="11">
        <f>ROUND(АТС!F337*$E$41*$E$42/100,2)</f>
        <v>113.81</v>
      </c>
      <c r="F339" s="11">
        <f>ROUND(АТС!$F337*$F$41*$F$42/100,2)</f>
        <v>77.510000000000005</v>
      </c>
      <c r="G339" s="11">
        <f>ROUND(АТС!$F337*$G$41*$G$42/100,2)</f>
        <v>45.37</v>
      </c>
    </row>
    <row r="340" spans="1:7" x14ac:dyDescent="0.25">
      <c r="A340" s="251"/>
      <c r="B340" s="137">
        <f t="shared" si="5"/>
        <v>42048.375</v>
      </c>
      <c r="C340" s="138">
        <v>9</v>
      </c>
      <c r="D340" s="11">
        <f>ROUND(АТС!F338*$D$41*$D$42/100,2)</f>
        <v>128.35</v>
      </c>
      <c r="E340" s="11">
        <f>ROUND(АТС!F338*$E$41*$E$42/100,2)</f>
        <v>117.93</v>
      </c>
      <c r="F340" s="11">
        <f>ROUND(АТС!$F338*$F$41*$F$42/100,2)</f>
        <v>80.31</v>
      </c>
      <c r="G340" s="11">
        <f>ROUND(АТС!$F338*$G$41*$G$42/100,2)</f>
        <v>47.01</v>
      </c>
    </row>
    <row r="341" spans="1:7" x14ac:dyDescent="0.25">
      <c r="A341" s="251"/>
      <c r="B341" s="137">
        <f t="shared" si="5"/>
        <v>42048.416669999999</v>
      </c>
      <c r="C341" s="138">
        <v>10</v>
      </c>
      <c r="D341" s="11">
        <f>ROUND(АТС!F339*$D$41*$D$42/100,2)</f>
        <v>128.32</v>
      </c>
      <c r="E341" s="11">
        <f>ROUND(АТС!F339*$E$41*$E$42/100,2)</f>
        <v>117.9</v>
      </c>
      <c r="F341" s="11">
        <f>ROUND(АТС!$F339*$F$41*$F$42/100,2)</f>
        <v>80.290000000000006</v>
      </c>
      <c r="G341" s="11">
        <f>ROUND(АТС!$F339*$G$41*$G$42/100,2)</f>
        <v>47</v>
      </c>
    </row>
    <row r="342" spans="1:7" x14ac:dyDescent="0.25">
      <c r="A342" s="251"/>
      <c r="B342" s="137">
        <f t="shared" si="5"/>
        <v>42048.458330000001</v>
      </c>
      <c r="C342" s="138">
        <v>11</v>
      </c>
      <c r="D342" s="11">
        <f>ROUND(АТС!F340*$D$41*$D$42/100,2)</f>
        <v>127.67</v>
      </c>
      <c r="E342" s="11">
        <f>ROUND(АТС!F340*$E$41*$E$42/100,2)</f>
        <v>117.3</v>
      </c>
      <c r="F342" s="11">
        <f>ROUND(АТС!$F340*$F$41*$F$42/100,2)</f>
        <v>79.88</v>
      </c>
      <c r="G342" s="11">
        <f>ROUND(АТС!$F340*$G$41*$G$42/100,2)</f>
        <v>46.76</v>
      </c>
    </row>
    <row r="343" spans="1:7" x14ac:dyDescent="0.25">
      <c r="A343" s="251"/>
      <c r="B343" s="135">
        <f t="shared" si="5"/>
        <v>42048.5</v>
      </c>
      <c r="C343" s="138">
        <v>12</v>
      </c>
      <c r="D343" s="11">
        <f>ROUND(АТС!F341*$D$41*$D$42/100,2)</f>
        <v>127.57</v>
      </c>
      <c r="E343" s="11">
        <f>ROUND(АТС!F341*$E$41*$E$42/100,2)</f>
        <v>117.21</v>
      </c>
      <c r="F343" s="11">
        <f>ROUND(АТС!$F341*$F$41*$F$42/100,2)</f>
        <v>79.819999999999993</v>
      </c>
      <c r="G343" s="11">
        <f>ROUND(АТС!$F341*$G$41*$G$42/100,2)</f>
        <v>46.72</v>
      </c>
    </row>
    <row r="344" spans="1:7" x14ac:dyDescent="0.25">
      <c r="A344" s="251"/>
      <c r="B344" s="137">
        <f t="shared" si="5"/>
        <v>42048.541669999999</v>
      </c>
      <c r="C344" s="138">
        <v>13</v>
      </c>
      <c r="D344" s="11">
        <f>ROUND(АТС!F342*$D$41*$D$42/100,2)</f>
        <v>126.42</v>
      </c>
      <c r="E344" s="11">
        <f>ROUND(АТС!F342*$E$41*$E$42/100,2)</f>
        <v>116.15</v>
      </c>
      <c r="F344" s="11">
        <f>ROUND(АТС!$F342*$F$41*$F$42/100,2)</f>
        <v>79.099999999999994</v>
      </c>
      <c r="G344" s="11">
        <f>ROUND(АТС!$F342*$G$41*$G$42/100,2)</f>
        <v>46.3</v>
      </c>
    </row>
    <row r="345" spans="1:7" x14ac:dyDescent="0.25">
      <c r="A345" s="251"/>
      <c r="B345" s="137">
        <f t="shared" si="5"/>
        <v>42048.583330000001</v>
      </c>
      <c r="C345" s="138">
        <v>14</v>
      </c>
      <c r="D345" s="11">
        <f>ROUND(АТС!F343*$D$41*$D$42/100,2)</f>
        <v>127.71</v>
      </c>
      <c r="E345" s="11">
        <f>ROUND(АТС!F343*$E$41*$E$42/100,2)</f>
        <v>117.34</v>
      </c>
      <c r="F345" s="11">
        <f>ROUND(АТС!$F343*$F$41*$F$42/100,2)</f>
        <v>79.91</v>
      </c>
      <c r="G345" s="11">
        <f>ROUND(АТС!$F343*$G$41*$G$42/100,2)</f>
        <v>46.77</v>
      </c>
    </row>
    <row r="346" spans="1:7" x14ac:dyDescent="0.25">
      <c r="A346" s="251"/>
      <c r="B346" s="137">
        <f t="shared" si="5"/>
        <v>42048.625</v>
      </c>
      <c r="C346" s="138">
        <v>15</v>
      </c>
      <c r="D346" s="11">
        <f>ROUND(АТС!F344*$D$41*$D$42/100,2)</f>
        <v>124.23</v>
      </c>
      <c r="E346" s="11">
        <f>ROUND(АТС!F344*$E$41*$E$42/100,2)</f>
        <v>114.14</v>
      </c>
      <c r="F346" s="11">
        <f>ROUND(АТС!$F344*$F$41*$F$42/100,2)</f>
        <v>77.73</v>
      </c>
      <c r="G346" s="11">
        <f>ROUND(АТС!$F344*$G$41*$G$42/100,2)</f>
        <v>45.5</v>
      </c>
    </row>
    <row r="347" spans="1:7" x14ac:dyDescent="0.25">
      <c r="A347" s="251"/>
      <c r="B347" s="135">
        <f t="shared" si="5"/>
        <v>42048.666669999999</v>
      </c>
      <c r="C347" s="138">
        <v>16</v>
      </c>
      <c r="D347" s="11">
        <f>ROUND(АТС!F345*$D$41*$D$42/100,2)</f>
        <v>127.02</v>
      </c>
      <c r="E347" s="11">
        <f>ROUND(АТС!F345*$E$41*$E$42/100,2)</f>
        <v>116.7</v>
      </c>
      <c r="F347" s="11">
        <f>ROUND(АТС!$F345*$F$41*$F$42/100,2)</f>
        <v>79.47</v>
      </c>
      <c r="G347" s="11">
        <f>ROUND(АТС!$F345*$G$41*$G$42/100,2)</f>
        <v>46.52</v>
      </c>
    </row>
    <row r="348" spans="1:7" x14ac:dyDescent="0.25">
      <c r="A348" s="251"/>
      <c r="B348" s="137">
        <f t="shared" si="5"/>
        <v>42048.708330000001</v>
      </c>
      <c r="C348" s="138">
        <v>17</v>
      </c>
      <c r="D348" s="11">
        <f>ROUND(АТС!F346*$D$41*$D$42/100,2)</f>
        <v>129.56</v>
      </c>
      <c r="E348" s="11">
        <f>ROUND(АТС!F346*$E$41*$E$42/100,2)</f>
        <v>119.04</v>
      </c>
      <c r="F348" s="11">
        <f>ROUND(АТС!$F346*$F$41*$F$42/100,2)</f>
        <v>81.069999999999993</v>
      </c>
      <c r="G348" s="11">
        <f>ROUND(АТС!$F346*$G$41*$G$42/100,2)</f>
        <v>47.45</v>
      </c>
    </row>
    <row r="349" spans="1:7" x14ac:dyDescent="0.25">
      <c r="A349" s="251"/>
      <c r="B349" s="137">
        <f t="shared" si="5"/>
        <v>42048.75</v>
      </c>
      <c r="C349" s="138">
        <v>18</v>
      </c>
      <c r="D349" s="11">
        <f>ROUND(АТС!F347*$D$41*$D$42/100,2)</f>
        <v>140.1</v>
      </c>
      <c r="E349" s="11">
        <f>ROUND(АТС!F347*$E$41*$E$42/100,2)</f>
        <v>128.72</v>
      </c>
      <c r="F349" s="11">
        <f>ROUND(АТС!$F347*$F$41*$F$42/100,2)</f>
        <v>87.66</v>
      </c>
      <c r="G349" s="11">
        <f>ROUND(АТС!$F347*$G$41*$G$42/100,2)</f>
        <v>51.31</v>
      </c>
    </row>
    <row r="350" spans="1:7" x14ac:dyDescent="0.25">
      <c r="A350" s="251"/>
      <c r="B350" s="137">
        <f t="shared" si="5"/>
        <v>42048.791669999999</v>
      </c>
      <c r="C350" s="138">
        <v>19</v>
      </c>
      <c r="D350" s="11">
        <f>ROUND(АТС!F348*$D$41*$D$42/100,2)</f>
        <v>134.62</v>
      </c>
      <c r="E350" s="11">
        <f>ROUND(АТС!F348*$E$41*$E$42/100,2)</f>
        <v>123.68</v>
      </c>
      <c r="F350" s="11">
        <f>ROUND(АТС!$F348*$F$41*$F$42/100,2)</f>
        <v>84.23</v>
      </c>
      <c r="G350" s="11">
        <f>ROUND(АТС!$F348*$G$41*$G$42/100,2)</f>
        <v>49.3</v>
      </c>
    </row>
    <row r="351" spans="1:7" x14ac:dyDescent="0.25">
      <c r="A351" s="251"/>
      <c r="B351" s="135">
        <f t="shared" si="5"/>
        <v>42048.833330000001</v>
      </c>
      <c r="C351" s="138">
        <v>20</v>
      </c>
      <c r="D351" s="11">
        <f>ROUND(АТС!F349*$D$41*$D$42/100,2)</f>
        <v>128.35</v>
      </c>
      <c r="E351" s="11">
        <f>ROUND(АТС!F349*$E$41*$E$42/100,2)</f>
        <v>117.93</v>
      </c>
      <c r="F351" s="11">
        <f>ROUND(АТС!$F349*$F$41*$F$42/100,2)</f>
        <v>80.31</v>
      </c>
      <c r="G351" s="11">
        <f>ROUND(АТС!$F349*$G$41*$G$42/100,2)</f>
        <v>47.01</v>
      </c>
    </row>
    <row r="352" spans="1:7" x14ac:dyDescent="0.25">
      <c r="A352" s="251"/>
      <c r="B352" s="137">
        <f t="shared" si="5"/>
        <v>42048.875</v>
      </c>
      <c r="C352" s="138">
        <v>21</v>
      </c>
      <c r="D352" s="11">
        <f>ROUND(АТС!F350*$D$41*$D$42/100,2)</f>
        <v>126.49</v>
      </c>
      <c r="E352" s="11">
        <f>ROUND(АТС!F350*$E$41*$E$42/100,2)</f>
        <v>116.21</v>
      </c>
      <c r="F352" s="11">
        <f>ROUND(АТС!$F350*$F$41*$F$42/100,2)</f>
        <v>79.14</v>
      </c>
      <c r="G352" s="11">
        <f>ROUND(АТС!$F350*$G$41*$G$42/100,2)</f>
        <v>46.33</v>
      </c>
    </row>
    <row r="353" spans="1:7" x14ac:dyDescent="0.25">
      <c r="A353" s="251"/>
      <c r="B353" s="137">
        <f t="shared" si="5"/>
        <v>42048.916669999999</v>
      </c>
      <c r="C353" s="138">
        <v>22</v>
      </c>
      <c r="D353" s="11">
        <f>ROUND(АТС!F351*$D$41*$D$42/100,2)</f>
        <v>150.71</v>
      </c>
      <c r="E353" s="11">
        <f>ROUND(АТС!F351*$E$41*$E$42/100,2)</f>
        <v>138.47</v>
      </c>
      <c r="F353" s="11">
        <f>ROUND(АТС!$F351*$F$41*$F$42/100,2)</f>
        <v>94.3</v>
      </c>
      <c r="G353" s="11">
        <f>ROUND(АТС!$F351*$G$41*$G$42/100,2)</f>
        <v>55.2</v>
      </c>
    </row>
    <row r="354" spans="1:7" x14ac:dyDescent="0.25">
      <c r="A354" s="251"/>
      <c r="B354" s="137">
        <f t="shared" si="5"/>
        <v>42048.958330000001</v>
      </c>
      <c r="C354" s="138">
        <v>23</v>
      </c>
      <c r="D354" s="11">
        <f>ROUND(АТС!F352*$D$41*$D$42/100,2)</f>
        <v>142.16</v>
      </c>
      <c r="E354" s="11">
        <f>ROUND(АТС!F352*$E$41*$E$42/100,2)</f>
        <v>130.61000000000001</v>
      </c>
      <c r="F354" s="11">
        <f>ROUND(АТС!$F352*$F$41*$F$42/100,2)</f>
        <v>88.95</v>
      </c>
      <c r="G354" s="11">
        <f>ROUND(АТС!$F352*$G$41*$G$42/100,2)</f>
        <v>52.06</v>
      </c>
    </row>
    <row r="355" spans="1:7" x14ac:dyDescent="0.25">
      <c r="A355" s="251"/>
      <c r="B355" s="135">
        <f t="shared" si="5"/>
        <v>42049</v>
      </c>
      <c r="C355" s="138">
        <v>0</v>
      </c>
      <c r="D355" s="11">
        <f>ROUND(АТС!F353*$D$41*$D$42/100,2)</f>
        <v>123.1</v>
      </c>
      <c r="E355" s="11">
        <f>ROUND(АТС!F353*$E$41*$E$42/100,2)</f>
        <v>113.1</v>
      </c>
      <c r="F355" s="11">
        <f>ROUND(АТС!$F353*$F$41*$F$42/100,2)</f>
        <v>77.02</v>
      </c>
      <c r="G355" s="11">
        <f>ROUND(АТС!$F353*$G$41*$G$42/100,2)</f>
        <v>45.08</v>
      </c>
    </row>
    <row r="356" spans="1:7" x14ac:dyDescent="0.25">
      <c r="A356" s="251"/>
      <c r="B356" s="137">
        <f t="shared" si="5"/>
        <v>42049.041669999999</v>
      </c>
      <c r="C356" s="138">
        <v>1</v>
      </c>
      <c r="D356" s="11">
        <f>ROUND(АТС!F354*$D$41*$D$42/100,2)</f>
        <v>125.24</v>
      </c>
      <c r="E356" s="11">
        <f>ROUND(АТС!F354*$E$41*$E$42/100,2)</f>
        <v>115.07</v>
      </c>
      <c r="F356" s="11">
        <f>ROUND(АТС!$F354*$F$41*$F$42/100,2)</f>
        <v>78.36</v>
      </c>
      <c r="G356" s="11">
        <f>ROUND(АТС!$F354*$G$41*$G$42/100,2)</f>
        <v>45.87</v>
      </c>
    </row>
    <row r="357" spans="1:7" x14ac:dyDescent="0.25">
      <c r="A357" s="251"/>
      <c r="B357" s="137">
        <f t="shared" si="5"/>
        <v>42049.083330000001</v>
      </c>
      <c r="C357" s="138">
        <v>2</v>
      </c>
      <c r="D357" s="11">
        <f>ROUND(АТС!F355*$D$41*$D$42/100,2)</f>
        <v>129.36000000000001</v>
      </c>
      <c r="E357" s="11">
        <f>ROUND(АТС!F355*$E$41*$E$42/100,2)</f>
        <v>118.85</v>
      </c>
      <c r="F357" s="11">
        <f>ROUND(АТС!$F355*$F$41*$F$42/100,2)</f>
        <v>80.94</v>
      </c>
      <c r="G357" s="11">
        <f>ROUND(АТС!$F355*$G$41*$G$42/100,2)</f>
        <v>47.38</v>
      </c>
    </row>
    <row r="358" spans="1:7" x14ac:dyDescent="0.25">
      <c r="A358" s="251"/>
      <c r="B358" s="137">
        <f t="shared" si="5"/>
        <v>42049.125</v>
      </c>
      <c r="C358" s="138">
        <v>3</v>
      </c>
      <c r="D358" s="11">
        <f>ROUND(АТС!F356*$D$41*$D$42/100,2)</f>
        <v>132.22999999999999</v>
      </c>
      <c r="E358" s="11">
        <f>ROUND(АТС!F356*$E$41*$E$42/100,2)</f>
        <v>121.49</v>
      </c>
      <c r="F358" s="11">
        <f>ROUND(АТС!$F356*$F$41*$F$42/100,2)</f>
        <v>82.74</v>
      </c>
      <c r="G358" s="11">
        <f>ROUND(АТС!$F356*$G$41*$G$42/100,2)</f>
        <v>48.43</v>
      </c>
    </row>
    <row r="359" spans="1:7" x14ac:dyDescent="0.25">
      <c r="A359" s="251"/>
      <c r="B359" s="135">
        <f t="shared" si="5"/>
        <v>42049.166669999999</v>
      </c>
      <c r="C359" s="138">
        <v>4</v>
      </c>
      <c r="D359" s="11">
        <f>ROUND(АТС!F357*$D$41*$D$42/100,2)</f>
        <v>132.28</v>
      </c>
      <c r="E359" s="11">
        <f>ROUND(АТС!F357*$E$41*$E$42/100,2)</f>
        <v>121.54</v>
      </c>
      <c r="F359" s="11">
        <f>ROUND(АТС!$F357*$F$41*$F$42/100,2)</f>
        <v>82.77</v>
      </c>
      <c r="G359" s="11">
        <f>ROUND(АТС!$F357*$G$41*$G$42/100,2)</f>
        <v>48.45</v>
      </c>
    </row>
    <row r="360" spans="1:7" x14ac:dyDescent="0.25">
      <c r="A360" s="251"/>
      <c r="B360" s="137">
        <f t="shared" si="5"/>
        <v>42049.208330000001</v>
      </c>
      <c r="C360" s="138">
        <v>5</v>
      </c>
      <c r="D360" s="11">
        <f>ROUND(АТС!F358*$D$41*$D$42/100,2)</f>
        <v>129.38999999999999</v>
      </c>
      <c r="E360" s="11">
        <f>ROUND(АТС!F358*$E$41*$E$42/100,2)</f>
        <v>118.88</v>
      </c>
      <c r="F360" s="11">
        <f>ROUND(АТС!$F358*$F$41*$F$42/100,2)</f>
        <v>80.959999999999994</v>
      </c>
      <c r="G360" s="11">
        <f>ROUND(АТС!$F358*$G$41*$G$42/100,2)</f>
        <v>47.39</v>
      </c>
    </row>
    <row r="361" spans="1:7" x14ac:dyDescent="0.25">
      <c r="A361" s="251"/>
      <c r="B361" s="137">
        <f t="shared" si="5"/>
        <v>42049.25</v>
      </c>
      <c r="C361" s="138">
        <v>6</v>
      </c>
      <c r="D361" s="11">
        <f>ROUND(АТС!F359*$D$41*$D$42/100,2)</f>
        <v>123.43</v>
      </c>
      <c r="E361" s="11">
        <f>ROUND(АТС!F359*$E$41*$E$42/100,2)</f>
        <v>113.4</v>
      </c>
      <c r="F361" s="11">
        <f>ROUND(АТС!$F359*$F$41*$F$42/100,2)</f>
        <v>77.23</v>
      </c>
      <c r="G361" s="11">
        <f>ROUND(АТС!$F359*$G$41*$G$42/100,2)</f>
        <v>45.2</v>
      </c>
    </row>
    <row r="362" spans="1:7" x14ac:dyDescent="0.25">
      <c r="A362" s="251"/>
      <c r="B362" s="137">
        <f t="shared" si="5"/>
        <v>42049.291669999999</v>
      </c>
      <c r="C362" s="138">
        <v>7</v>
      </c>
      <c r="D362" s="11">
        <f>ROUND(АТС!F360*$D$41*$D$42/100,2)</f>
        <v>128.35</v>
      </c>
      <c r="E362" s="11">
        <f>ROUND(АТС!F360*$E$41*$E$42/100,2)</f>
        <v>117.92</v>
      </c>
      <c r="F362" s="11">
        <f>ROUND(АТС!$F360*$F$41*$F$42/100,2)</f>
        <v>80.31</v>
      </c>
      <c r="G362" s="11">
        <f>ROUND(АТС!$F360*$G$41*$G$42/100,2)</f>
        <v>47.01</v>
      </c>
    </row>
    <row r="363" spans="1:7" x14ac:dyDescent="0.25">
      <c r="A363" s="251"/>
      <c r="B363" s="135">
        <f t="shared" si="5"/>
        <v>42049.333330000001</v>
      </c>
      <c r="C363" s="138">
        <v>8</v>
      </c>
      <c r="D363" s="11">
        <f>ROUND(АТС!F361*$D$41*$D$42/100,2)</f>
        <v>140.99</v>
      </c>
      <c r="E363" s="11">
        <f>ROUND(АТС!F361*$E$41*$E$42/100,2)</f>
        <v>129.54</v>
      </c>
      <c r="F363" s="11">
        <f>ROUND(АТС!$F361*$F$41*$F$42/100,2)</f>
        <v>88.22</v>
      </c>
      <c r="G363" s="11">
        <f>ROUND(АТС!$F361*$G$41*$G$42/100,2)</f>
        <v>51.64</v>
      </c>
    </row>
    <row r="364" spans="1:7" x14ac:dyDescent="0.25">
      <c r="A364" s="251"/>
      <c r="B364" s="137">
        <f t="shared" si="5"/>
        <v>42049.375</v>
      </c>
      <c r="C364" s="138">
        <v>9</v>
      </c>
      <c r="D364" s="11">
        <f>ROUND(АТС!F362*$D$41*$D$42/100,2)</f>
        <v>126.45</v>
      </c>
      <c r="E364" s="11">
        <f>ROUND(АТС!F362*$E$41*$E$42/100,2)</f>
        <v>116.18</v>
      </c>
      <c r="F364" s="11">
        <f>ROUND(АТС!$F362*$F$41*$F$42/100,2)</f>
        <v>79.12</v>
      </c>
      <c r="G364" s="11">
        <f>ROUND(АТС!$F362*$G$41*$G$42/100,2)</f>
        <v>46.31</v>
      </c>
    </row>
    <row r="365" spans="1:7" x14ac:dyDescent="0.25">
      <c r="A365" s="251"/>
      <c r="B365" s="137">
        <f t="shared" si="5"/>
        <v>42049.416669999999</v>
      </c>
      <c r="C365" s="138">
        <v>10</v>
      </c>
      <c r="D365" s="11">
        <f>ROUND(АТС!F363*$D$41*$D$42/100,2)</f>
        <v>126.72</v>
      </c>
      <c r="E365" s="11">
        <f>ROUND(АТС!F363*$E$41*$E$42/100,2)</f>
        <v>116.43</v>
      </c>
      <c r="F365" s="11">
        <f>ROUND(АТС!$F363*$F$41*$F$42/100,2)</f>
        <v>79.290000000000006</v>
      </c>
      <c r="G365" s="11">
        <f>ROUND(АТС!$F363*$G$41*$G$42/100,2)</f>
        <v>46.41</v>
      </c>
    </row>
    <row r="366" spans="1:7" x14ac:dyDescent="0.25">
      <c r="A366" s="251"/>
      <c r="B366" s="137">
        <f t="shared" si="5"/>
        <v>42049.458330000001</v>
      </c>
      <c r="C366" s="138">
        <v>11</v>
      </c>
      <c r="D366" s="11">
        <f>ROUND(АТС!F364*$D$41*$D$42/100,2)</f>
        <v>126.8</v>
      </c>
      <c r="E366" s="11">
        <f>ROUND(АТС!F364*$E$41*$E$42/100,2)</f>
        <v>116.5</v>
      </c>
      <c r="F366" s="11">
        <f>ROUND(АТС!$F364*$F$41*$F$42/100,2)</f>
        <v>79.34</v>
      </c>
      <c r="G366" s="11">
        <f>ROUND(АТС!$F364*$G$41*$G$42/100,2)</f>
        <v>46.44</v>
      </c>
    </row>
    <row r="367" spans="1:7" x14ac:dyDescent="0.25">
      <c r="A367" s="251"/>
      <c r="B367" s="135">
        <f t="shared" si="5"/>
        <v>42049.5</v>
      </c>
      <c r="C367" s="138">
        <v>12</v>
      </c>
      <c r="D367" s="11">
        <f>ROUND(АТС!F365*$D$41*$D$42/100,2)</f>
        <v>125.48</v>
      </c>
      <c r="E367" s="11">
        <f>ROUND(АТС!F365*$E$41*$E$42/100,2)</f>
        <v>115.29</v>
      </c>
      <c r="F367" s="11">
        <f>ROUND(АТС!$F365*$F$41*$F$42/100,2)</f>
        <v>78.510000000000005</v>
      </c>
      <c r="G367" s="11">
        <f>ROUND(АТС!$F365*$G$41*$G$42/100,2)</f>
        <v>45.96</v>
      </c>
    </row>
    <row r="368" spans="1:7" x14ac:dyDescent="0.25">
      <c r="A368" s="251"/>
      <c r="B368" s="137">
        <f t="shared" si="5"/>
        <v>42049.541669999999</v>
      </c>
      <c r="C368" s="138">
        <v>13</v>
      </c>
      <c r="D368" s="11">
        <f>ROUND(АТС!F366*$D$41*$D$42/100,2)</f>
        <v>126.8</v>
      </c>
      <c r="E368" s="11">
        <f>ROUND(АТС!F366*$E$41*$E$42/100,2)</f>
        <v>116.5</v>
      </c>
      <c r="F368" s="11">
        <f>ROUND(АТС!$F366*$F$41*$F$42/100,2)</f>
        <v>79.34</v>
      </c>
      <c r="G368" s="11">
        <f>ROUND(АТС!$F366*$G$41*$G$42/100,2)</f>
        <v>46.44</v>
      </c>
    </row>
    <row r="369" spans="1:7" x14ac:dyDescent="0.25">
      <c r="A369" s="251"/>
      <c r="B369" s="137">
        <f t="shared" si="5"/>
        <v>42049.583330000001</v>
      </c>
      <c r="C369" s="138">
        <v>14</v>
      </c>
      <c r="D369" s="11">
        <f>ROUND(АТС!F367*$D$41*$D$42/100,2)</f>
        <v>129.84</v>
      </c>
      <c r="E369" s="11">
        <f>ROUND(АТС!F367*$E$41*$E$42/100,2)</f>
        <v>119.29</v>
      </c>
      <c r="F369" s="11">
        <f>ROUND(АТС!$F367*$F$41*$F$42/100,2)</f>
        <v>81.239999999999995</v>
      </c>
      <c r="G369" s="11">
        <f>ROUND(АТС!$F367*$G$41*$G$42/100,2)</f>
        <v>47.55</v>
      </c>
    </row>
    <row r="370" spans="1:7" x14ac:dyDescent="0.25">
      <c r="A370" s="251"/>
      <c r="B370" s="137">
        <f t="shared" si="5"/>
        <v>42049.625</v>
      </c>
      <c r="C370" s="138">
        <v>15</v>
      </c>
      <c r="D370" s="11">
        <f>ROUND(АТС!F368*$D$41*$D$42/100,2)</f>
        <v>128.13</v>
      </c>
      <c r="E370" s="11">
        <f>ROUND(АТС!F368*$E$41*$E$42/100,2)</f>
        <v>117.72</v>
      </c>
      <c r="F370" s="11">
        <f>ROUND(АТС!$F368*$F$41*$F$42/100,2)</f>
        <v>80.17</v>
      </c>
      <c r="G370" s="11">
        <f>ROUND(АТС!$F368*$G$41*$G$42/100,2)</f>
        <v>46.93</v>
      </c>
    </row>
    <row r="371" spans="1:7" x14ac:dyDescent="0.25">
      <c r="A371" s="251"/>
      <c r="B371" s="135">
        <f t="shared" si="5"/>
        <v>42049.666669999999</v>
      </c>
      <c r="C371" s="138">
        <v>16</v>
      </c>
      <c r="D371" s="11">
        <f>ROUND(АТС!F369*$D$41*$D$42/100,2)</f>
        <v>129.27000000000001</v>
      </c>
      <c r="E371" s="11">
        <f>ROUND(АТС!F369*$E$41*$E$42/100,2)</f>
        <v>118.77</v>
      </c>
      <c r="F371" s="11">
        <f>ROUND(АТС!$F369*$F$41*$F$42/100,2)</f>
        <v>80.88</v>
      </c>
      <c r="G371" s="11">
        <f>ROUND(АТС!$F369*$G$41*$G$42/100,2)</f>
        <v>47.34</v>
      </c>
    </row>
    <row r="372" spans="1:7" x14ac:dyDescent="0.25">
      <c r="A372" s="251"/>
      <c r="B372" s="137">
        <f t="shared" si="5"/>
        <v>42049.708330000001</v>
      </c>
      <c r="C372" s="138">
        <v>17</v>
      </c>
      <c r="D372" s="11">
        <f>ROUND(АТС!F370*$D$41*$D$42/100,2)</f>
        <v>132.9</v>
      </c>
      <c r="E372" s="11">
        <f>ROUND(АТС!F370*$E$41*$E$42/100,2)</f>
        <v>122.11</v>
      </c>
      <c r="F372" s="11">
        <f>ROUND(АТС!$F370*$F$41*$F$42/100,2)</f>
        <v>83.16</v>
      </c>
      <c r="G372" s="11">
        <f>ROUND(АТС!$F370*$G$41*$G$42/100,2)</f>
        <v>48.68</v>
      </c>
    </row>
    <row r="373" spans="1:7" x14ac:dyDescent="0.25">
      <c r="A373" s="251"/>
      <c r="B373" s="137">
        <f t="shared" si="5"/>
        <v>42049.75</v>
      </c>
      <c r="C373" s="138">
        <v>18</v>
      </c>
      <c r="D373" s="11">
        <f>ROUND(АТС!F371*$D$41*$D$42/100,2)</f>
        <v>144.24</v>
      </c>
      <c r="E373" s="11">
        <f>ROUND(АТС!F371*$E$41*$E$42/100,2)</f>
        <v>132.53</v>
      </c>
      <c r="F373" s="11">
        <f>ROUND(АТС!$F371*$F$41*$F$42/100,2)</f>
        <v>90.25</v>
      </c>
      <c r="G373" s="11">
        <f>ROUND(АТС!$F371*$G$41*$G$42/100,2)</f>
        <v>52.83</v>
      </c>
    </row>
    <row r="374" spans="1:7" x14ac:dyDescent="0.25">
      <c r="A374" s="251"/>
      <c r="B374" s="137">
        <f t="shared" si="5"/>
        <v>42049.791669999999</v>
      </c>
      <c r="C374" s="138">
        <v>19</v>
      </c>
      <c r="D374" s="11">
        <f>ROUND(АТС!F372*$D$41*$D$42/100,2)</f>
        <v>137.88999999999999</v>
      </c>
      <c r="E374" s="11">
        <f>ROUND(АТС!F372*$E$41*$E$42/100,2)</f>
        <v>126.69</v>
      </c>
      <c r="F374" s="11">
        <f>ROUND(АТС!$F372*$F$41*$F$42/100,2)</f>
        <v>86.28</v>
      </c>
      <c r="G374" s="11">
        <f>ROUND(АТС!$F372*$G$41*$G$42/100,2)</f>
        <v>50.5</v>
      </c>
    </row>
    <row r="375" spans="1:7" x14ac:dyDescent="0.25">
      <c r="A375" s="251"/>
      <c r="B375" s="135">
        <f t="shared" si="5"/>
        <v>42049.833330000001</v>
      </c>
      <c r="C375" s="138">
        <v>20</v>
      </c>
      <c r="D375" s="11">
        <f>ROUND(АТС!F373*$D$41*$D$42/100,2)</f>
        <v>127.86</v>
      </c>
      <c r="E375" s="11">
        <f>ROUND(АТС!F373*$E$41*$E$42/100,2)</f>
        <v>117.47</v>
      </c>
      <c r="F375" s="11">
        <f>ROUND(АТС!$F373*$F$41*$F$42/100,2)</f>
        <v>80</v>
      </c>
      <c r="G375" s="11">
        <f>ROUND(АТС!$F373*$G$41*$G$42/100,2)</f>
        <v>46.83</v>
      </c>
    </row>
    <row r="376" spans="1:7" x14ac:dyDescent="0.25">
      <c r="A376" s="251"/>
      <c r="B376" s="137">
        <f t="shared" si="5"/>
        <v>42049.875</v>
      </c>
      <c r="C376" s="138">
        <v>21</v>
      </c>
      <c r="D376" s="11">
        <f>ROUND(АТС!F374*$D$41*$D$42/100,2)</f>
        <v>126.82</v>
      </c>
      <c r="E376" s="11">
        <f>ROUND(АТС!F374*$E$41*$E$42/100,2)</f>
        <v>116.52</v>
      </c>
      <c r="F376" s="11">
        <f>ROUND(АТС!$F374*$F$41*$F$42/100,2)</f>
        <v>79.349999999999994</v>
      </c>
      <c r="G376" s="11">
        <f>ROUND(АТС!$F374*$G$41*$G$42/100,2)</f>
        <v>46.45</v>
      </c>
    </row>
    <row r="377" spans="1:7" x14ac:dyDescent="0.25">
      <c r="A377" s="251"/>
      <c r="B377" s="137">
        <f t="shared" si="5"/>
        <v>42049.916669999999</v>
      </c>
      <c r="C377" s="138">
        <v>22</v>
      </c>
      <c r="D377" s="11">
        <f>ROUND(АТС!F375*$D$41*$D$42/100,2)</f>
        <v>127.6</v>
      </c>
      <c r="E377" s="11">
        <f>ROUND(АТС!F375*$E$41*$E$42/100,2)</f>
        <v>117.24</v>
      </c>
      <c r="F377" s="11">
        <f>ROUND(АТС!$F375*$F$41*$F$42/100,2)</f>
        <v>79.84</v>
      </c>
      <c r="G377" s="11">
        <f>ROUND(АТС!$F375*$G$41*$G$42/100,2)</f>
        <v>46.73</v>
      </c>
    </row>
    <row r="378" spans="1:7" x14ac:dyDescent="0.25">
      <c r="A378" s="251"/>
      <c r="B378" s="137">
        <f t="shared" si="5"/>
        <v>42049.958330000001</v>
      </c>
      <c r="C378" s="138">
        <v>23</v>
      </c>
      <c r="D378" s="11">
        <f>ROUND(АТС!F376*$D$41*$D$42/100,2)</f>
        <v>135.16999999999999</v>
      </c>
      <c r="E378" s="11">
        <f>ROUND(АТС!F376*$E$41*$E$42/100,2)</f>
        <v>124.19</v>
      </c>
      <c r="F378" s="11">
        <f>ROUND(АТС!$F376*$F$41*$F$42/100,2)</f>
        <v>84.57</v>
      </c>
      <c r="G378" s="11">
        <f>ROUND(АТС!$F376*$G$41*$G$42/100,2)</f>
        <v>49.5</v>
      </c>
    </row>
    <row r="379" spans="1:7" x14ac:dyDescent="0.25">
      <c r="A379" s="251"/>
      <c r="B379" s="135">
        <f t="shared" si="5"/>
        <v>42050</v>
      </c>
      <c r="C379" s="138">
        <v>0</v>
      </c>
      <c r="D379" s="11">
        <f>ROUND(АТС!F377*$D$41*$D$42/100,2)</f>
        <v>123.26</v>
      </c>
      <c r="E379" s="11">
        <f>ROUND(АТС!F377*$E$41*$E$42/100,2)</f>
        <v>113.25</v>
      </c>
      <c r="F379" s="11">
        <f>ROUND(АТС!$F377*$F$41*$F$42/100,2)</f>
        <v>77.12</v>
      </c>
      <c r="G379" s="11">
        <f>ROUND(АТС!$F377*$G$41*$G$42/100,2)</f>
        <v>45.14</v>
      </c>
    </row>
    <row r="380" spans="1:7" x14ac:dyDescent="0.25">
      <c r="A380" s="251"/>
      <c r="B380" s="137">
        <f t="shared" si="5"/>
        <v>42050.041669999999</v>
      </c>
      <c r="C380" s="138">
        <v>1</v>
      </c>
      <c r="D380" s="11">
        <f>ROUND(АТС!F378*$D$41*$D$42/100,2)</f>
        <v>125.44</v>
      </c>
      <c r="E380" s="11">
        <f>ROUND(АТС!F378*$E$41*$E$42/100,2)</f>
        <v>115.25</v>
      </c>
      <c r="F380" s="11">
        <f>ROUND(АТС!$F378*$F$41*$F$42/100,2)</f>
        <v>78.489999999999995</v>
      </c>
      <c r="G380" s="11">
        <f>ROUND(АТС!$F378*$G$41*$G$42/100,2)</f>
        <v>45.94</v>
      </c>
    </row>
    <row r="381" spans="1:7" x14ac:dyDescent="0.25">
      <c r="A381" s="251"/>
      <c r="B381" s="137">
        <f t="shared" si="5"/>
        <v>42050.083330000001</v>
      </c>
      <c r="C381" s="138">
        <v>2</v>
      </c>
      <c r="D381" s="11">
        <f>ROUND(АТС!F379*$D$41*$D$42/100,2)</f>
        <v>129.46</v>
      </c>
      <c r="E381" s="11">
        <f>ROUND(АТС!F379*$E$41*$E$42/100,2)</f>
        <v>118.95</v>
      </c>
      <c r="F381" s="11">
        <f>ROUND(АТС!$F379*$F$41*$F$42/100,2)</f>
        <v>81</v>
      </c>
      <c r="G381" s="11">
        <f>ROUND(АТС!$F379*$G$41*$G$42/100,2)</f>
        <v>47.41</v>
      </c>
    </row>
    <row r="382" spans="1:7" x14ac:dyDescent="0.25">
      <c r="A382" s="251"/>
      <c r="B382" s="137">
        <f t="shared" si="5"/>
        <v>42050.125</v>
      </c>
      <c r="C382" s="138">
        <v>3</v>
      </c>
      <c r="D382" s="11">
        <f>ROUND(АТС!F380*$D$41*$D$42/100,2)</f>
        <v>132.35</v>
      </c>
      <c r="E382" s="11">
        <f>ROUND(АТС!F380*$E$41*$E$42/100,2)</f>
        <v>121.6</v>
      </c>
      <c r="F382" s="11">
        <f>ROUND(АТС!$F380*$F$41*$F$42/100,2)</f>
        <v>82.81</v>
      </c>
      <c r="G382" s="11">
        <f>ROUND(АТС!$F380*$G$41*$G$42/100,2)</f>
        <v>48.47</v>
      </c>
    </row>
    <row r="383" spans="1:7" x14ac:dyDescent="0.25">
      <c r="A383" s="251"/>
      <c r="B383" s="135">
        <f t="shared" si="5"/>
        <v>42050.166669999999</v>
      </c>
      <c r="C383" s="138">
        <v>4</v>
      </c>
      <c r="D383" s="11">
        <f>ROUND(АТС!F381*$D$41*$D$42/100,2)</f>
        <v>132.41999999999999</v>
      </c>
      <c r="E383" s="11">
        <f>ROUND(АТС!F381*$E$41*$E$42/100,2)</f>
        <v>121.66</v>
      </c>
      <c r="F383" s="11">
        <f>ROUND(АТС!$F381*$F$41*$F$42/100,2)</f>
        <v>82.86</v>
      </c>
      <c r="G383" s="11">
        <f>ROUND(АТС!$F381*$G$41*$G$42/100,2)</f>
        <v>48.5</v>
      </c>
    </row>
    <row r="384" spans="1:7" x14ac:dyDescent="0.25">
      <c r="A384" s="251"/>
      <c r="B384" s="137">
        <f t="shared" si="5"/>
        <v>42050.208330000001</v>
      </c>
      <c r="C384" s="138">
        <v>5</v>
      </c>
      <c r="D384" s="11">
        <f>ROUND(АТС!F382*$D$41*$D$42/100,2)</f>
        <v>129.57</v>
      </c>
      <c r="E384" s="11">
        <f>ROUND(АТС!F382*$E$41*$E$42/100,2)</f>
        <v>119.05</v>
      </c>
      <c r="F384" s="11">
        <f>ROUND(АТС!$F382*$F$41*$F$42/100,2)</f>
        <v>81.069999999999993</v>
      </c>
      <c r="G384" s="11">
        <f>ROUND(АТС!$F382*$G$41*$G$42/100,2)</f>
        <v>47.45</v>
      </c>
    </row>
    <row r="385" spans="1:7" x14ac:dyDescent="0.25">
      <c r="A385" s="251"/>
      <c r="B385" s="137">
        <f t="shared" si="5"/>
        <v>42050.25</v>
      </c>
      <c r="C385" s="138">
        <v>6</v>
      </c>
      <c r="D385" s="11">
        <f>ROUND(АТС!F383*$D$41*$D$42/100,2)</f>
        <v>123.53</v>
      </c>
      <c r="E385" s="11">
        <f>ROUND(АТС!F383*$E$41*$E$42/100,2)</f>
        <v>113.5</v>
      </c>
      <c r="F385" s="11">
        <f>ROUND(АТС!$F383*$F$41*$F$42/100,2)</f>
        <v>77.290000000000006</v>
      </c>
      <c r="G385" s="11">
        <f>ROUND(АТС!$F383*$G$41*$G$42/100,2)</f>
        <v>45.24</v>
      </c>
    </row>
    <row r="386" spans="1:7" x14ac:dyDescent="0.25">
      <c r="A386" s="251"/>
      <c r="B386" s="137">
        <f t="shared" si="5"/>
        <v>42050.291669999999</v>
      </c>
      <c r="C386" s="138">
        <v>7</v>
      </c>
      <c r="D386" s="11">
        <f>ROUND(АТС!F384*$D$41*$D$42/100,2)</f>
        <v>128.22</v>
      </c>
      <c r="E386" s="11">
        <f>ROUND(АТС!F384*$E$41*$E$42/100,2)</f>
        <v>117.8</v>
      </c>
      <c r="F386" s="11">
        <f>ROUND(АТС!$F384*$F$41*$F$42/100,2)</f>
        <v>80.23</v>
      </c>
      <c r="G386" s="11">
        <f>ROUND(АТС!$F384*$G$41*$G$42/100,2)</f>
        <v>46.96</v>
      </c>
    </row>
    <row r="387" spans="1:7" x14ac:dyDescent="0.25">
      <c r="A387" s="251"/>
      <c r="B387" s="135">
        <f t="shared" si="5"/>
        <v>42050.333330000001</v>
      </c>
      <c r="C387" s="138">
        <v>8</v>
      </c>
      <c r="D387" s="11">
        <f>ROUND(АТС!F385*$D$41*$D$42/100,2)</f>
        <v>137.97999999999999</v>
      </c>
      <c r="E387" s="11">
        <f>ROUND(АТС!F385*$E$41*$E$42/100,2)</f>
        <v>126.77</v>
      </c>
      <c r="F387" s="11">
        <f>ROUND(АТС!$F385*$F$41*$F$42/100,2)</f>
        <v>86.33</v>
      </c>
      <c r="G387" s="11">
        <f>ROUND(АТС!$F385*$G$41*$G$42/100,2)</f>
        <v>50.53</v>
      </c>
    </row>
    <row r="388" spans="1:7" x14ac:dyDescent="0.25">
      <c r="A388" s="251"/>
      <c r="B388" s="137">
        <f t="shared" ref="B388:B451" si="6">B364+1</f>
        <v>42050.375</v>
      </c>
      <c r="C388" s="138">
        <v>9</v>
      </c>
      <c r="D388" s="11">
        <f>ROUND(АТС!F386*$D$41*$D$42/100,2)</f>
        <v>125.98</v>
      </c>
      <c r="E388" s="11">
        <f>ROUND(АТС!F386*$E$41*$E$42/100,2)</f>
        <v>115.75</v>
      </c>
      <c r="F388" s="11">
        <f>ROUND(АТС!$F386*$F$41*$F$42/100,2)</f>
        <v>78.83</v>
      </c>
      <c r="G388" s="11">
        <f>ROUND(АТС!$F386*$G$41*$G$42/100,2)</f>
        <v>46.14</v>
      </c>
    </row>
    <row r="389" spans="1:7" x14ac:dyDescent="0.25">
      <c r="A389" s="251"/>
      <c r="B389" s="137">
        <f t="shared" si="6"/>
        <v>42050.416669999999</v>
      </c>
      <c r="C389" s="138">
        <v>10</v>
      </c>
      <c r="D389" s="11">
        <f>ROUND(АТС!F387*$D$41*$D$42/100,2)</f>
        <v>126.11</v>
      </c>
      <c r="E389" s="11">
        <f>ROUND(АТС!F387*$E$41*$E$42/100,2)</f>
        <v>115.86</v>
      </c>
      <c r="F389" s="11">
        <f>ROUND(АТС!$F387*$F$41*$F$42/100,2)</f>
        <v>78.91</v>
      </c>
      <c r="G389" s="11">
        <f>ROUND(АТС!$F387*$G$41*$G$42/100,2)</f>
        <v>46.19</v>
      </c>
    </row>
    <row r="390" spans="1:7" x14ac:dyDescent="0.25">
      <c r="A390" s="251"/>
      <c r="B390" s="137">
        <f t="shared" si="6"/>
        <v>42050.458330000001</v>
      </c>
      <c r="C390" s="138">
        <v>11</v>
      </c>
      <c r="D390" s="11">
        <f>ROUND(АТС!F388*$D$41*$D$42/100,2)</f>
        <v>126.2</v>
      </c>
      <c r="E390" s="11">
        <f>ROUND(АТС!F388*$E$41*$E$42/100,2)</f>
        <v>115.94</v>
      </c>
      <c r="F390" s="11">
        <f>ROUND(АТС!$F388*$F$41*$F$42/100,2)</f>
        <v>78.959999999999994</v>
      </c>
      <c r="G390" s="11">
        <f>ROUND(АТС!$F388*$G$41*$G$42/100,2)</f>
        <v>46.22</v>
      </c>
    </row>
    <row r="391" spans="1:7" x14ac:dyDescent="0.25">
      <c r="A391" s="251"/>
      <c r="B391" s="135">
        <f t="shared" si="6"/>
        <v>42050.5</v>
      </c>
      <c r="C391" s="138">
        <v>12</v>
      </c>
      <c r="D391" s="11">
        <f>ROUND(АТС!F389*$D$41*$D$42/100,2)</f>
        <v>125.19</v>
      </c>
      <c r="E391" s="11">
        <f>ROUND(АТС!F389*$E$41*$E$42/100,2)</f>
        <v>115.02</v>
      </c>
      <c r="F391" s="11">
        <f>ROUND(АТС!$F389*$F$41*$F$42/100,2)</f>
        <v>78.33</v>
      </c>
      <c r="G391" s="11">
        <f>ROUND(АТС!$F389*$G$41*$G$42/100,2)</f>
        <v>45.85</v>
      </c>
    </row>
    <row r="392" spans="1:7" x14ac:dyDescent="0.25">
      <c r="A392" s="251"/>
      <c r="B392" s="137">
        <f t="shared" si="6"/>
        <v>42050.541669999999</v>
      </c>
      <c r="C392" s="138">
        <v>13</v>
      </c>
      <c r="D392" s="11">
        <f>ROUND(АТС!F390*$D$41*$D$42/100,2)</f>
        <v>126.41</v>
      </c>
      <c r="E392" s="11">
        <f>ROUND(АТС!F390*$E$41*$E$42/100,2)</f>
        <v>116.14</v>
      </c>
      <c r="F392" s="11">
        <f>ROUND(АТС!$F390*$F$41*$F$42/100,2)</f>
        <v>79.099999999999994</v>
      </c>
      <c r="G392" s="11">
        <f>ROUND(АТС!$F390*$G$41*$G$42/100,2)</f>
        <v>46.3</v>
      </c>
    </row>
    <row r="393" spans="1:7" x14ac:dyDescent="0.25">
      <c r="A393" s="251"/>
      <c r="B393" s="137">
        <f t="shared" si="6"/>
        <v>42050.583330000001</v>
      </c>
      <c r="C393" s="138">
        <v>14</v>
      </c>
      <c r="D393" s="11">
        <f>ROUND(АТС!F391*$D$41*$D$42/100,2)</f>
        <v>128.97</v>
      </c>
      <c r="E393" s="11">
        <f>ROUND(АТС!F391*$E$41*$E$42/100,2)</f>
        <v>118.5</v>
      </c>
      <c r="F393" s="11">
        <f>ROUND(АТС!$F391*$F$41*$F$42/100,2)</f>
        <v>80.7</v>
      </c>
      <c r="G393" s="11">
        <f>ROUND(АТС!$F391*$G$41*$G$42/100,2)</f>
        <v>47.24</v>
      </c>
    </row>
    <row r="394" spans="1:7" x14ac:dyDescent="0.25">
      <c r="A394" s="251"/>
      <c r="B394" s="137">
        <f t="shared" si="6"/>
        <v>42050.625</v>
      </c>
      <c r="C394" s="138">
        <v>15</v>
      </c>
      <c r="D394" s="11">
        <f>ROUND(АТС!F392*$D$41*$D$42/100,2)</f>
        <v>127.53</v>
      </c>
      <c r="E394" s="11">
        <f>ROUND(АТС!F392*$E$41*$E$42/100,2)</f>
        <v>117.17</v>
      </c>
      <c r="F394" s="11">
        <f>ROUND(АТС!$F392*$F$41*$F$42/100,2)</f>
        <v>79.8</v>
      </c>
      <c r="G394" s="11">
        <f>ROUND(АТС!$F392*$G$41*$G$42/100,2)</f>
        <v>46.71</v>
      </c>
    </row>
    <row r="395" spans="1:7" x14ac:dyDescent="0.25">
      <c r="A395" s="251"/>
      <c r="B395" s="135">
        <f t="shared" si="6"/>
        <v>42050.666669999999</v>
      </c>
      <c r="C395" s="138">
        <v>16</v>
      </c>
      <c r="D395" s="11">
        <f>ROUND(АТС!F393*$D$41*$D$42/100,2)</f>
        <v>128.22</v>
      </c>
      <c r="E395" s="11">
        <f>ROUND(АТС!F393*$E$41*$E$42/100,2)</f>
        <v>117.81</v>
      </c>
      <c r="F395" s="11">
        <f>ROUND(АТС!$F393*$F$41*$F$42/100,2)</f>
        <v>80.23</v>
      </c>
      <c r="G395" s="11">
        <f>ROUND(АТС!$F393*$G$41*$G$42/100,2)</f>
        <v>46.96</v>
      </c>
    </row>
    <row r="396" spans="1:7" x14ac:dyDescent="0.25">
      <c r="A396" s="251"/>
      <c r="B396" s="137">
        <f t="shared" si="6"/>
        <v>42050.708330000001</v>
      </c>
      <c r="C396" s="138">
        <v>17</v>
      </c>
      <c r="D396" s="11">
        <f>ROUND(АТС!F394*$D$41*$D$42/100,2)</f>
        <v>134.94</v>
      </c>
      <c r="E396" s="11">
        <f>ROUND(АТС!F394*$E$41*$E$42/100,2)</f>
        <v>123.98</v>
      </c>
      <c r="F396" s="11">
        <f>ROUND(АТС!$F394*$F$41*$F$42/100,2)</f>
        <v>84.43</v>
      </c>
      <c r="G396" s="11">
        <f>ROUND(АТС!$F394*$G$41*$G$42/100,2)</f>
        <v>49.42</v>
      </c>
    </row>
    <row r="397" spans="1:7" x14ac:dyDescent="0.25">
      <c r="A397" s="251"/>
      <c r="B397" s="137">
        <f t="shared" si="6"/>
        <v>42050.75</v>
      </c>
      <c r="C397" s="138">
        <v>18</v>
      </c>
      <c r="D397" s="11">
        <f>ROUND(АТС!F395*$D$41*$D$42/100,2)</f>
        <v>143.79</v>
      </c>
      <c r="E397" s="11">
        <f>ROUND(АТС!F395*$E$41*$E$42/100,2)</f>
        <v>132.11000000000001</v>
      </c>
      <c r="F397" s="11">
        <f>ROUND(АТС!$F395*$F$41*$F$42/100,2)</f>
        <v>89.97</v>
      </c>
      <c r="G397" s="11">
        <f>ROUND(АТС!$F395*$G$41*$G$42/100,2)</f>
        <v>52.66</v>
      </c>
    </row>
    <row r="398" spans="1:7" x14ac:dyDescent="0.25">
      <c r="A398" s="251"/>
      <c r="B398" s="137">
        <f t="shared" si="6"/>
        <v>42050.791669999999</v>
      </c>
      <c r="C398" s="138">
        <v>19</v>
      </c>
      <c r="D398" s="11">
        <f>ROUND(АТС!F396*$D$41*$D$42/100,2)</f>
        <v>140.65</v>
      </c>
      <c r="E398" s="11">
        <f>ROUND(АТС!F396*$E$41*$E$42/100,2)</f>
        <v>129.22999999999999</v>
      </c>
      <c r="F398" s="11">
        <f>ROUND(АТС!$F396*$F$41*$F$42/100,2)</f>
        <v>88.01</v>
      </c>
      <c r="G398" s="11">
        <f>ROUND(АТС!$F396*$G$41*$G$42/100,2)</f>
        <v>51.51</v>
      </c>
    </row>
    <row r="399" spans="1:7" x14ac:dyDescent="0.25">
      <c r="A399" s="251"/>
      <c r="B399" s="135">
        <f t="shared" si="6"/>
        <v>42050.833330000001</v>
      </c>
      <c r="C399" s="138">
        <v>20</v>
      </c>
      <c r="D399" s="11">
        <f>ROUND(АТС!F397*$D$41*$D$42/100,2)</f>
        <v>135.05000000000001</v>
      </c>
      <c r="E399" s="11">
        <f>ROUND(АТС!F397*$E$41*$E$42/100,2)</f>
        <v>124.08</v>
      </c>
      <c r="F399" s="11">
        <f>ROUND(АТС!$F397*$F$41*$F$42/100,2)</f>
        <v>84.5</v>
      </c>
      <c r="G399" s="11">
        <f>ROUND(АТС!$F397*$G$41*$G$42/100,2)</f>
        <v>49.46</v>
      </c>
    </row>
    <row r="400" spans="1:7" x14ac:dyDescent="0.25">
      <c r="A400" s="251"/>
      <c r="B400" s="137">
        <f t="shared" si="6"/>
        <v>42050.875</v>
      </c>
      <c r="C400" s="138">
        <v>21</v>
      </c>
      <c r="D400" s="11">
        <f>ROUND(АТС!F398*$D$41*$D$42/100,2)</f>
        <v>126.5</v>
      </c>
      <c r="E400" s="11">
        <f>ROUND(АТС!F398*$E$41*$E$42/100,2)</f>
        <v>116.22</v>
      </c>
      <c r="F400" s="11">
        <f>ROUND(АТС!$F398*$F$41*$F$42/100,2)</f>
        <v>79.150000000000006</v>
      </c>
      <c r="G400" s="11">
        <f>ROUND(АТС!$F398*$G$41*$G$42/100,2)</f>
        <v>46.33</v>
      </c>
    </row>
    <row r="401" spans="1:7" x14ac:dyDescent="0.25">
      <c r="A401" s="251"/>
      <c r="B401" s="137">
        <f t="shared" si="6"/>
        <v>42050.916669999999</v>
      </c>
      <c r="C401" s="138">
        <v>22</v>
      </c>
      <c r="D401" s="11">
        <f>ROUND(АТС!F399*$D$41*$D$42/100,2)</f>
        <v>127.22</v>
      </c>
      <c r="E401" s="11">
        <f>ROUND(АТС!F399*$E$41*$E$42/100,2)</f>
        <v>116.89</v>
      </c>
      <c r="F401" s="11">
        <f>ROUND(АТС!$F399*$F$41*$F$42/100,2)</f>
        <v>79.599999999999994</v>
      </c>
      <c r="G401" s="11">
        <f>ROUND(АТС!$F399*$G$41*$G$42/100,2)</f>
        <v>46.59</v>
      </c>
    </row>
    <row r="402" spans="1:7" x14ac:dyDescent="0.25">
      <c r="A402" s="251"/>
      <c r="B402" s="137">
        <f t="shared" si="6"/>
        <v>42050.958330000001</v>
      </c>
      <c r="C402" s="138">
        <v>23</v>
      </c>
      <c r="D402" s="11">
        <f>ROUND(АТС!F400*$D$41*$D$42/100,2)</f>
        <v>134.78</v>
      </c>
      <c r="E402" s="11">
        <f>ROUND(АТС!F400*$E$41*$E$42/100,2)</f>
        <v>123.83</v>
      </c>
      <c r="F402" s="11">
        <f>ROUND(АТС!$F400*$F$41*$F$42/100,2)</f>
        <v>84.33</v>
      </c>
      <c r="G402" s="11">
        <f>ROUND(АТС!$F400*$G$41*$G$42/100,2)</f>
        <v>49.36</v>
      </c>
    </row>
    <row r="403" spans="1:7" x14ac:dyDescent="0.25">
      <c r="A403" s="251"/>
      <c r="B403" s="135">
        <f t="shared" si="6"/>
        <v>42051</v>
      </c>
      <c r="C403" s="138">
        <v>0</v>
      </c>
      <c r="D403" s="11">
        <f>ROUND(АТС!F401*$D$41*$D$42/100,2)</f>
        <v>122.91</v>
      </c>
      <c r="E403" s="11">
        <f>ROUND(АТС!F401*$E$41*$E$42/100,2)</f>
        <v>112.93</v>
      </c>
      <c r="F403" s="11">
        <f>ROUND(АТС!$F401*$F$41*$F$42/100,2)</f>
        <v>76.91</v>
      </c>
      <c r="G403" s="11">
        <f>ROUND(АТС!$F401*$G$41*$G$42/100,2)</f>
        <v>45.02</v>
      </c>
    </row>
    <row r="404" spans="1:7" x14ac:dyDescent="0.25">
      <c r="A404" s="251"/>
      <c r="B404" s="137">
        <f t="shared" si="6"/>
        <v>42051.041669999999</v>
      </c>
      <c r="C404" s="138">
        <v>1</v>
      </c>
      <c r="D404" s="11">
        <f>ROUND(АТС!F402*$D$41*$D$42/100,2)</f>
        <v>121.03</v>
      </c>
      <c r="E404" s="11">
        <f>ROUND(АТС!F402*$E$41*$E$42/100,2)</f>
        <v>111.19</v>
      </c>
      <c r="F404" s="11">
        <f>ROUND(АТС!$F402*$F$41*$F$42/100,2)</f>
        <v>75.73</v>
      </c>
      <c r="G404" s="11">
        <f>ROUND(АТС!$F402*$G$41*$G$42/100,2)</f>
        <v>44.33</v>
      </c>
    </row>
    <row r="405" spans="1:7" x14ac:dyDescent="0.25">
      <c r="A405" s="251"/>
      <c r="B405" s="137">
        <f t="shared" si="6"/>
        <v>42051.083330000001</v>
      </c>
      <c r="C405" s="138">
        <v>2</v>
      </c>
      <c r="D405" s="11">
        <f>ROUND(АТС!F403*$D$41*$D$42/100,2)</f>
        <v>125.29</v>
      </c>
      <c r="E405" s="11">
        <f>ROUND(АТС!F403*$E$41*$E$42/100,2)</f>
        <v>115.11</v>
      </c>
      <c r="F405" s="11">
        <f>ROUND(АТС!$F403*$F$41*$F$42/100,2)</f>
        <v>78.39</v>
      </c>
      <c r="G405" s="11">
        <f>ROUND(АТС!$F403*$G$41*$G$42/100,2)</f>
        <v>45.89</v>
      </c>
    </row>
    <row r="406" spans="1:7" x14ac:dyDescent="0.25">
      <c r="A406" s="251"/>
      <c r="B406" s="137">
        <f t="shared" si="6"/>
        <v>42051.125</v>
      </c>
      <c r="C406" s="138">
        <v>3</v>
      </c>
      <c r="D406" s="11">
        <f>ROUND(АТС!F404*$D$41*$D$42/100,2)</f>
        <v>122.77</v>
      </c>
      <c r="E406" s="11">
        <f>ROUND(АТС!F404*$E$41*$E$42/100,2)</f>
        <v>112.79</v>
      </c>
      <c r="F406" s="11">
        <f>ROUND(АТС!$F404*$F$41*$F$42/100,2)</f>
        <v>76.819999999999993</v>
      </c>
      <c r="G406" s="11">
        <f>ROUND(АТС!$F404*$G$41*$G$42/100,2)</f>
        <v>44.96</v>
      </c>
    </row>
    <row r="407" spans="1:7" x14ac:dyDescent="0.25">
      <c r="A407" s="251"/>
      <c r="B407" s="135">
        <f t="shared" si="6"/>
        <v>42051.166669999999</v>
      </c>
      <c r="C407" s="138">
        <v>4</v>
      </c>
      <c r="D407" s="11">
        <f>ROUND(АТС!F405*$D$41*$D$42/100,2)</f>
        <v>127.19</v>
      </c>
      <c r="E407" s="11">
        <f>ROUND(АТС!F405*$E$41*$E$42/100,2)</f>
        <v>116.86</v>
      </c>
      <c r="F407" s="11">
        <f>ROUND(АТС!$F405*$F$41*$F$42/100,2)</f>
        <v>79.58</v>
      </c>
      <c r="G407" s="11">
        <f>ROUND(АТС!$F405*$G$41*$G$42/100,2)</f>
        <v>46.58</v>
      </c>
    </row>
    <row r="408" spans="1:7" x14ac:dyDescent="0.25">
      <c r="A408" s="251"/>
      <c r="B408" s="137">
        <f t="shared" si="6"/>
        <v>42051.208330000001</v>
      </c>
      <c r="C408" s="138">
        <v>5</v>
      </c>
      <c r="D408" s="11">
        <f>ROUND(АТС!F406*$D$41*$D$42/100,2)</f>
        <v>124.7</v>
      </c>
      <c r="E408" s="11">
        <f>ROUND(АТС!F406*$E$41*$E$42/100,2)</f>
        <v>114.57</v>
      </c>
      <c r="F408" s="11">
        <f>ROUND(АТС!$F406*$F$41*$F$42/100,2)</f>
        <v>78.02</v>
      </c>
      <c r="G408" s="11">
        <f>ROUND(АТС!$F406*$G$41*$G$42/100,2)</f>
        <v>45.67</v>
      </c>
    </row>
    <row r="409" spans="1:7" x14ac:dyDescent="0.25">
      <c r="A409" s="251"/>
      <c r="B409" s="137">
        <f t="shared" si="6"/>
        <v>42051.25</v>
      </c>
      <c r="C409" s="138">
        <v>6</v>
      </c>
      <c r="D409" s="11">
        <f>ROUND(АТС!F407*$D$41*$D$42/100,2)</f>
        <v>123.56</v>
      </c>
      <c r="E409" s="11">
        <f>ROUND(АТС!F407*$E$41*$E$42/100,2)</f>
        <v>113.52</v>
      </c>
      <c r="F409" s="11">
        <f>ROUND(АТС!$F407*$F$41*$F$42/100,2)</f>
        <v>77.31</v>
      </c>
      <c r="G409" s="11">
        <f>ROUND(АТС!$F407*$G$41*$G$42/100,2)</f>
        <v>45.25</v>
      </c>
    </row>
    <row r="410" spans="1:7" x14ac:dyDescent="0.25">
      <c r="A410" s="251"/>
      <c r="B410" s="137">
        <f t="shared" si="6"/>
        <v>42051.291669999999</v>
      </c>
      <c r="C410" s="138">
        <v>7</v>
      </c>
      <c r="D410" s="11">
        <f>ROUND(АТС!F408*$D$41*$D$42/100,2)</f>
        <v>131.15</v>
      </c>
      <c r="E410" s="11">
        <f>ROUND(АТС!F408*$E$41*$E$42/100,2)</f>
        <v>120.5</v>
      </c>
      <c r="F410" s="11">
        <f>ROUND(АТС!$F408*$F$41*$F$42/100,2)</f>
        <v>82.06</v>
      </c>
      <c r="G410" s="11">
        <f>ROUND(АТС!$F408*$G$41*$G$42/100,2)</f>
        <v>48.03</v>
      </c>
    </row>
    <row r="411" spans="1:7" x14ac:dyDescent="0.25">
      <c r="A411" s="251"/>
      <c r="B411" s="135">
        <f t="shared" si="6"/>
        <v>42051.333330000001</v>
      </c>
      <c r="C411" s="138">
        <v>8</v>
      </c>
      <c r="D411" s="11">
        <f>ROUND(АТС!F409*$D$41*$D$42/100,2)</f>
        <v>123.85</v>
      </c>
      <c r="E411" s="11">
        <f>ROUND(АТС!F409*$E$41*$E$42/100,2)</f>
        <v>113.79</v>
      </c>
      <c r="F411" s="11">
        <f>ROUND(АТС!$F409*$F$41*$F$42/100,2)</f>
        <v>77.489999999999995</v>
      </c>
      <c r="G411" s="11">
        <f>ROUND(АТС!$F409*$G$41*$G$42/100,2)</f>
        <v>45.36</v>
      </c>
    </row>
    <row r="412" spans="1:7" x14ac:dyDescent="0.25">
      <c r="A412" s="251"/>
      <c r="B412" s="137">
        <f t="shared" si="6"/>
        <v>42051.375</v>
      </c>
      <c r="C412" s="138">
        <v>9</v>
      </c>
      <c r="D412" s="11">
        <f>ROUND(АТС!F410*$D$41*$D$42/100,2)</f>
        <v>135.30000000000001</v>
      </c>
      <c r="E412" s="11">
        <f>ROUND(АТС!F410*$E$41*$E$42/100,2)</f>
        <v>124.31</v>
      </c>
      <c r="F412" s="11">
        <f>ROUND(АТС!$F410*$F$41*$F$42/100,2)</f>
        <v>84.66</v>
      </c>
      <c r="G412" s="11">
        <f>ROUND(АТС!$F410*$G$41*$G$42/100,2)</f>
        <v>49.55</v>
      </c>
    </row>
    <row r="413" spans="1:7" x14ac:dyDescent="0.25">
      <c r="A413" s="251"/>
      <c r="B413" s="137">
        <f t="shared" si="6"/>
        <v>42051.416669999999</v>
      </c>
      <c r="C413" s="138">
        <v>10</v>
      </c>
      <c r="D413" s="11">
        <f>ROUND(АТС!F411*$D$41*$D$42/100,2)</f>
        <v>127.02</v>
      </c>
      <c r="E413" s="11">
        <f>ROUND(АТС!F411*$E$41*$E$42/100,2)</f>
        <v>116.7</v>
      </c>
      <c r="F413" s="11">
        <f>ROUND(АТС!$F411*$F$41*$F$42/100,2)</f>
        <v>79.48</v>
      </c>
      <c r="G413" s="11">
        <f>ROUND(АТС!$F411*$G$41*$G$42/100,2)</f>
        <v>46.52</v>
      </c>
    </row>
    <row r="414" spans="1:7" x14ac:dyDescent="0.25">
      <c r="A414" s="251"/>
      <c r="B414" s="137">
        <f t="shared" si="6"/>
        <v>42051.458330000001</v>
      </c>
      <c r="C414" s="138">
        <v>11</v>
      </c>
      <c r="D414" s="11">
        <f>ROUND(АТС!F412*$D$41*$D$42/100,2)</f>
        <v>138.69999999999999</v>
      </c>
      <c r="E414" s="11">
        <f>ROUND(АТС!F412*$E$41*$E$42/100,2)</f>
        <v>127.44</v>
      </c>
      <c r="F414" s="11">
        <f>ROUND(АТС!$F412*$F$41*$F$42/100,2)</f>
        <v>86.79</v>
      </c>
      <c r="G414" s="11">
        <f>ROUND(АТС!$F412*$G$41*$G$42/100,2)</f>
        <v>50.8</v>
      </c>
    </row>
    <row r="415" spans="1:7" x14ac:dyDescent="0.25">
      <c r="A415" s="251"/>
      <c r="B415" s="135">
        <f t="shared" si="6"/>
        <v>42051.5</v>
      </c>
      <c r="C415" s="138">
        <v>12</v>
      </c>
      <c r="D415" s="11">
        <f>ROUND(АТС!F413*$D$41*$D$42/100,2)</f>
        <v>137.55000000000001</v>
      </c>
      <c r="E415" s="11">
        <f>ROUND(АТС!F413*$E$41*$E$42/100,2)</f>
        <v>126.38</v>
      </c>
      <c r="F415" s="11">
        <f>ROUND(АТС!$F413*$F$41*$F$42/100,2)</f>
        <v>86.07</v>
      </c>
      <c r="G415" s="11">
        <f>ROUND(АТС!$F413*$G$41*$G$42/100,2)</f>
        <v>50.38</v>
      </c>
    </row>
    <row r="416" spans="1:7" x14ac:dyDescent="0.25">
      <c r="A416" s="251"/>
      <c r="B416" s="137">
        <f t="shared" si="6"/>
        <v>42051.541669999999</v>
      </c>
      <c r="C416" s="138">
        <v>13</v>
      </c>
      <c r="D416" s="11">
        <f>ROUND(АТС!F414*$D$41*$D$42/100,2)</f>
        <v>138.84</v>
      </c>
      <c r="E416" s="11">
        <f>ROUND(АТС!F414*$E$41*$E$42/100,2)</f>
        <v>127.56</v>
      </c>
      <c r="F416" s="11">
        <f>ROUND(АТС!$F414*$F$41*$F$42/100,2)</f>
        <v>86.87</v>
      </c>
      <c r="G416" s="11">
        <f>ROUND(АТС!$F414*$G$41*$G$42/100,2)</f>
        <v>50.85</v>
      </c>
    </row>
    <row r="417" spans="1:7" x14ac:dyDescent="0.25">
      <c r="A417" s="251"/>
      <c r="B417" s="137">
        <f t="shared" si="6"/>
        <v>42051.583330000001</v>
      </c>
      <c r="C417" s="138">
        <v>14</v>
      </c>
      <c r="D417" s="11">
        <f>ROUND(АТС!F415*$D$41*$D$42/100,2)</f>
        <v>140.09</v>
      </c>
      <c r="E417" s="11">
        <f>ROUND(АТС!F415*$E$41*$E$42/100,2)</f>
        <v>128.71</v>
      </c>
      <c r="F417" s="11">
        <f>ROUND(АТС!$F415*$F$41*$F$42/100,2)</f>
        <v>87.65</v>
      </c>
      <c r="G417" s="11">
        <f>ROUND(АТС!$F415*$G$41*$G$42/100,2)</f>
        <v>51.31</v>
      </c>
    </row>
    <row r="418" spans="1:7" x14ac:dyDescent="0.25">
      <c r="A418" s="251"/>
      <c r="B418" s="137">
        <f t="shared" si="6"/>
        <v>42051.625</v>
      </c>
      <c r="C418" s="138">
        <v>15</v>
      </c>
      <c r="D418" s="11">
        <f>ROUND(АТС!F416*$D$41*$D$42/100,2)</f>
        <v>152.87</v>
      </c>
      <c r="E418" s="11">
        <f>ROUND(АТС!F416*$E$41*$E$42/100,2)</f>
        <v>140.44999999999999</v>
      </c>
      <c r="F418" s="11">
        <f>ROUND(АТС!$F416*$F$41*$F$42/100,2)</f>
        <v>95.65</v>
      </c>
      <c r="G418" s="11">
        <f>ROUND(АТС!$F416*$G$41*$G$42/100,2)</f>
        <v>55.99</v>
      </c>
    </row>
    <row r="419" spans="1:7" x14ac:dyDescent="0.25">
      <c r="A419" s="251"/>
      <c r="B419" s="135">
        <f t="shared" si="6"/>
        <v>42051.666669999999</v>
      </c>
      <c r="C419" s="138">
        <v>16</v>
      </c>
      <c r="D419" s="11">
        <f>ROUND(АТС!F417*$D$41*$D$42/100,2)</f>
        <v>148.52000000000001</v>
      </c>
      <c r="E419" s="11">
        <f>ROUND(АТС!F417*$E$41*$E$42/100,2)</f>
        <v>136.46</v>
      </c>
      <c r="F419" s="11">
        <f>ROUND(АТС!$F417*$F$41*$F$42/100,2)</f>
        <v>92.93</v>
      </c>
      <c r="G419" s="11">
        <f>ROUND(АТС!$F417*$G$41*$G$42/100,2)</f>
        <v>54.4</v>
      </c>
    </row>
    <row r="420" spans="1:7" x14ac:dyDescent="0.25">
      <c r="A420" s="251"/>
      <c r="B420" s="137">
        <f t="shared" si="6"/>
        <v>42051.708330000001</v>
      </c>
      <c r="C420" s="138">
        <v>17</v>
      </c>
      <c r="D420" s="11">
        <f>ROUND(АТС!F418*$D$41*$D$42/100,2)</f>
        <v>137.51</v>
      </c>
      <c r="E420" s="11">
        <f>ROUND(АТС!F418*$E$41*$E$42/100,2)</f>
        <v>126.34</v>
      </c>
      <c r="F420" s="11">
        <f>ROUND(АТС!$F418*$F$41*$F$42/100,2)</f>
        <v>86.04</v>
      </c>
      <c r="G420" s="11">
        <f>ROUND(АТС!$F418*$G$41*$G$42/100,2)</f>
        <v>50.36</v>
      </c>
    </row>
    <row r="421" spans="1:7" x14ac:dyDescent="0.25">
      <c r="A421" s="251"/>
      <c r="B421" s="137">
        <f t="shared" si="6"/>
        <v>42051.75</v>
      </c>
      <c r="C421" s="138">
        <v>18</v>
      </c>
      <c r="D421" s="11">
        <f>ROUND(АТС!F419*$D$41*$D$42/100,2)</f>
        <v>186.78</v>
      </c>
      <c r="E421" s="11">
        <f>ROUND(АТС!F419*$E$41*$E$42/100,2)</f>
        <v>171.61</v>
      </c>
      <c r="F421" s="11">
        <f>ROUND(АТС!$F419*$F$41*$F$42/100,2)</f>
        <v>116.87</v>
      </c>
      <c r="G421" s="11">
        <f>ROUND(АТС!$F419*$G$41*$G$42/100,2)</f>
        <v>68.41</v>
      </c>
    </row>
    <row r="422" spans="1:7" x14ac:dyDescent="0.25">
      <c r="A422" s="251"/>
      <c r="B422" s="137">
        <f t="shared" si="6"/>
        <v>42051.791669999999</v>
      </c>
      <c r="C422" s="138">
        <v>19</v>
      </c>
      <c r="D422" s="11">
        <f>ROUND(АТС!F420*$D$41*$D$42/100,2)</f>
        <v>183.5</v>
      </c>
      <c r="E422" s="11">
        <f>ROUND(АТС!F420*$E$41*$E$42/100,2)</f>
        <v>168.6</v>
      </c>
      <c r="F422" s="11">
        <f>ROUND(АТС!$F420*$F$41*$F$42/100,2)</f>
        <v>114.82</v>
      </c>
      <c r="G422" s="11">
        <f>ROUND(АТС!$F420*$G$41*$G$42/100,2)</f>
        <v>67.209999999999994</v>
      </c>
    </row>
    <row r="423" spans="1:7" x14ac:dyDescent="0.25">
      <c r="A423" s="251"/>
      <c r="B423" s="135">
        <f t="shared" si="6"/>
        <v>42051.833330000001</v>
      </c>
      <c r="C423" s="138">
        <v>20</v>
      </c>
      <c r="D423" s="11">
        <f>ROUND(АТС!F421*$D$41*$D$42/100,2)</f>
        <v>140.22</v>
      </c>
      <c r="E423" s="11">
        <f>ROUND(АТС!F421*$E$41*$E$42/100,2)</f>
        <v>128.83000000000001</v>
      </c>
      <c r="F423" s="11">
        <f>ROUND(АТС!$F421*$F$41*$F$42/100,2)</f>
        <v>87.74</v>
      </c>
      <c r="G423" s="11">
        <f>ROUND(АТС!$F421*$G$41*$G$42/100,2)</f>
        <v>51.35</v>
      </c>
    </row>
    <row r="424" spans="1:7" x14ac:dyDescent="0.25">
      <c r="A424" s="251"/>
      <c r="B424" s="137">
        <f t="shared" si="6"/>
        <v>42051.875</v>
      </c>
      <c r="C424" s="138">
        <v>21</v>
      </c>
      <c r="D424" s="11">
        <f>ROUND(АТС!F422*$D$41*$D$42/100,2)</f>
        <v>138.63999999999999</v>
      </c>
      <c r="E424" s="11">
        <f>ROUND(АТС!F422*$E$41*$E$42/100,2)</f>
        <v>127.38</v>
      </c>
      <c r="F424" s="11">
        <f>ROUND(АТС!$F422*$F$41*$F$42/100,2)</f>
        <v>86.75</v>
      </c>
      <c r="G424" s="11">
        <f>ROUND(АТС!$F422*$G$41*$G$42/100,2)</f>
        <v>50.78</v>
      </c>
    </row>
    <row r="425" spans="1:7" x14ac:dyDescent="0.25">
      <c r="A425" s="251"/>
      <c r="B425" s="137">
        <f t="shared" si="6"/>
        <v>42051.916669999999</v>
      </c>
      <c r="C425" s="138">
        <v>22</v>
      </c>
      <c r="D425" s="11">
        <f>ROUND(АТС!F423*$D$41*$D$42/100,2)</f>
        <v>184.24</v>
      </c>
      <c r="E425" s="11">
        <f>ROUND(АТС!F423*$E$41*$E$42/100,2)</f>
        <v>169.28</v>
      </c>
      <c r="F425" s="11">
        <f>ROUND(АТС!$F423*$F$41*$F$42/100,2)</f>
        <v>115.28</v>
      </c>
      <c r="G425" s="11">
        <f>ROUND(АТС!$F423*$G$41*$G$42/100,2)</f>
        <v>67.48</v>
      </c>
    </row>
    <row r="426" spans="1:7" x14ac:dyDescent="0.25">
      <c r="A426" s="251"/>
      <c r="B426" s="137">
        <f t="shared" si="6"/>
        <v>42051.958330000001</v>
      </c>
      <c r="C426" s="138">
        <v>23</v>
      </c>
      <c r="D426" s="11">
        <f>ROUND(АТС!F424*$D$41*$D$42/100,2)</f>
        <v>136.91999999999999</v>
      </c>
      <c r="E426" s="11">
        <f>ROUND(АТС!F424*$E$41*$E$42/100,2)</f>
        <v>125.8</v>
      </c>
      <c r="F426" s="11">
        <f>ROUND(АТС!$F424*$F$41*$F$42/100,2)</f>
        <v>85.67</v>
      </c>
      <c r="G426" s="11">
        <f>ROUND(АТС!$F424*$G$41*$G$42/100,2)</f>
        <v>50.15</v>
      </c>
    </row>
    <row r="427" spans="1:7" x14ac:dyDescent="0.25">
      <c r="A427" s="251"/>
      <c r="B427" s="135">
        <f t="shared" si="6"/>
        <v>42052</v>
      </c>
      <c r="C427" s="138">
        <v>0</v>
      </c>
      <c r="D427" s="11">
        <f>ROUND(АТС!F425*$D$41*$D$42/100,2)</f>
        <v>122.45</v>
      </c>
      <c r="E427" s="11">
        <f>ROUND(АТС!F425*$E$41*$E$42/100,2)</f>
        <v>112.5</v>
      </c>
      <c r="F427" s="11">
        <f>ROUND(АТС!$F425*$F$41*$F$42/100,2)</f>
        <v>76.62</v>
      </c>
      <c r="G427" s="11">
        <f>ROUND(АТС!$F425*$G$41*$G$42/100,2)</f>
        <v>44.85</v>
      </c>
    </row>
    <row r="428" spans="1:7" x14ac:dyDescent="0.25">
      <c r="A428" s="251"/>
      <c r="B428" s="137">
        <f t="shared" si="6"/>
        <v>42052.041669999999</v>
      </c>
      <c r="C428" s="138">
        <v>1</v>
      </c>
      <c r="D428" s="11">
        <f>ROUND(АТС!F426*$D$41*$D$42/100,2)</f>
        <v>121.07</v>
      </c>
      <c r="E428" s="11">
        <f>ROUND(АТС!F426*$E$41*$E$42/100,2)</f>
        <v>111.24</v>
      </c>
      <c r="F428" s="11">
        <f>ROUND(АТС!$F426*$F$41*$F$42/100,2)</f>
        <v>75.760000000000005</v>
      </c>
      <c r="G428" s="11">
        <f>ROUND(АТС!$F426*$G$41*$G$42/100,2)</f>
        <v>44.34</v>
      </c>
    </row>
    <row r="429" spans="1:7" x14ac:dyDescent="0.25">
      <c r="A429" s="251"/>
      <c r="B429" s="137">
        <f t="shared" si="6"/>
        <v>42052.083330000001</v>
      </c>
      <c r="C429" s="138">
        <v>2</v>
      </c>
      <c r="D429" s="11">
        <f>ROUND(АТС!F427*$D$41*$D$42/100,2)</f>
        <v>125.26</v>
      </c>
      <c r="E429" s="11">
        <f>ROUND(АТС!F427*$E$41*$E$42/100,2)</f>
        <v>115.09</v>
      </c>
      <c r="F429" s="11">
        <f>ROUND(АТС!$F427*$F$41*$F$42/100,2)</f>
        <v>78.38</v>
      </c>
      <c r="G429" s="11">
        <f>ROUND(АТС!$F427*$G$41*$G$42/100,2)</f>
        <v>45.88</v>
      </c>
    </row>
    <row r="430" spans="1:7" x14ac:dyDescent="0.25">
      <c r="A430" s="251"/>
      <c r="B430" s="137">
        <f t="shared" si="6"/>
        <v>42052.125</v>
      </c>
      <c r="C430" s="138">
        <v>3</v>
      </c>
      <c r="D430" s="11">
        <f>ROUND(АТС!F428*$D$41*$D$42/100,2)</f>
        <v>122.8</v>
      </c>
      <c r="E430" s="11">
        <f>ROUND(АТС!F428*$E$41*$E$42/100,2)</f>
        <v>112.82</v>
      </c>
      <c r="F430" s="11">
        <f>ROUND(АТС!$F428*$F$41*$F$42/100,2)</f>
        <v>76.84</v>
      </c>
      <c r="G430" s="11">
        <f>ROUND(АТС!$F428*$G$41*$G$42/100,2)</f>
        <v>44.97</v>
      </c>
    </row>
    <row r="431" spans="1:7" x14ac:dyDescent="0.25">
      <c r="A431" s="251"/>
      <c r="B431" s="135">
        <f t="shared" si="6"/>
        <v>42052.166669999999</v>
      </c>
      <c r="C431" s="138">
        <v>4</v>
      </c>
      <c r="D431" s="11">
        <f>ROUND(АТС!F429*$D$41*$D$42/100,2)</f>
        <v>127.18</v>
      </c>
      <c r="E431" s="11">
        <f>ROUND(АТС!F429*$E$41*$E$42/100,2)</f>
        <v>116.85</v>
      </c>
      <c r="F431" s="11">
        <f>ROUND(АТС!$F429*$F$41*$F$42/100,2)</f>
        <v>79.58</v>
      </c>
      <c r="G431" s="11">
        <f>ROUND(АТС!$F429*$G$41*$G$42/100,2)</f>
        <v>46.58</v>
      </c>
    </row>
    <row r="432" spans="1:7" x14ac:dyDescent="0.25">
      <c r="A432" s="251"/>
      <c r="B432" s="137">
        <f t="shared" si="6"/>
        <v>42052.208330000001</v>
      </c>
      <c r="C432" s="138">
        <v>5</v>
      </c>
      <c r="D432" s="11">
        <f>ROUND(АТС!F430*$D$41*$D$42/100,2)</f>
        <v>124.68</v>
      </c>
      <c r="E432" s="11">
        <f>ROUND(АТС!F430*$E$41*$E$42/100,2)</f>
        <v>114.55</v>
      </c>
      <c r="F432" s="11">
        <f>ROUND(АТС!$F430*$F$41*$F$42/100,2)</f>
        <v>78.010000000000005</v>
      </c>
      <c r="G432" s="11">
        <f>ROUND(АТС!$F430*$G$41*$G$42/100,2)</f>
        <v>45.66</v>
      </c>
    </row>
    <row r="433" spans="1:7" x14ac:dyDescent="0.25">
      <c r="A433" s="251"/>
      <c r="B433" s="137">
        <f t="shared" si="6"/>
        <v>42052.25</v>
      </c>
      <c r="C433" s="138">
        <v>6</v>
      </c>
      <c r="D433" s="11">
        <f>ROUND(АТС!F431*$D$41*$D$42/100,2)</f>
        <v>124.27</v>
      </c>
      <c r="E433" s="11">
        <f>ROUND(АТС!F431*$E$41*$E$42/100,2)</f>
        <v>114.18</v>
      </c>
      <c r="F433" s="11">
        <f>ROUND(АТС!$F431*$F$41*$F$42/100,2)</f>
        <v>77.760000000000005</v>
      </c>
      <c r="G433" s="11">
        <f>ROUND(АТС!$F431*$G$41*$G$42/100,2)</f>
        <v>45.51</v>
      </c>
    </row>
    <row r="434" spans="1:7" x14ac:dyDescent="0.25">
      <c r="A434" s="251"/>
      <c r="B434" s="137">
        <f t="shared" si="6"/>
        <v>42052.291669999999</v>
      </c>
      <c r="C434" s="138">
        <v>7</v>
      </c>
      <c r="D434" s="11">
        <f>ROUND(АТС!F432*$D$41*$D$42/100,2)</f>
        <v>131.27000000000001</v>
      </c>
      <c r="E434" s="11">
        <f>ROUND(АТС!F432*$E$41*$E$42/100,2)</f>
        <v>120.6</v>
      </c>
      <c r="F434" s="11">
        <f>ROUND(АТС!$F432*$F$41*$F$42/100,2)</f>
        <v>82.13</v>
      </c>
      <c r="G434" s="11">
        <f>ROUND(АТС!$F432*$G$41*$G$42/100,2)</f>
        <v>48.08</v>
      </c>
    </row>
    <row r="435" spans="1:7" x14ac:dyDescent="0.25">
      <c r="A435" s="251"/>
      <c r="B435" s="135">
        <f t="shared" si="6"/>
        <v>42052.333330000001</v>
      </c>
      <c r="C435" s="138">
        <v>8</v>
      </c>
      <c r="D435" s="11">
        <f>ROUND(АТС!F433*$D$41*$D$42/100,2)</f>
        <v>124.03</v>
      </c>
      <c r="E435" s="11">
        <f>ROUND(АТС!F433*$E$41*$E$42/100,2)</f>
        <v>113.96</v>
      </c>
      <c r="F435" s="11">
        <f>ROUND(АТС!$F433*$F$41*$F$42/100,2)</f>
        <v>77.61</v>
      </c>
      <c r="G435" s="11">
        <f>ROUND(АТС!$F433*$G$41*$G$42/100,2)</f>
        <v>45.43</v>
      </c>
    </row>
    <row r="436" spans="1:7" x14ac:dyDescent="0.25">
      <c r="A436" s="251"/>
      <c r="B436" s="137">
        <f t="shared" si="6"/>
        <v>42052.375</v>
      </c>
      <c r="C436" s="138">
        <v>9</v>
      </c>
      <c r="D436" s="11">
        <f>ROUND(АТС!F434*$D$41*$D$42/100,2)</f>
        <v>126.64</v>
      </c>
      <c r="E436" s="11">
        <f>ROUND(АТС!F434*$E$41*$E$42/100,2)</f>
        <v>116.35</v>
      </c>
      <c r="F436" s="11">
        <f>ROUND(АТС!$F434*$F$41*$F$42/100,2)</f>
        <v>79.239999999999995</v>
      </c>
      <c r="G436" s="11">
        <f>ROUND(АТС!$F434*$G$41*$G$42/100,2)</f>
        <v>46.38</v>
      </c>
    </row>
    <row r="437" spans="1:7" x14ac:dyDescent="0.25">
      <c r="A437" s="251"/>
      <c r="B437" s="137">
        <f t="shared" si="6"/>
        <v>42052.416669999999</v>
      </c>
      <c r="C437" s="138">
        <v>10</v>
      </c>
      <c r="D437" s="11">
        <f>ROUND(АТС!F435*$D$41*$D$42/100,2)</f>
        <v>126.66</v>
      </c>
      <c r="E437" s="11">
        <f>ROUND(АТС!F435*$E$41*$E$42/100,2)</f>
        <v>116.37</v>
      </c>
      <c r="F437" s="11">
        <f>ROUND(АТС!$F435*$F$41*$F$42/100,2)</f>
        <v>79.25</v>
      </c>
      <c r="G437" s="11">
        <f>ROUND(АТС!$F435*$G$41*$G$42/100,2)</f>
        <v>46.39</v>
      </c>
    </row>
    <row r="438" spans="1:7" x14ac:dyDescent="0.25">
      <c r="A438" s="251"/>
      <c r="B438" s="137">
        <f t="shared" si="6"/>
        <v>42052.458330000001</v>
      </c>
      <c r="C438" s="138">
        <v>11</v>
      </c>
      <c r="D438" s="11">
        <f>ROUND(АТС!F436*$D$41*$D$42/100,2)</f>
        <v>132.47</v>
      </c>
      <c r="E438" s="11">
        <f>ROUND(АТС!F436*$E$41*$E$42/100,2)</f>
        <v>121.71</v>
      </c>
      <c r="F438" s="11">
        <f>ROUND(АТС!$F436*$F$41*$F$42/100,2)</f>
        <v>82.89</v>
      </c>
      <c r="G438" s="11">
        <f>ROUND(АТС!$F436*$G$41*$G$42/100,2)</f>
        <v>48.52</v>
      </c>
    </row>
    <row r="439" spans="1:7" x14ac:dyDescent="0.25">
      <c r="A439" s="251"/>
      <c r="B439" s="135">
        <f t="shared" si="6"/>
        <v>42052.5</v>
      </c>
      <c r="C439" s="138">
        <v>12</v>
      </c>
      <c r="D439" s="11">
        <f>ROUND(АТС!F437*$D$41*$D$42/100,2)</f>
        <v>126.36</v>
      </c>
      <c r="E439" s="11">
        <f>ROUND(АТС!F437*$E$41*$E$42/100,2)</f>
        <v>116.1</v>
      </c>
      <c r="F439" s="11">
        <f>ROUND(АТС!$F437*$F$41*$F$42/100,2)</f>
        <v>79.06</v>
      </c>
      <c r="G439" s="11">
        <f>ROUND(АТС!$F437*$G$41*$G$42/100,2)</f>
        <v>46.28</v>
      </c>
    </row>
    <row r="440" spans="1:7" x14ac:dyDescent="0.25">
      <c r="A440" s="251"/>
      <c r="B440" s="137">
        <f t="shared" si="6"/>
        <v>42052.541669999999</v>
      </c>
      <c r="C440" s="138">
        <v>13</v>
      </c>
      <c r="D440" s="11">
        <f>ROUND(АТС!F438*$D$41*$D$42/100,2)</f>
        <v>126.45</v>
      </c>
      <c r="E440" s="11">
        <f>ROUND(АТС!F438*$E$41*$E$42/100,2)</f>
        <v>116.18</v>
      </c>
      <c r="F440" s="11">
        <f>ROUND(АТС!$F438*$F$41*$F$42/100,2)</f>
        <v>79.12</v>
      </c>
      <c r="G440" s="11">
        <f>ROUND(АТС!$F438*$G$41*$G$42/100,2)</f>
        <v>46.31</v>
      </c>
    </row>
    <row r="441" spans="1:7" x14ac:dyDescent="0.25">
      <c r="A441" s="251"/>
      <c r="B441" s="137">
        <f t="shared" si="6"/>
        <v>42052.583330000001</v>
      </c>
      <c r="C441" s="138">
        <v>14</v>
      </c>
      <c r="D441" s="11">
        <f>ROUND(АТС!F439*$D$41*$D$42/100,2)</f>
        <v>126.69</v>
      </c>
      <c r="E441" s="11">
        <f>ROUND(АТС!F439*$E$41*$E$42/100,2)</f>
        <v>116.4</v>
      </c>
      <c r="F441" s="11">
        <f>ROUND(АТС!$F439*$F$41*$F$42/100,2)</f>
        <v>79.27</v>
      </c>
      <c r="G441" s="11">
        <f>ROUND(АТС!$F439*$G$41*$G$42/100,2)</f>
        <v>46.4</v>
      </c>
    </row>
    <row r="442" spans="1:7" x14ac:dyDescent="0.25">
      <c r="A442" s="251"/>
      <c r="B442" s="137">
        <f t="shared" si="6"/>
        <v>42052.625</v>
      </c>
      <c r="C442" s="138">
        <v>15</v>
      </c>
      <c r="D442" s="11">
        <f>ROUND(АТС!F440*$D$41*$D$42/100,2)</f>
        <v>128.29</v>
      </c>
      <c r="E442" s="11">
        <f>ROUND(АТС!F440*$E$41*$E$42/100,2)</f>
        <v>117.87</v>
      </c>
      <c r="F442" s="11">
        <f>ROUND(АТС!$F440*$F$41*$F$42/100,2)</f>
        <v>80.27</v>
      </c>
      <c r="G442" s="11">
        <f>ROUND(АТС!$F440*$G$41*$G$42/100,2)</f>
        <v>46.99</v>
      </c>
    </row>
    <row r="443" spans="1:7" x14ac:dyDescent="0.25">
      <c r="A443" s="251"/>
      <c r="B443" s="135">
        <f t="shared" si="6"/>
        <v>42052.666669999999</v>
      </c>
      <c r="C443" s="138">
        <v>16</v>
      </c>
      <c r="D443" s="11">
        <f>ROUND(АТС!F441*$D$41*$D$42/100,2)</f>
        <v>127.59</v>
      </c>
      <c r="E443" s="11">
        <f>ROUND(АТС!F441*$E$41*$E$42/100,2)</f>
        <v>117.23</v>
      </c>
      <c r="F443" s="11">
        <f>ROUND(АТС!$F441*$F$41*$F$42/100,2)</f>
        <v>79.83</v>
      </c>
      <c r="G443" s="11">
        <f>ROUND(АТС!$F441*$G$41*$G$42/100,2)</f>
        <v>46.73</v>
      </c>
    </row>
    <row r="444" spans="1:7" x14ac:dyDescent="0.25">
      <c r="A444" s="251"/>
      <c r="B444" s="137">
        <f t="shared" si="6"/>
        <v>42052.708330000001</v>
      </c>
      <c r="C444" s="138">
        <v>17</v>
      </c>
      <c r="D444" s="11">
        <f>ROUND(АТС!F442*$D$41*$D$42/100,2)</f>
        <v>128.25</v>
      </c>
      <c r="E444" s="11">
        <f>ROUND(АТС!F442*$E$41*$E$42/100,2)</f>
        <v>117.83</v>
      </c>
      <c r="F444" s="11">
        <f>ROUND(АТС!$F442*$F$41*$F$42/100,2)</f>
        <v>80.239999999999995</v>
      </c>
      <c r="G444" s="11">
        <f>ROUND(АТС!$F442*$G$41*$G$42/100,2)</f>
        <v>46.97</v>
      </c>
    </row>
    <row r="445" spans="1:7" x14ac:dyDescent="0.25">
      <c r="A445" s="251"/>
      <c r="B445" s="137">
        <f t="shared" si="6"/>
        <v>42052.75</v>
      </c>
      <c r="C445" s="138">
        <v>18</v>
      </c>
      <c r="D445" s="11">
        <f>ROUND(АТС!F443*$D$41*$D$42/100,2)</f>
        <v>185.82</v>
      </c>
      <c r="E445" s="11">
        <f>ROUND(АТС!F443*$E$41*$E$42/100,2)</f>
        <v>170.73</v>
      </c>
      <c r="F445" s="11">
        <f>ROUND(АТС!$F443*$F$41*$F$42/100,2)</f>
        <v>116.27</v>
      </c>
      <c r="G445" s="11">
        <f>ROUND(АТС!$F443*$G$41*$G$42/100,2)</f>
        <v>68.06</v>
      </c>
    </row>
    <row r="446" spans="1:7" x14ac:dyDescent="0.25">
      <c r="A446" s="251"/>
      <c r="B446" s="137">
        <f t="shared" si="6"/>
        <v>42052.791669999999</v>
      </c>
      <c r="C446" s="138">
        <v>19</v>
      </c>
      <c r="D446" s="11">
        <f>ROUND(АТС!F444*$D$41*$D$42/100,2)</f>
        <v>169.12</v>
      </c>
      <c r="E446" s="11">
        <f>ROUND(АТС!F444*$E$41*$E$42/100,2)</f>
        <v>155.38</v>
      </c>
      <c r="F446" s="11">
        <f>ROUND(АТС!$F444*$F$41*$F$42/100,2)</f>
        <v>105.82</v>
      </c>
      <c r="G446" s="11">
        <f>ROUND(АТС!$F444*$G$41*$G$42/100,2)</f>
        <v>61.94</v>
      </c>
    </row>
    <row r="447" spans="1:7" x14ac:dyDescent="0.25">
      <c r="A447" s="251"/>
      <c r="B447" s="135">
        <f t="shared" si="6"/>
        <v>42052.833330000001</v>
      </c>
      <c r="C447" s="138">
        <v>20</v>
      </c>
      <c r="D447" s="11">
        <f>ROUND(АТС!F445*$D$41*$D$42/100,2)</f>
        <v>143.97</v>
      </c>
      <c r="E447" s="11">
        <f>ROUND(АТС!F445*$E$41*$E$42/100,2)</f>
        <v>132.27000000000001</v>
      </c>
      <c r="F447" s="11">
        <f>ROUND(АТС!$F445*$F$41*$F$42/100,2)</f>
        <v>90.08</v>
      </c>
      <c r="G447" s="11">
        <f>ROUND(АТС!$F445*$G$41*$G$42/100,2)</f>
        <v>52.73</v>
      </c>
    </row>
    <row r="448" spans="1:7" x14ac:dyDescent="0.25">
      <c r="A448" s="251"/>
      <c r="B448" s="137">
        <f t="shared" si="6"/>
        <v>42052.875</v>
      </c>
      <c r="C448" s="138">
        <v>21</v>
      </c>
      <c r="D448" s="11">
        <f>ROUND(АТС!F446*$D$41*$D$42/100,2)</f>
        <v>141.96</v>
      </c>
      <c r="E448" s="11">
        <f>ROUND(АТС!F446*$E$41*$E$42/100,2)</f>
        <v>130.43</v>
      </c>
      <c r="F448" s="11">
        <f>ROUND(АТС!$F446*$F$41*$F$42/100,2)</f>
        <v>88.83</v>
      </c>
      <c r="G448" s="11">
        <f>ROUND(АТС!$F446*$G$41*$G$42/100,2)</f>
        <v>51.99</v>
      </c>
    </row>
    <row r="449" spans="1:7" x14ac:dyDescent="0.25">
      <c r="A449" s="251"/>
      <c r="B449" s="137">
        <f t="shared" si="6"/>
        <v>42052.916669999999</v>
      </c>
      <c r="C449" s="138">
        <v>22</v>
      </c>
      <c r="D449" s="11">
        <f>ROUND(АТС!F447*$D$41*$D$42/100,2)</f>
        <v>172.32</v>
      </c>
      <c r="E449" s="11">
        <f>ROUND(АТС!F447*$E$41*$E$42/100,2)</f>
        <v>158.32</v>
      </c>
      <c r="F449" s="11">
        <f>ROUND(АТС!$F447*$F$41*$F$42/100,2)</f>
        <v>107.82</v>
      </c>
      <c r="G449" s="11">
        <f>ROUND(АТС!$F447*$G$41*$G$42/100,2)</f>
        <v>63.11</v>
      </c>
    </row>
    <row r="450" spans="1:7" x14ac:dyDescent="0.25">
      <c r="A450" s="251"/>
      <c r="B450" s="137">
        <f t="shared" si="6"/>
        <v>42052.958330000001</v>
      </c>
      <c r="C450" s="138">
        <v>23</v>
      </c>
      <c r="D450" s="11">
        <f>ROUND(АТС!F448*$D$41*$D$42/100,2)</f>
        <v>136.85</v>
      </c>
      <c r="E450" s="11">
        <f>ROUND(АТС!F448*$E$41*$E$42/100,2)</f>
        <v>125.73</v>
      </c>
      <c r="F450" s="11">
        <f>ROUND(АТС!$F448*$F$41*$F$42/100,2)</f>
        <v>85.62</v>
      </c>
      <c r="G450" s="11">
        <f>ROUND(АТС!$F448*$G$41*$G$42/100,2)</f>
        <v>50.12</v>
      </c>
    </row>
    <row r="451" spans="1:7" x14ac:dyDescent="0.25">
      <c r="A451" s="251"/>
      <c r="B451" s="135">
        <f t="shared" si="6"/>
        <v>42053</v>
      </c>
      <c r="C451" s="138">
        <v>0</v>
      </c>
      <c r="D451" s="11">
        <f>ROUND(АТС!F449*$D$41*$D$42/100,2)</f>
        <v>125.41</v>
      </c>
      <c r="E451" s="11">
        <f>ROUND(АТС!F449*$E$41*$E$42/100,2)</f>
        <v>115.22</v>
      </c>
      <c r="F451" s="11">
        <f>ROUND(АТС!$F449*$F$41*$F$42/100,2)</f>
        <v>78.47</v>
      </c>
      <c r="G451" s="11">
        <f>ROUND(АТС!$F449*$G$41*$G$42/100,2)</f>
        <v>45.93</v>
      </c>
    </row>
    <row r="452" spans="1:7" x14ac:dyDescent="0.25">
      <c r="A452" s="251"/>
      <c r="B452" s="137">
        <f t="shared" ref="B452:B515" si="7">B428+1</f>
        <v>42053.041669999999</v>
      </c>
      <c r="C452" s="138">
        <v>1</v>
      </c>
      <c r="D452" s="11">
        <f>ROUND(АТС!F450*$D$41*$D$42/100,2)</f>
        <v>121.06</v>
      </c>
      <c r="E452" s="11">
        <f>ROUND(АТС!F450*$E$41*$E$42/100,2)</f>
        <v>111.23</v>
      </c>
      <c r="F452" s="11">
        <f>ROUND(АТС!$F450*$F$41*$F$42/100,2)</f>
        <v>75.75</v>
      </c>
      <c r="G452" s="11">
        <f>ROUND(АТС!$F450*$G$41*$G$42/100,2)</f>
        <v>44.34</v>
      </c>
    </row>
    <row r="453" spans="1:7" x14ac:dyDescent="0.25">
      <c r="A453" s="251"/>
      <c r="B453" s="137">
        <f t="shared" si="7"/>
        <v>42053.083330000001</v>
      </c>
      <c r="C453" s="138">
        <v>2</v>
      </c>
      <c r="D453" s="11">
        <f>ROUND(АТС!F451*$D$41*$D$42/100,2)</f>
        <v>125.27</v>
      </c>
      <c r="E453" s="11">
        <f>ROUND(АТС!F451*$E$41*$E$42/100,2)</f>
        <v>115.09</v>
      </c>
      <c r="F453" s="11">
        <f>ROUND(АТС!$F451*$F$41*$F$42/100,2)</f>
        <v>78.38</v>
      </c>
      <c r="G453" s="11">
        <f>ROUND(АТС!$F451*$G$41*$G$42/100,2)</f>
        <v>45.88</v>
      </c>
    </row>
    <row r="454" spans="1:7" x14ac:dyDescent="0.25">
      <c r="A454" s="251"/>
      <c r="B454" s="137">
        <f t="shared" si="7"/>
        <v>42053.125</v>
      </c>
      <c r="C454" s="138">
        <v>3</v>
      </c>
      <c r="D454" s="11">
        <f>ROUND(АТС!F452*$D$41*$D$42/100,2)</f>
        <v>122.8</v>
      </c>
      <c r="E454" s="11">
        <f>ROUND(АТС!F452*$E$41*$E$42/100,2)</f>
        <v>112.82</v>
      </c>
      <c r="F454" s="11">
        <f>ROUND(АТС!$F452*$F$41*$F$42/100,2)</f>
        <v>76.83</v>
      </c>
      <c r="G454" s="11">
        <f>ROUND(АТС!$F452*$G$41*$G$42/100,2)</f>
        <v>44.97</v>
      </c>
    </row>
    <row r="455" spans="1:7" x14ac:dyDescent="0.25">
      <c r="A455" s="251"/>
      <c r="B455" s="135">
        <f t="shared" si="7"/>
        <v>42053.166669999999</v>
      </c>
      <c r="C455" s="138">
        <v>4</v>
      </c>
      <c r="D455" s="11">
        <f>ROUND(АТС!F453*$D$41*$D$42/100,2)</f>
        <v>127.19</v>
      </c>
      <c r="E455" s="11">
        <f>ROUND(АТС!F453*$E$41*$E$42/100,2)</f>
        <v>116.86</v>
      </c>
      <c r="F455" s="11">
        <f>ROUND(АТС!$F453*$F$41*$F$42/100,2)</f>
        <v>79.58</v>
      </c>
      <c r="G455" s="11">
        <f>ROUND(АТС!$F453*$G$41*$G$42/100,2)</f>
        <v>46.58</v>
      </c>
    </row>
    <row r="456" spans="1:7" x14ac:dyDescent="0.25">
      <c r="A456" s="251"/>
      <c r="B456" s="137">
        <f t="shared" si="7"/>
        <v>42053.208330000001</v>
      </c>
      <c r="C456" s="138">
        <v>5</v>
      </c>
      <c r="D456" s="11">
        <f>ROUND(АТС!F454*$D$41*$D$42/100,2)</f>
        <v>124.69</v>
      </c>
      <c r="E456" s="11">
        <f>ROUND(АТС!F454*$E$41*$E$42/100,2)</f>
        <v>114.56</v>
      </c>
      <c r="F456" s="11">
        <f>ROUND(АТС!$F454*$F$41*$F$42/100,2)</f>
        <v>78.02</v>
      </c>
      <c r="G456" s="11">
        <f>ROUND(АТС!$F454*$G$41*$G$42/100,2)</f>
        <v>45.67</v>
      </c>
    </row>
    <row r="457" spans="1:7" x14ac:dyDescent="0.25">
      <c r="A457" s="251"/>
      <c r="B457" s="137">
        <f t="shared" si="7"/>
        <v>42053.25</v>
      </c>
      <c r="C457" s="138">
        <v>6</v>
      </c>
      <c r="D457" s="11">
        <f>ROUND(АТС!F455*$D$41*$D$42/100,2)</f>
        <v>124.49</v>
      </c>
      <c r="E457" s="11">
        <f>ROUND(АТС!F455*$E$41*$E$42/100,2)</f>
        <v>114.38</v>
      </c>
      <c r="F457" s="11">
        <f>ROUND(АТС!$F455*$F$41*$F$42/100,2)</f>
        <v>77.89</v>
      </c>
      <c r="G457" s="11">
        <f>ROUND(АТС!$F455*$G$41*$G$42/100,2)</f>
        <v>45.59</v>
      </c>
    </row>
    <row r="458" spans="1:7" x14ac:dyDescent="0.25">
      <c r="A458" s="251"/>
      <c r="B458" s="137">
        <f t="shared" si="7"/>
        <v>42053.291669999999</v>
      </c>
      <c r="C458" s="138">
        <v>7</v>
      </c>
      <c r="D458" s="11">
        <f>ROUND(АТС!F456*$D$41*$D$42/100,2)</f>
        <v>131.16</v>
      </c>
      <c r="E458" s="11">
        <f>ROUND(АТС!F456*$E$41*$E$42/100,2)</f>
        <v>120.5</v>
      </c>
      <c r="F458" s="11">
        <f>ROUND(АТС!$F456*$F$41*$F$42/100,2)</f>
        <v>82.07</v>
      </c>
      <c r="G458" s="11">
        <f>ROUND(АТС!$F456*$G$41*$G$42/100,2)</f>
        <v>48.04</v>
      </c>
    </row>
    <row r="459" spans="1:7" x14ac:dyDescent="0.25">
      <c r="A459" s="251"/>
      <c r="B459" s="135">
        <f t="shared" si="7"/>
        <v>42053.333330000001</v>
      </c>
      <c r="C459" s="138">
        <v>8</v>
      </c>
      <c r="D459" s="11">
        <f>ROUND(АТС!F457*$D$41*$D$42/100,2)</f>
        <v>123.85</v>
      </c>
      <c r="E459" s="11">
        <f>ROUND(АТС!F457*$E$41*$E$42/100,2)</f>
        <v>113.79</v>
      </c>
      <c r="F459" s="11">
        <f>ROUND(АТС!$F457*$F$41*$F$42/100,2)</f>
        <v>77.489999999999995</v>
      </c>
      <c r="G459" s="11">
        <f>ROUND(АТС!$F457*$G$41*$G$42/100,2)</f>
        <v>45.36</v>
      </c>
    </row>
    <row r="460" spans="1:7" x14ac:dyDescent="0.25">
      <c r="A460" s="251"/>
      <c r="B460" s="137">
        <f t="shared" si="7"/>
        <v>42053.375</v>
      </c>
      <c r="C460" s="138">
        <v>9</v>
      </c>
      <c r="D460" s="11">
        <f>ROUND(АТС!F458*$D$41*$D$42/100,2)</f>
        <v>127.3</v>
      </c>
      <c r="E460" s="11">
        <f>ROUND(АТС!F458*$E$41*$E$42/100,2)</f>
        <v>116.96</v>
      </c>
      <c r="F460" s="11">
        <f>ROUND(АТС!$F458*$F$41*$F$42/100,2)</f>
        <v>79.650000000000006</v>
      </c>
      <c r="G460" s="11">
        <f>ROUND(АТС!$F458*$G$41*$G$42/100,2)</f>
        <v>46.62</v>
      </c>
    </row>
    <row r="461" spans="1:7" x14ac:dyDescent="0.25">
      <c r="A461" s="251"/>
      <c r="B461" s="137">
        <f t="shared" si="7"/>
        <v>42053.416669999999</v>
      </c>
      <c r="C461" s="138">
        <v>10</v>
      </c>
      <c r="D461" s="11">
        <f>ROUND(АТС!F459*$D$41*$D$42/100,2)</f>
        <v>127.61</v>
      </c>
      <c r="E461" s="11">
        <f>ROUND(АТС!F459*$E$41*$E$42/100,2)</f>
        <v>117.25</v>
      </c>
      <c r="F461" s="11">
        <f>ROUND(АТС!$F459*$F$41*$F$42/100,2)</f>
        <v>79.849999999999994</v>
      </c>
      <c r="G461" s="11">
        <f>ROUND(АТС!$F459*$G$41*$G$42/100,2)</f>
        <v>46.74</v>
      </c>
    </row>
    <row r="462" spans="1:7" x14ac:dyDescent="0.25">
      <c r="A462" s="251"/>
      <c r="B462" s="137">
        <f t="shared" si="7"/>
        <v>42053.458330000001</v>
      </c>
      <c r="C462" s="138">
        <v>11</v>
      </c>
      <c r="D462" s="11">
        <f>ROUND(АТС!F460*$D$41*$D$42/100,2)</f>
        <v>141.26</v>
      </c>
      <c r="E462" s="11">
        <f>ROUND(АТС!F460*$E$41*$E$42/100,2)</f>
        <v>129.78</v>
      </c>
      <c r="F462" s="11">
        <f>ROUND(АТС!$F460*$F$41*$F$42/100,2)</f>
        <v>88.38</v>
      </c>
      <c r="G462" s="11">
        <f>ROUND(АТС!$F460*$G$41*$G$42/100,2)</f>
        <v>51.73</v>
      </c>
    </row>
    <row r="463" spans="1:7" x14ac:dyDescent="0.25">
      <c r="A463" s="251"/>
      <c r="B463" s="135">
        <f t="shared" si="7"/>
        <v>42053.5</v>
      </c>
      <c r="C463" s="138">
        <v>12</v>
      </c>
      <c r="D463" s="11">
        <f>ROUND(АТС!F461*$D$41*$D$42/100,2)</f>
        <v>138.41</v>
      </c>
      <c r="E463" s="11">
        <f>ROUND(АТС!F461*$E$41*$E$42/100,2)</f>
        <v>127.17</v>
      </c>
      <c r="F463" s="11">
        <f>ROUND(АТС!$F461*$F$41*$F$42/100,2)</f>
        <v>86.6</v>
      </c>
      <c r="G463" s="11">
        <f>ROUND(АТС!$F461*$G$41*$G$42/100,2)</f>
        <v>50.69</v>
      </c>
    </row>
    <row r="464" spans="1:7" x14ac:dyDescent="0.25">
      <c r="A464" s="251"/>
      <c r="B464" s="137">
        <f t="shared" si="7"/>
        <v>42053.541669999999</v>
      </c>
      <c r="C464" s="138">
        <v>13</v>
      </c>
      <c r="D464" s="11">
        <f>ROUND(АТС!F462*$D$41*$D$42/100,2)</f>
        <v>142.9</v>
      </c>
      <c r="E464" s="11">
        <f>ROUND(АТС!F462*$E$41*$E$42/100,2)</f>
        <v>131.30000000000001</v>
      </c>
      <c r="F464" s="11">
        <f>ROUND(АТС!$F462*$F$41*$F$42/100,2)</f>
        <v>89.42</v>
      </c>
      <c r="G464" s="11">
        <f>ROUND(АТС!$F462*$G$41*$G$42/100,2)</f>
        <v>52.34</v>
      </c>
    </row>
    <row r="465" spans="1:7" x14ac:dyDescent="0.25">
      <c r="A465" s="251"/>
      <c r="B465" s="137">
        <f t="shared" si="7"/>
        <v>42053.583330000001</v>
      </c>
      <c r="C465" s="138">
        <v>14</v>
      </c>
      <c r="D465" s="11">
        <f>ROUND(АТС!F463*$D$41*$D$42/100,2)</f>
        <v>147.9</v>
      </c>
      <c r="E465" s="11">
        <f>ROUND(АТС!F463*$E$41*$E$42/100,2)</f>
        <v>135.88</v>
      </c>
      <c r="F465" s="11">
        <f>ROUND(АТС!$F463*$F$41*$F$42/100,2)</f>
        <v>92.54</v>
      </c>
      <c r="G465" s="11">
        <f>ROUND(АТС!$F463*$G$41*$G$42/100,2)</f>
        <v>54.17</v>
      </c>
    </row>
    <row r="466" spans="1:7" x14ac:dyDescent="0.25">
      <c r="A466" s="251"/>
      <c r="B466" s="137">
        <f t="shared" si="7"/>
        <v>42053.625</v>
      </c>
      <c r="C466" s="138">
        <v>15</v>
      </c>
      <c r="D466" s="11">
        <f>ROUND(АТС!F464*$D$41*$D$42/100,2)</f>
        <v>152.72999999999999</v>
      </c>
      <c r="E466" s="11">
        <f>ROUND(АТС!F464*$E$41*$E$42/100,2)</f>
        <v>140.33000000000001</v>
      </c>
      <c r="F466" s="11">
        <f>ROUND(АТС!$F464*$F$41*$F$42/100,2)</f>
        <v>95.57</v>
      </c>
      <c r="G466" s="11">
        <f>ROUND(АТС!$F464*$G$41*$G$42/100,2)</f>
        <v>55.94</v>
      </c>
    </row>
    <row r="467" spans="1:7" x14ac:dyDescent="0.25">
      <c r="A467" s="251"/>
      <c r="B467" s="135">
        <f t="shared" si="7"/>
        <v>42053.666669999999</v>
      </c>
      <c r="C467" s="138">
        <v>16</v>
      </c>
      <c r="D467" s="11">
        <f>ROUND(АТС!F465*$D$41*$D$42/100,2)</f>
        <v>155.66</v>
      </c>
      <c r="E467" s="11">
        <f>ROUND(АТС!F465*$E$41*$E$42/100,2)</f>
        <v>143.02000000000001</v>
      </c>
      <c r="F467" s="11">
        <f>ROUND(АТС!$F465*$F$41*$F$42/100,2)</f>
        <v>97.4</v>
      </c>
      <c r="G467" s="11">
        <f>ROUND(АТС!$F465*$G$41*$G$42/100,2)</f>
        <v>57.01</v>
      </c>
    </row>
    <row r="468" spans="1:7" x14ac:dyDescent="0.25">
      <c r="A468" s="251"/>
      <c r="B468" s="137">
        <f t="shared" si="7"/>
        <v>42053.708330000001</v>
      </c>
      <c r="C468" s="138">
        <v>17</v>
      </c>
      <c r="D468" s="11">
        <f>ROUND(АТС!F466*$D$41*$D$42/100,2)</f>
        <v>141.65</v>
      </c>
      <c r="E468" s="11">
        <f>ROUND(АТС!F466*$E$41*$E$42/100,2)</f>
        <v>130.15</v>
      </c>
      <c r="F468" s="11">
        <f>ROUND(АТС!$F466*$F$41*$F$42/100,2)</f>
        <v>88.63</v>
      </c>
      <c r="G468" s="11">
        <f>ROUND(АТС!$F466*$G$41*$G$42/100,2)</f>
        <v>51.88</v>
      </c>
    </row>
    <row r="469" spans="1:7" x14ac:dyDescent="0.25">
      <c r="A469" s="251"/>
      <c r="B469" s="137">
        <f t="shared" si="7"/>
        <v>42053.75</v>
      </c>
      <c r="C469" s="138">
        <v>18</v>
      </c>
      <c r="D469" s="11">
        <f>ROUND(АТС!F467*$D$41*$D$42/100,2)</f>
        <v>192.02</v>
      </c>
      <c r="E469" s="11">
        <f>ROUND(АТС!F467*$E$41*$E$42/100,2)</f>
        <v>176.42</v>
      </c>
      <c r="F469" s="11">
        <f>ROUND(АТС!$F467*$F$41*$F$42/100,2)</f>
        <v>120.15</v>
      </c>
      <c r="G469" s="11">
        <f>ROUND(АТС!$F467*$G$41*$G$42/100,2)</f>
        <v>70.33</v>
      </c>
    </row>
    <row r="470" spans="1:7" x14ac:dyDescent="0.25">
      <c r="A470" s="251"/>
      <c r="B470" s="137">
        <f t="shared" si="7"/>
        <v>42053.791669999999</v>
      </c>
      <c r="C470" s="138">
        <v>19</v>
      </c>
      <c r="D470" s="11">
        <f>ROUND(АТС!F468*$D$41*$D$42/100,2)</f>
        <v>178.71</v>
      </c>
      <c r="E470" s="11">
        <f>ROUND(АТС!F468*$E$41*$E$42/100,2)</f>
        <v>164.2</v>
      </c>
      <c r="F470" s="11">
        <f>ROUND(АТС!$F468*$F$41*$F$42/100,2)</f>
        <v>111.82</v>
      </c>
      <c r="G470" s="11">
        <f>ROUND(АТС!$F468*$G$41*$G$42/100,2)</f>
        <v>65.45</v>
      </c>
    </row>
    <row r="471" spans="1:7" x14ac:dyDescent="0.25">
      <c r="A471" s="251"/>
      <c r="B471" s="135">
        <f t="shared" si="7"/>
        <v>42053.833330000001</v>
      </c>
      <c r="C471" s="138">
        <v>20</v>
      </c>
      <c r="D471" s="11">
        <f>ROUND(АТС!F469*$D$41*$D$42/100,2)</f>
        <v>156.56</v>
      </c>
      <c r="E471" s="11">
        <f>ROUND(АТС!F469*$E$41*$E$42/100,2)</f>
        <v>143.84</v>
      </c>
      <c r="F471" s="11">
        <f>ROUND(АТС!$F469*$F$41*$F$42/100,2)</f>
        <v>97.96</v>
      </c>
      <c r="G471" s="11">
        <f>ROUND(АТС!$F469*$G$41*$G$42/100,2)</f>
        <v>57.34</v>
      </c>
    </row>
    <row r="472" spans="1:7" x14ac:dyDescent="0.25">
      <c r="A472" s="251"/>
      <c r="B472" s="137">
        <f t="shared" si="7"/>
        <v>42053.875</v>
      </c>
      <c r="C472" s="138">
        <v>21</v>
      </c>
      <c r="D472" s="11">
        <f>ROUND(АТС!F470*$D$41*$D$42/100,2)</f>
        <v>151.59</v>
      </c>
      <c r="E472" s="11">
        <f>ROUND(АТС!F470*$E$41*$E$42/100,2)</f>
        <v>139.28</v>
      </c>
      <c r="F472" s="11">
        <f>ROUND(АТС!$F470*$F$41*$F$42/100,2)</f>
        <v>94.85</v>
      </c>
      <c r="G472" s="11">
        <f>ROUND(АТС!$F470*$G$41*$G$42/100,2)</f>
        <v>55.52</v>
      </c>
    </row>
    <row r="473" spans="1:7" x14ac:dyDescent="0.25">
      <c r="A473" s="251"/>
      <c r="B473" s="137">
        <f t="shared" si="7"/>
        <v>42053.916669999999</v>
      </c>
      <c r="C473" s="138">
        <v>22</v>
      </c>
      <c r="D473" s="11">
        <f>ROUND(АТС!F471*$D$41*$D$42/100,2)</f>
        <v>178.81</v>
      </c>
      <c r="E473" s="11">
        <f>ROUND(АТС!F471*$E$41*$E$42/100,2)</f>
        <v>164.28</v>
      </c>
      <c r="F473" s="11">
        <f>ROUND(АТС!$F471*$F$41*$F$42/100,2)</f>
        <v>111.88</v>
      </c>
      <c r="G473" s="11">
        <f>ROUND(АТС!$F471*$G$41*$G$42/100,2)</f>
        <v>65.489999999999995</v>
      </c>
    </row>
    <row r="474" spans="1:7" x14ac:dyDescent="0.25">
      <c r="A474" s="251"/>
      <c r="B474" s="137">
        <f t="shared" si="7"/>
        <v>42053.958330000001</v>
      </c>
      <c r="C474" s="138">
        <v>23</v>
      </c>
      <c r="D474" s="11">
        <f>ROUND(АТС!F472*$D$41*$D$42/100,2)</f>
        <v>149.44</v>
      </c>
      <c r="E474" s="11">
        <f>ROUND(АТС!F472*$E$41*$E$42/100,2)</f>
        <v>137.30000000000001</v>
      </c>
      <c r="F474" s="11">
        <f>ROUND(АТС!$F472*$F$41*$F$42/100,2)</f>
        <v>93.5</v>
      </c>
      <c r="G474" s="11">
        <f>ROUND(АТС!$F472*$G$41*$G$42/100,2)</f>
        <v>54.73</v>
      </c>
    </row>
    <row r="475" spans="1:7" x14ac:dyDescent="0.25">
      <c r="A475" s="251"/>
      <c r="B475" s="135">
        <f t="shared" si="7"/>
        <v>42054</v>
      </c>
      <c r="C475" s="138">
        <v>0</v>
      </c>
      <c r="D475" s="11">
        <f>ROUND(АТС!F473*$D$41*$D$42/100,2)</f>
        <v>124.99</v>
      </c>
      <c r="E475" s="11">
        <f>ROUND(АТС!F473*$E$41*$E$42/100,2)</f>
        <v>114.84</v>
      </c>
      <c r="F475" s="11">
        <f>ROUND(АТС!$F473*$F$41*$F$42/100,2)</f>
        <v>78.209999999999994</v>
      </c>
      <c r="G475" s="11">
        <f>ROUND(АТС!$F473*$G$41*$G$42/100,2)</f>
        <v>45.78</v>
      </c>
    </row>
    <row r="476" spans="1:7" x14ac:dyDescent="0.25">
      <c r="A476" s="251"/>
      <c r="B476" s="137">
        <f t="shared" si="7"/>
        <v>42054.041669999999</v>
      </c>
      <c r="C476" s="138">
        <v>1</v>
      </c>
      <c r="D476" s="11">
        <f>ROUND(АТС!F474*$D$41*$D$42/100,2)</f>
        <v>121.26</v>
      </c>
      <c r="E476" s="11">
        <f>ROUND(АТС!F474*$E$41*$E$42/100,2)</f>
        <v>111.41</v>
      </c>
      <c r="F476" s="11">
        <f>ROUND(АТС!$F474*$F$41*$F$42/100,2)</f>
        <v>75.87</v>
      </c>
      <c r="G476" s="11">
        <f>ROUND(АТС!$F474*$G$41*$G$42/100,2)</f>
        <v>44.41</v>
      </c>
    </row>
    <row r="477" spans="1:7" x14ac:dyDescent="0.25">
      <c r="A477" s="251"/>
      <c r="B477" s="137">
        <f t="shared" si="7"/>
        <v>42054.083330000001</v>
      </c>
      <c r="C477" s="138">
        <v>2</v>
      </c>
      <c r="D477" s="11">
        <f>ROUND(АТС!F475*$D$41*$D$42/100,2)</f>
        <v>125.49</v>
      </c>
      <c r="E477" s="11">
        <f>ROUND(АТС!F475*$E$41*$E$42/100,2)</f>
        <v>115.29</v>
      </c>
      <c r="F477" s="11">
        <f>ROUND(АТС!$F475*$F$41*$F$42/100,2)</f>
        <v>78.52</v>
      </c>
      <c r="G477" s="11">
        <f>ROUND(АТС!$F475*$G$41*$G$42/100,2)</f>
        <v>45.96</v>
      </c>
    </row>
    <row r="478" spans="1:7" x14ac:dyDescent="0.25">
      <c r="A478" s="251"/>
      <c r="B478" s="137">
        <f t="shared" si="7"/>
        <v>42054.125</v>
      </c>
      <c r="C478" s="138">
        <v>3</v>
      </c>
      <c r="D478" s="11">
        <f>ROUND(АТС!F476*$D$41*$D$42/100,2)</f>
        <v>123.01</v>
      </c>
      <c r="E478" s="11">
        <f>ROUND(АТС!F476*$E$41*$E$42/100,2)</f>
        <v>113.02</v>
      </c>
      <c r="F478" s="11">
        <f>ROUND(АТС!$F476*$F$41*$F$42/100,2)</f>
        <v>76.97</v>
      </c>
      <c r="G478" s="11">
        <f>ROUND(АТС!$F476*$G$41*$G$42/100,2)</f>
        <v>45.05</v>
      </c>
    </row>
    <row r="479" spans="1:7" x14ac:dyDescent="0.25">
      <c r="A479" s="251"/>
      <c r="B479" s="135">
        <f t="shared" si="7"/>
        <v>42054.166669999999</v>
      </c>
      <c r="C479" s="138">
        <v>4</v>
      </c>
      <c r="D479" s="11">
        <f>ROUND(АТС!F477*$D$41*$D$42/100,2)</f>
        <v>127.39</v>
      </c>
      <c r="E479" s="11">
        <f>ROUND(АТС!F477*$E$41*$E$42/100,2)</f>
        <v>117.04</v>
      </c>
      <c r="F479" s="11">
        <f>ROUND(АТС!$F477*$F$41*$F$42/100,2)</f>
        <v>79.709999999999994</v>
      </c>
      <c r="G479" s="11">
        <f>ROUND(АТС!$F477*$G$41*$G$42/100,2)</f>
        <v>46.66</v>
      </c>
    </row>
    <row r="480" spans="1:7" x14ac:dyDescent="0.25">
      <c r="A480" s="251"/>
      <c r="B480" s="137">
        <f t="shared" si="7"/>
        <v>42054.208330000001</v>
      </c>
      <c r="C480" s="138">
        <v>5</v>
      </c>
      <c r="D480" s="11">
        <f>ROUND(АТС!F478*$D$41*$D$42/100,2)</f>
        <v>124.91</v>
      </c>
      <c r="E480" s="11">
        <f>ROUND(АТС!F478*$E$41*$E$42/100,2)</f>
        <v>114.76</v>
      </c>
      <c r="F480" s="11">
        <f>ROUND(АТС!$F478*$F$41*$F$42/100,2)</f>
        <v>78.150000000000006</v>
      </c>
      <c r="G480" s="11">
        <f>ROUND(АТС!$F478*$G$41*$G$42/100,2)</f>
        <v>45.75</v>
      </c>
    </row>
    <row r="481" spans="1:7" x14ac:dyDescent="0.25">
      <c r="A481" s="251"/>
      <c r="B481" s="137">
        <f t="shared" si="7"/>
        <v>42054.25</v>
      </c>
      <c r="C481" s="138">
        <v>6</v>
      </c>
      <c r="D481" s="11">
        <f>ROUND(АТС!F479*$D$41*$D$42/100,2)</f>
        <v>123.54</v>
      </c>
      <c r="E481" s="11">
        <f>ROUND(АТС!F479*$E$41*$E$42/100,2)</f>
        <v>113.5</v>
      </c>
      <c r="F481" s="11">
        <f>ROUND(АТС!$F479*$F$41*$F$42/100,2)</f>
        <v>77.3</v>
      </c>
      <c r="G481" s="11">
        <f>ROUND(АТС!$F479*$G$41*$G$42/100,2)</f>
        <v>45.25</v>
      </c>
    </row>
    <row r="482" spans="1:7" x14ac:dyDescent="0.25">
      <c r="A482" s="251"/>
      <c r="B482" s="137">
        <f t="shared" si="7"/>
        <v>42054.291669999999</v>
      </c>
      <c r="C482" s="138">
        <v>7</v>
      </c>
      <c r="D482" s="11">
        <f>ROUND(АТС!F480*$D$41*$D$42/100,2)</f>
        <v>131.34</v>
      </c>
      <c r="E482" s="11">
        <f>ROUND(АТС!F480*$E$41*$E$42/100,2)</f>
        <v>120.67</v>
      </c>
      <c r="F482" s="11">
        <f>ROUND(АТС!$F480*$F$41*$F$42/100,2)</f>
        <v>82.18</v>
      </c>
      <c r="G482" s="11">
        <f>ROUND(АТС!$F480*$G$41*$G$42/100,2)</f>
        <v>48.1</v>
      </c>
    </row>
    <row r="483" spans="1:7" x14ac:dyDescent="0.25">
      <c r="A483" s="251"/>
      <c r="B483" s="135">
        <f t="shared" si="7"/>
        <v>42054.333330000001</v>
      </c>
      <c r="C483" s="138">
        <v>8</v>
      </c>
      <c r="D483" s="11">
        <f>ROUND(АТС!F481*$D$41*$D$42/100,2)</f>
        <v>124.02</v>
      </c>
      <c r="E483" s="11">
        <f>ROUND(АТС!F481*$E$41*$E$42/100,2)</f>
        <v>113.95</v>
      </c>
      <c r="F483" s="11">
        <f>ROUND(АТС!$F481*$F$41*$F$42/100,2)</f>
        <v>77.599999999999994</v>
      </c>
      <c r="G483" s="11">
        <f>ROUND(АТС!$F481*$G$41*$G$42/100,2)</f>
        <v>45.42</v>
      </c>
    </row>
    <row r="484" spans="1:7" x14ac:dyDescent="0.25">
      <c r="A484" s="251"/>
      <c r="B484" s="137">
        <f t="shared" si="7"/>
        <v>42054.375</v>
      </c>
      <c r="C484" s="138">
        <v>9</v>
      </c>
      <c r="D484" s="11">
        <f>ROUND(АТС!F482*$D$41*$D$42/100,2)</f>
        <v>127.48</v>
      </c>
      <c r="E484" s="11">
        <f>ROUND(АТС!F482*$E$41*$E$42/100,2)</f>
        <v>117.13</v>
      </c>
      <c r="F484" s="11">
        <f>ROUND(АТС!$F482*$F$41*$F$42/100,2)</f>
        <v>79.77</v>
      </c>
      <c r="G484" s="11">
        <f>ROUND(АТС!$F482*$G$41*$G$42/100,2)</f>
        <v>46.69</v>
      </c>
    </row>
    <row r="485" spans="1:7" x14ac:dyDescent="0.25">
      <c r="A485" s="251"/>
      <c r="B485" s="137">
        <f t="shared" si="7"/>
        <v>42054.416669999999</v>
      </c>
      <c r="C485" s="138">
        <v>10</v>
      </c>
      <c r="D485" s="11">
        <f>ROUND(АТС!F483*$D$41*$D$42/100,2)</f>
        <v>127.53</v>
      </c>
      <c r="E485" s="11">
        <f>ROUND(АТС!F483*$E$41*$E$42/100,2)</f>
        <v>117.17</v>
      </c>
      <c r="F485" s="11">
        <f>ROUND(АТС!$F483*$F$41*$F$42/100,2)</f>
        <v>79.8</v>
      </c>
      <c r="G485" s="11">
        <f>ROUND(АТС!$F483*$G$41*$G$42/100,2)</f>
        <v>46.71</v>
      </c>
    </row>
    <row r="486" spans="1:7" x14ac:dyDescent="0.25">
      <c r="A486" s="251"/>
      <c r="B486" s="137">
        <f t="shared" si="7"/>
        <v>42054.458330000001</v>
      </c>
      <c r="C486" s="138">
        <v>11</v>
      </c>
      <c r="D486" s="11">
        <f>ROUND(АТС!F484*$D$41*$D$42/100,2)</f>
        <v>142.03</v>
      </c>
      <c r="E486" s="11">
        <f>ROUND(АТС!F484*$E$41*$E$42/100,2)</f>
        <v>130.49</v>
      </c>
      <c r="F486" s="11">
        <f>ROUND(АТС!$F484*$F$41*$F$42/100,2)</f>
        <v>88.87</v>
      </c>
      <c r="G486" s="11">
        <f>ROUND(АТС!$F484*$G$41*$G$42/100,2)</f>
        <v>52.02</v>
      </c>
    </row>
    <row r="487" spans="1:7" x14ac:dyDescent="0.25">
      <c r="A487" s="251"/>
      <c r="B487" s="135">
        <f t="shared" si="7"/>
        <v>42054.5</v>
      </c>
      <c r="C487" s="138">
        <v>12</v>
      </c>
      <c r="D487" s="11">
        <f>ROUND(АТС!F485*$D$41*$D$42/100,2)</f>
        <v>138.88</v>
      </c>
      <c r="E487" s="11">
        <f>ROUND(АТС!F485*$E$41*$E$42/100,2)</f>
        <v>127.6</v>
      </c>
      <c r="F487" s="11">
        <f>ROUND(АТС!$F485*$F$41*$F$42/100,2)</f>
        <v>86.9</v>
      </c>
      <c r="G487" s="11">
        <f>ROUND(АТС!$F485*$G$41*$G$42/100,2)</f>
        <v>50.87</v>
      </c>
    </row>
    <row r="488" spans="1:7" x14ac:dyDescent="0.25">
      <c r="A488" s="251"/>
      <c r="B488" s="137">
        <f t="shared" si="7"/>
        <v>42054.541669999999</v>
      </c>
      <c r="C488" s="138">
        <v>13</v>
      </c>
      <c r="D488" s="11">
        <f>ROUND(АТС!F486*$D$41*$D$42/100,2)</f>
        <v>142.86000000000001</v>
      </c>
      <c r="E488" s="11">
        <f>ROUND(АТС!F486*$E$41*$E$42/100,2)</f>
        <v>131.25</v>
      </c>
      <c r="F488" s="11">
        <f>ROUND(АТС!$F486*$F$41*$F$42/100,2)</f>
        <v>89.39</v>
      </c>
      <c r="G488" s="11">
        <f>ROUND(АТС!$F486*$G$41*$G$42/100,2)</f>
        <v>52.32</v>
      </c>
    </row>
    <row r="489" spans="1:7" x14ac:dyDescent="0.25">
      <c r="A489" s="251"/>
      <c r="B489" s="137">
        <f t="shared" si="7"/>
        <v>42054.583330000001</v>
      </c>
      <c r="C489" s="138">
        <v>14</v>
      </c>
      <c r="D489" s="11">
        <f>ROUND(АТС!F487*$D$41*$D$42/100,2)</f>
        <v>140.34</v>
      </c>
      <c r="E489" s="11">
        <f>ROUND(АТС!F487*$E$41*$E$42/100,2)</f>
        <v>128.94</v>
      </c>
      <c r="F489" s="11">
        <f>ROUND(АТС!$F487*$F$41*$F$42/100,2)</f>
        <v>87.81</v>
      </c>
      <c r="G489" s="11">
        <f>ROUND(АТС!$F487*$G$41*$G$42/100,2)</f>
        <v>51.4</v>
      </c>
    </row>
    <row r="490" spans="1:7" x14ac:dyDescent="0.25">
      <c r="A490" s="251"/>
      <c r="B490" s="137">
        <f t="shared" si="7"/>
        <v>42054.625</v>
      </c>
      <c r="C490" s="138">
        <v>15</v>
      </c>
      <c r="D490" s="11">
        <f>ROUND(АТС!F488*$D$41*$D$42/100,2)</f>
        <v>145.36000000000001</v>
      </c>
      <c r="E490" s="11">
        <f>ROUND(АТС!F488*$E$41*$E$42/100,2)</f>
        <v>133.55000000000001</v>
      </c>
      <c r="F490" s="11">
        <f>ROUND(АТС!$F488*$F$41*$F$42/100,2)</f>
        <v>90.95</v>
      </c>
      <c r="G490" s="11">
        <f>ROUND(АТС!$F488*$G$41*$G$42/100,2)</f>
        <v>53.24</v>
      </c>
    </row>
    <row r="491" spans="1:7" x14ac:dyDescent="0.25">
      <c r="A491" s="251"/>
      <c r="B491" s="135">
        <f t="shared" si="7"/>
        <v>42054.666669999999</v>
      </c>
      <c r="C491" s="138">
        <v>16</v>
      </c>
      <c r="D491" s="11">
        <f>ROUND(АТС!F489*$D$41*$D$42/100,2)</f>
        <v>153.72999999999999</v>
      </c>
      <c r="E491" s="11">
        <f>ROUND(АТС!F489*$E$41*$E$42/100,2)</f>
        <v>141.25</v>
      </c>
      <c r="F491" s="11">
        <f>ROUND(АТС!$F489*$F$41*$F$42/100,2)</f>
        <v>96.19</v>
      </c>
      <c r="G491" s="11">
        <f>ROUND(АТС!$F489*$G$41*$G$42/100,2)</f>
        <v>56.3</v>
      </c>
    </row>
    <row r="492" spans="1:7" x14ac:dyDescent="0.25">
      <c r="A492" s="251"/>
      <c r="B492" s="137">
        <f t="shared" si="7"/>
        <v>42054.708330000001</v>
      </c>
      <c r="C492" s="138">
        <v>17</v>
      </c>
      <c r="D492" s="11">
        <f>ROUND(АТС!F490*$D$41*$D$42/100,2)</f>
        <v>142.91999999999999</v>
      </c>
      <c r="E492" s="11">
        <f>ROUND(АТС!F490*$E$41*$E$42/100,2)</f>
        <v>131.31</v>
      </c>
      <c r="F492" s="11">
        <f>ROUND(АТС!$F490*$F$41*$F$42/100,2)</f>
        <v>89.43</v>
      </c>
      <c r="G492" s="11">
        <f>ROUND(АТС!$F490*$G$41*$G$42/100,2)</f>
        <v>52.34</v>
      </c>
    </row>
    <row r="493" spans="1:7" x14ac:dyDescent="0.25">
      <c r="A493" s="251"/>
      <c r="B493" s="137">
        <f t="shared" si="7"/>
        <v>42054.75</v>
      </c>
      <c r="C493" s="138">
        <v>18</v>
      </c>
      <c r="D493" s="11">
        <f>ROUND(АТС!F491*$D$41*$D$42/100,2)</f>
        <v>163.89</v>
      </c>
      <c r="E493" s="11">
        <f>ROUND(АТС!F491*$E$41*$E$42/100,2)</f>
        <v>150.57</v>
      </c>
      <c r="F493" s="11">
        <f>ROUND(АТС!$F491*$F$41*$F$42/100,2)</f>
        <v>102.54</v>
      </c>
      <c r="G493" s="11">
        <f>ROUND(АТС!$F491*$G$41*$G$42/100,2)</f>
        <v>60.02</v>
      </c>
    </row>
    <row r="494" spans="1:7" x14ac:dyDescent="0.25">
      <c r="A494" s="251"/>
      <c r="B494" s="137">
        <f t="shared" si="7"/>
        <v>42054.791669999999</v>
      </c>
      <c r="C494" s="138">
        <v>19</v>
      </c>
      <c r="D494" s="11">
        <f>ROUND(АТС!F492*$D$41*$D$42/100,2)</f>
        <v>175.93</v>
      </c>
      <c r="E494" s="11">
        <f>ROUND(АТС!F492*$E$41*$E$42/100,2)</f>
        <v>161.63999999999999</v>
      </c>
      <c r="F494" s="11">
        <f>ROUND(АТС!$F492*$F$41*$F$42/100,2)</f>
        <v>110.08</v>
      </c>
      <c r="G494" s="11">
        <f>ROUND(АТС!$F492*$G$41*$G$42/100,2)</f>
        <v>64.430000000000007</v>
      </c>
    </row>
    <row r="495" spans="1:7" x14ac:dyDescent="0.25">
      <c r="A495" s="251"/>
      <c r="B495" s="135">
        <f t="shared" si="7"/>
        <v>42054.833330000001</v>
      </c>
      <c r="C495" s="138">
        <v>20</v>
      </c>
      <c r="D495" s="11">
        <f>ROUND(АТС!F493*$D$41*$D$42/100,2)</f>
        <v>164.7</v>
      </c>
      <c r="E495" s="11">
        <f>ROUND(АТС!F493*$E$41*$E$42/100,2)</f>
        <v>151.32</v>
      </c>
      <c r="F495" s="11">
        <f>ROUND(АТС!$F493*$F$41*$F$42/100,2)</f>
        <v>103.05</v>
      </c>
      <c r="G495" s="11">
        <f>ROUND(АТС!$F493*$G$41*$G$42/100,2)</f>
        <v>60.32</v>
      </c>
    </row>
    <row r="496" spans="1:7" x14ac:dyDescent="0.25">
      <c r="A496" s="251"/>
      <c r="B496" s="137">
        <f t="shared" si="7"/>
        <v>42054.875</v>
      </c>
      <c r="C496" s="138">
        <v>21</v>
      </c>
      <c r="D496" s="11">
        <f>ROUND(АТС!F494*$D$41*$D$42/100,2)</f>
        <v>149.11000000000001</v>
      </c>
      <c r="E496" s="11">
        <f>ROUND(АТС!F494*$E$41*$E$42/100,2)</f>
        <v>136.99</v>
      </c>
      <c r="F496" s="11">
        <f>ROUND(АТС!$F494*$F$41*$F$42/100,2)</f>
        <v>93.3</v>
      </c>
      <c r="G496" s="11">
        <f>ROUND(АТС!$F494*$G$41*$G$42/100,2)</f>
        <v>54.61</v>
      </c>
    </row>
    <row r="497" spans="1:7" x14ac:dyDescent="0.25">
      <c r="A497" s="251"/>
      <c r="B497" s="137">
        <f t="shared" si="7"/>
        <v>42054.916669999999</v>
      </c>
      <c r="C497" s="138">
        <v>22</v>
      </c>
      <c r="D497" s="11">
        <f>ROUND(АТС!F495*$D$41*$D$42/100,2)</f>
        <v>176.97</v>
      </c>
      <c r="E497" s="11">
        <f>ROUND(АТС!F495*$E$41*$E$42/100,2)</f>
        <v>162.59</v>
      </c>
      <c r="F497" s="11">
        <f>ROUND(АТС!$F495*$F$41*$F$42/100,2)</f>
        <v>110.73</v>
      </c>
      <c r="G497" s="11">
        <f>ROUND(АТС!$F495*$G$41*$G$42/100,2)</f>
        <v>64.81</v>
      </c>
    </row>
    <row r="498" spans="1:7" x14ac:dyDescent="0.25">
      <c r="A498" s="251"/>
      <c r="B498" s="137">
        <f t="shared" si="7"/>
        <v>42054.958330000001</v>
      </c>
      <c r="C498" s="138">
        <v>23</v>
      </c>
      <c r="D498" s="11">
        <f>ROUND(АТС!F496*$D$41*$D$42/100,2)</f>
        <v>150.21</v>
      </c>
      <c r="E498" s="11">
        <f>ROUND(АТС!F496*$E$41*$E$42/100,2)</f>
        <v>138.01</v>
      </c>
      <c r="F498" s="11">
        <f>ROUND(АТС!$F496*$F$41*$F$42/100,2)</f>
        <v>93.99</v>
      </c>
      <c r="G498" s="11">
        <f>ROUND(АТС!$F496*$G$41*$G$42/100,2)</f>
        <v>55.02</v>
      </c>
    </row>
    <row r="499" spans="1:7" x14ac:dyDescent="0.25">
      <c r="A499" s="251"/>
      <c r="B499" s="135">
        <f t="shared" si="7"/>
        <v>42055</v>
      </c>
      <c r="C499" s="138">
        <v>0</v>
      </c>
      <c r="D499" s="11">
        <f>ROUND(АТС!F497*$D$41*$D$42/100,2)</f>
        <v>125.24</v>
      </c>
      <c r="E499" s="11">
        <f>ROUND(АТС!F497*$E$41*$E$42/100,2)</f>
        <v>115.07</v>
      </c>
      <c r="F499" s="11">
        <f>ROUND(АТС!$F497*$F$41*$F$42/100,2)</f>
        <v>78.37</v>
      </c>
      <c r="G499" s="11">
        <f>ROUND(АТС!$F497*$G$41*$G$42/100,2)</f>
        <v>45.87</v>
      </c>
    </row>
    <row r="500" spans="1:7" x14ac:dyDescent="0.25">
      <c r="A500" s="251"/>
      <c r="B500" s="137">
        <f t="shared" si="7"/>
        <v>42055.041669999999</v>
      </c>
      <c r="C500" s="138">
        <v>1</v>
      </c>
      <c r="D500" s="11">
        <f>ROUND(АТС!F498*$D$41*$D$42/100,2)</f>
        <v>123.69</v>
      </c>
      <c r="E500" s="11">
        <f>ROUND(АТС!F498*$E$41*$E$42/100,2)</f>
        <v>113.64</v>
      </c>
      <c r="F500" s="11">
        <f>ROUND(АТС!$F498*$F$41*$F$42/100,2)</f>
        <v>77.39</v>
      </c>
      <c r="G500" s="11">
        <f>ROUND(АТС!$F498*$G$41*$G$42/100,2)</f>
        <v>45.3</v>
      </c>
    </row>
    <row r="501" spans="1:7" x14ac:dyDescent="0.25">
      <c r="A501" s="251"/>
      <c r="B501" s="137">
        <f t="shared" si="7"/>
        <v>42055.083330000001</v>
      </c>
      <c r="C501" s="138">
        <v>2</v>
      </c>
      <c r="D501" s="11">
        <f>ROUND(АТС!F499*$D$41*$D$42/100,2)</f>
        <v>128.11000000000001</v>
      </c>
      <c r="E501" s="11">
        <f>ROUND(АТС!F499*$E$41*$E$42/100,2)</f>
        <v>117.71</v>
      </c>
      <c r="F501" s="11">
        <f>ROUND(АТС!$F499*$F$41*$F$42/100,2)</f>
        <v>80.16</v>
      </c>
      <c r="G501" s="11">
        <f>ROUND(АТС!$F499*$G$41*$G$42/100,2)</f>
        <v>46.92</v>
      </c>
    </row>
    <row r="502" spans="1:7" x14ac:dyDescent="0.25">
      <c r="A502" s="251"/>
      <c r="B502" s="137">
        <f t="shared" si="7"/>
        <v>42055.125</v>
      </c>
      <c r="C502" s="138">
        <v>3</v>
      </c>
      <c r="D502" s="11">
        <f>ROUND(АТС!F500*$D$41*$D$42/100,2)</f>
        <v>132.21</v>
      </c>
      <c r="E502" s="11">
        <f>ROUND(АТС!F500*$E$41*$E$42/100,2)</f>
        <v>121.47</v>
      </c>
      <c r="F502" s="11">
        <f>ROUND(АТС!$F500*$F$41*$F$42/100,2)</f>
        <v>82.72</v>
      </c>
      <c r="G502" s="11">
        <f>ROUND(АТС!$F500*$G$41*$G$42/100,2)</f>
        <v>48.42</v>
      </c>
    </row>
    <row r="503" spans="1:7" x14ac:dyDescent="0.25">
      <c r="A503" s="251"/>
      <c r="B503" s="135">
        <f t="shared" si="7"/>
        <v>42055.166669999999</v>
      </c>
      <c r="C503" s="138">
        <v>4</v>
      </c>
      <c r="D503" s="11">
        <f>ROUND(АТС!F501*$D$41*$D$42/100,2)</f>
        <v>131.5</v>
      </c>
      <c r="E503" s="11">
        <f>ROUND(АТС!F501*$E$41*$E$42/100,2)</f>
        <v>120.81</v>
      </c>
      <c r="F503" s="11">
        <f>ROUND(АТС!$F501*$F$41*$F$42/100,2)</f>
        <v>82.28</v>
      </c>
      <c r="G503" s="11">
        <f>ROUND(АТС!$F501*$G$41*$G$42/100,2)</f>
        <v>48.16</v>
      </c>
    </row>
    <row r="504" spans="1:7" x14ac:dyDescent="0.25">
      <c r="A504" s="251"/>
      <c r="B504" s="137">
        <f t="shared" si="7"/>
        <v>42055.208330000001</v>
      </c>
      <c r="C504" s="138">
        <v>5</v>
      </c>
      <c r="D504" s="11">
        <f>ROUND(АТС!F502*$D$41*$D$42/100,2)</f>
        <v>128.81</v>
      </c>
      <c r="E504" s="11">
        <f>ROUND(АТС!F502*$E$41*$E$42/100,2)</f>
        <v>118.35</v>
      </c>
      <c r="F504" s="11">
        <f>ROUND(АТС!$F502*$F$41*$F$42/100,2)</f>
        <v>80.599999999999994</v>
      </c>
      <c r="G504" s="11">
        <f>ROUND(АТС!$F502*$G$41*$G$42/100,2)</f>
        <v>47.18</v>
      </c>
    </row>
    <row r="505" spans="1:7" x14ac:dyDescent="0.25">
      <c r="A505" s="251"/>
      <c r="B505" s="137">
        <f t="shared" si="7"/>
        <v>42055.25</v>
      </c>
      <c r="C505" s="138">
        <v>6</v>
      </c>
      <c r="D505" s="11">
        <f>ROUND(АТС!F503*$D$41*$D$42/100,2)</f>
        <v>121.98</v>
      </c>
      <c r="E505" s="11">
        <f>ROUND(АТС!F503*$E$41*$E$42/100,2)</f>
        <v>112.07</v>
      </c>
      <c r="F505" s="11">
        <f>ROUND(АТС!$F503*$F$41*$F$42/100,2)</f>
        <v>76.319999999999993</v>
      </c>
      <c r="G505" s="11">
        <f>ROUND(АТС!$F503*$G$41*$G$42/100,2)</f>
        <v>44.67</v>
      </c>
    </row>
    <row r="506" spans="1:7" x14ac:dyDescent="0.25">
      <c r="A506" s="251"/>
      <c r="B506" s="137">
        <f t="shared" si="7"/>
        <v>42055.291669999999</v>
      </c>
      <c r="C506" s="138">
        <v>7</v>
      </c>
      <c r="D506" s="11">
        <f>ROUND(АТС!F504*$D$41*$D$42/100,2)</f>
        <v>138.33000000000001</v>
      </c>
      <c r="E506" s="11">
        <f>ROUND(АТС!F504*$E$41*$E$42/100,2)</f>
        <v>127.09</v>
      </c>
      <c r="F506" s="11">
        <f>ROUND(АТС!$F504*$F$41*$F$42/100,2)</f>
        <v>86.55</v>
      </c>
      <c r="G506" s="11">
        <f>ROUND(АТС!$F504*$G$41*$G$42/100,2)</f>
        <v>50.66</v>
      </c>
    </row>
    <row r="507" spans="1:7" x14ac:dyDescent="0.25">
      <c r="A507" s="251"/>
      <c r="B507" s="135">
        <f t="shared" si="7"/>
        <v>42055.333330000001</v>
      </c>
      <c r="C507" s="138">
        <v>8</v>
      </c>
      <c r="D507" s="11">
        <f>ROUND(АТС!F505*$D$41*$D$42/100,2)</f>
        <v>130.32</v>
      </c>
      <c r="E507" s="11">
        <f>ROUND(АТС!F505*$E$41*$E$42/100,2)</f>
        <v>119.73</v>
      </c>
      <c r="F507" s="11">
        <f>ROUND(АТС!$F505*$F$41*$F$42/100,2)</f>
        <v>81.540000000000006</v>
      </c>
      <c r="G507" s="11">
        <f>ROUND(АТС!$F505*$G$41*$G$42/100,2)</f>
        <v>47.73</v>
      </c>
    </row>
    <row r="508" spans="1:7" x14ac:dyDescent="0.25">
      <c r="A508" s="251"/>
      <c r="B508" s="137">
        <f t="shared" si="7"/>
        <v>42055.375</v>
      </c>
      <c r="C508" s="138">
        <v>9</v>
      </c>
      <c r="D508" s="11">
        <f>ROUND(АТС!F506*$D$41*$D$42/100,2)</f>
        <v>127.27</v>
      </c>
      <c r="E508" s="11">
        <f>ROUND(АТС!F506*$E$41*$E$42/100,2)</f>
        <v>116.93</v>
      </c>
      <c r="F508" s="11">
        <f>ROUND(АТС!$F506*$F$41*$F$42/100,2)</f>
        <v>79.63</v>
      </c>
      <c r="G508" s="11">
        <f>ROUND(АТС!$F506*$G$41*$G$42/100,2)</f>
        <v>46.61</v>
      </c>
    </row>
    <row r="509" spans="1:7" x14ac:dyDescent="0.25">
      <c r="A509" s="251"/>
      <c r="B509" s="137">
        <f t="shared" si="7"/>
        <v>42055.416669999999</v>
      </c>
      <c r="C509" s="138">
        <v>10</v>
      </c>
      <c r="D509" s="11">
        <f>ROUND(АТС!F507*$D$41*$D$42/100,2)</f>
        <v>127.37</v>
      </c>
      <c r="E509" s="11">
        <f>ROUND(АТС!F507*$E$41*$E$42/100,2)</f>
        <v>117.03</v>
      </c>
      <c r="F509" s="11">
        <f>ROUND(АТС!$F507*$F$41*$F$42/100,2)</f>
        <v>79.7</v>
      </c>
      <c r="G509" s="11">
        <f>ROUND(АТС!$F507*$G$41*$G$42/100,2)</f>
        <v>46.65</v>
      </c>
    </row>
    <row r="510" spans="1:7" x14ac:dyDescent="0.25">
      <c r="A510" s="251"/>
      <c r="B510" s="137">
        <f t="shared" si="7"/>
        <v>42055.458330000001</v>
      </c>
      <c r="C510" s="138">
        <v>11</v>
      </c>
      <c r="D510" s="11">
        <f>ROUND(АТС!F508*$D$41*$D$42/100,2)</f>
        <v>140.35</v>
      </c>
      <c r="E510" s="11">
        <f>ROUND(АТС!F508*$E$41*$E$42/100,2)</f>
        <v>128.94999999999999</v>
      </c>
      <c r="F510" s="11">
        <f>ROUND(АТС!$F508*$F$41*$F$42/100,2)</f>
        <v>87.82</v>
      </c>
      <c r="G510" s="11">
        <f>ROUND(АТС!$F508*$G$41*$G$42/100,2)</f>
        <v>51.4</v>
      </c>
    </row>
    <row r="511" spans="1:7" x14ac:dyDescent="0.25">
      <c r="A511" s="251"/>
      <c r="B511" s="135">
        <f t="shared" si="7"/>
        <v>42055.5</v>
      </c>
      <c r="C511" s="138">
        <v>12</v>
      </c>
      <c r="D511" s="11">
        <f>ROUND(АТС!F509*$D$41*$D$42/100,2)</f>
        <v>137.84</v>
      </c>
      <c r="E511" s="11">
        <f>ROUND(АТС!F509*$E$41*$E$42/100,2)</f>
        <v>126.64</v>
      </c>
      <c r="F511" s="11">
        <f>ROUND(АТС!$F509*$F$41*$F$42/100,2)</f>
        <v>86.25</v>
      </c>
      <c r="G511" s="11">
        <f>ROUND(АТС!$F509*$G$41*$G$42/100,2)</f>
        <v>50.48</v>
      </c>
    </row>
    <row r="512" spans="1:7" x14ac:dyDescent="0.25">
      <c r="A512" s="251"/>
      <c r="B512" s="137">
        <f t="shared" si="7"/>
        <v>42055.541669999999</v>
      </c>
      <c r="C512" s="138">
        <v>13</v>
      </c>
      <c r="D512" s="11">
        <f>ROUND(АТС!F510*$D$41*$D$42/100,2)</f>
        <v>132.97999999999999</v>
      </c>
      <c r="E512" s="11">
        <f>ROUND(АТС!F510*$E$41*$E$42/100,2)</f>
        <v>122.18</v>
      </c>
      <c r="F512" s="11">
        <f>ROUND(АТС!$F510*$F$41*$F$42/100,2)</f>
        <v>83.2</v>
      </c>
      <c r="G512" s="11">
        <f>ROUND(АТС!$F510*$G$41*$G$42/100,2)</f>
        <v>48.7</v>
      </c>
    </row>
    <row r="513" spans="1:7" x14ac:dyDescent="0.25">
      <c r="A513" s="251"/>
      <c r="B513" s="137">
        <f t="shared" si="7"/>
        <v>42055.583330000001</v>
      </c>
      <c r="C513" s="138">
        <v>14</v>
      </c>
      <c r="D513" s="11">
        <f>ROUND(АТС!F511*$D$41*$D$42/100,2)</f>
        <v>138.72999999999999</v>
      </c>
      <c r="E513" s="11">
        <f>ROUND(АТС!F511*$E$41*$E$42/100,2)</f>
        <v>127.46</v>
      </c>
      <c r="F513" s="11">
        <f>ROUND(АТС!$F511*$F$41*$F$42/100,2)</f>
        <v>86.8</v>
      </c>
      <c r="G513" s="11">
        <f>ROUND(АТС!$F511*$G$41*$G$42/100,2)</f>
        <v>50.81</v>
      </c>
    </row>
    <row r="514" spans="1:7" x14ac:dyDescent="0.25">
      <c r="A514" s="251"/>
      <c r="B514" s="137">
        <f t="shared" si="7"/>
        <v>42055.625</v>
      </c>
      <c r="C514" s="138">
        <v>15</v>
      </c>
      <c r="D514" s="11">
        <f>ROUND(АТС!F512*$D$41*$D$42/100,2)</f>
        <v>132.84</v>
      </c>
      <c r="E514" s="11">
        <f>ROUND(АТС!F512*$E$41*$E$42/100,2)</f>
        <v>122.05</v>
      </c>
      <c r="F514" s="11">
        <f>ROUND(АТС!$F512*$F$41*$F$42/100,2)</f>
        <v>83.12</v>
      </c>
      <c r="G514" s="11">
        <f>ROUND(АТС!$F512*$G$41*$G$42/100,2)</f>
        <v>48.65</v>
      </c>
    </row>
    <row r="515" spans="1:7" x14ac:dyDescent="0.25">
      <c r="A515" s="251"/>
      <c r="B515" s="135">
        <f t="shared" si="7"/>
        <v>42055.666669999999</v>
      </c>
      <c r="C515" s="138">
        <v>16</v>
      </c>
      <c r="D515" s="11">
        <f>ROUND(АТС!F513*$D$41*$D$42/100,2)</f>
        <v>143.16</v>
      </c>
      <c r="E515" s="11">
        <f>ROUND(АТС!F513*$E$41*$E$42/100,2)</f>
        <v>131.53</v>
      </c>
      <c r="F515" s="11">
        <f>ROUND(АТС!$F513*$F$41*$F$42/100,2)</f>
        <v>89.58</v>
      </c>
      <c r="G515" s="11">
        <f>ROUND(АТС!$F513*$G$41*$G$42/100,2)</f>
        <v>52.43</v>
      </c>
    </row>
    <row r="516" spans="1:7" x14ac:dyDescent="0.25">
      <c r="A516" s="251"/>
      <c r="B516" s="137">
        <f t="shared" ref="B516:B579" si="8">B492+1</f>
        <v>42055.708330000001</v>
      </c>
      <c r="C516" s="138">
        <v>17</v>
      </c>
      <c r="D516" s="11">
        <f>ROUND(АТС!F514*$D$41*$D$42/100,2)</f>
        <v>140.56</v>
      </c>
      <c r="E516" s="11">
        <f>ROUND(АТС!F514*$E$41*$E$42/100,2)</f>
        <v>129.13999999999999</v>
      </c>
      <c r="F516" s="11">
        <f>ROUND(АТС!$F514*$F$41*$F$42/100,2)</f>
        <v>87.95</v>
      </c>
      <c r="G516" s="11">
        <f>ROUND(АТС!$F514*$G$41*$G$42/100,2)</f>
        <v>51.48</v>
      </c>
    </row>
    <row r="517" spans="1:7" x14ac:dyDescent="0.25">
      <c r="A517" s="251"/>
      <c r="B517" s="137">
        <f t="shared" si="8"/>
        <v>42055.75</v>
      </c>
      <c r="C517" s="138">
        <v>18</v>
      </c>
      <c r="D517" s="11">
        <f>ROUND(АТС!F515*$D$41*$D$42/100,2)</f>
        <v>159.02000000000001</v>
      </c>
      <c r="E517" s="11">
        <f>ROUND(АТС!F515*$E$41*$E$42/100,2)</f>
        <v>146.1</v>
      </c>
      <c r="F517" s="11">
        <f>ROUND(АТС!$F515*$F$41*$F$42/100,2)</f>
        <v>99.5</v>
      </c>
      <c r="G517" s="11">
        <f>ROUND(АТС!$F515*$G$41*$G$42/100,2)</f>
        <v>58.24</v>
      </c>
    </row>
    <row r="518" spans="1:7" x14ac:dyDescent="0.25">
      <c r="A518" s="251"/>
      <c r="B518" s="137">
        <f t="shared" si="8"/>
        <v>42055.791669999999</v>
      </c>
      <c r="C518" s="138">
        <v>19</v>
      </c>
      <c r="D518" s="11">
        <f>ROUND(АТС!F516*$D$41*$D$42/100,2)</f>
        <v>174.6</v>
      </c>
      <c r="E518" s="11">
        <f>ROUND(АТС!F516*$E$41*$E$42/100,2)</f>
        <v>160.41999999999999</v>
      </c>
      <c r="F518" s="11">
        <f>ROUND(АТС!$F516*$F$41*$F$42/100,2)</f>
        <v>109.25</v>
      </c>
      <c r="G518" s="11">
        <f>ROUND(АТС!$F516*$G$41*$G$42/100,2)</f>
        <v>63.95</v>
      </c>
    </row>
    <row r="519" spans="1:7" x14ac:dyDescent="0.25">
      <c r="A519" s="251"/>
      <c r="B519" s="135">
        <f t="shared" si="8"/>
        <v>42055.833330000001</v>
      </c>
      <c r="C519" s="138">
        <v>20</v>
      </c>
      <c r="D519" s="11">
        <f>ROUND(АТС!F517*$D$41*$D$42/100,2)</f>
        <v>150.49</v>
      </c>
      <c r="E519" s="11">
        <f>ROUND(АТС!F517*$E$41*$E$42/100,2)</f>
        <v>138.27000000000001</v>
      </c>
      <c r="F519" s="11">
        <f>ROUND(АТС!$F517*$F$41*$F$42/100,2)</f>
        <v>94.16</v>
      </c>
      <c r="G519" s="11">
        <f>ROUND(АТС!$F517*$G$41*$G$42/100,2)</f>
        <v>55.12</v>
      </c>
    </row>
    <row r="520" spans="1:7" x14ac:dyDescent="0.25">
      <c r="A520" s="251"/>
      <c r="B520" s="137">
        <f t="shared" si="8"/>
        <v>42055.875</v>
      </c>
      <c r="C520" s="138">
        <v>21</v>
      </c>
      <c r="D520" s="11">
        <f>ROUND(АТС!F518*$D$41*$D$42/100,2)</f>
        <v>146.15</v>
      </c>
      <c r="E520" s="11">
        <f>ROUND(АТС!F518*$E$41*$E$42/100,2)</f>
        <v>134.27000000000001</v>
      </c>
      <c r="F520" s="11">
        <f>ROUND(АТС!$F518*$F$41*$F$42/100,2)</f>
        <v>91.44</v>
      </c>
      <c r="G520" s="11">
        <f>ROUND(АТС!$F518*$G$41*$G$42/100,2)</f>
        <v>53.53</v>
      </c>
    </row>
    <row r="521" spans="1:7" x14ac:dyDescent="0.25">
      <c r="A521" s="251"/>
      <c r="B521" s="137">
        <f t="shared" si="8"/>
        <v>42055.916669999999</v>
      </c>
      <c r="C521" s="138">
        <v>22</v>
      </c>
      <c r="D521" s="11">
        <f>ROUND(АТС!F519*$D$41*$D$42/100,2)</f>
        <v>171.44</v>
      </c>
      <c r="E521" s="11">
        <f>ROUND(АТС!F519*$E$41*$E$42/100,2)</f>
        <v>157.51</v>
      </c>
      <c r="F521" s="11">
        <f>ROUND(АТС!$F519*$F$41*$F$42/100,2)</f>
        <v>107.27</v>
      </c>
      <c r="G521" s="11">
        <f>ROUND(АТС!$F519*$G$41*$G$42/100,2)</f>
        <v>62.79</v>
      </c>
    </row>
    <row r="522" spans="1:7" x14ac:dyDescent="0.25">
      <c r="A522" s="251"/>
      <c r="B522" s="137">
        <f t="shared" si="8"/>
        <v>42055.958330000001</v>
      </c>
      <c r="C522" s="138">
        <v>23</v>
      </c>
      <c r="D522" s="11">
        <f>ROUND(АТС!F520*$D$41*$D$42/100,2)</f>
        <v>149.88</v>
      </c>
      <c r="E522" s="11">
        <f>ROUND(АТС!F520*$E$41*$E$42/100,2)</f>
        <v>137.71</v>
      </c>
      <c r="F522" s="11">
        <f>ROUND(АТС!$F520*$F$41*$F$42/100,2)</f>
        <v>93.78</v>
      </c>
      <c r="G522" s="11">
        <f>ROUND(АТС!$F520*$G$41*$G$42/100,2)</f>
        <v>54.89</v>
      </c>
    </row>
    <row r="523" spans="1:7" x14ac:dyDescent="0.25">
      <c r="A523" s="251"/>
      <c r="B523" s="135">
        <f t="shared" si="8"/>
        <v>42056</v>
      </c>
      <c r="C523" s="138">
        <v>0</v>
      </c>
      <c r="D523" s="11">
        <f>ROUND(АТС!F521*$D$41*$D$42/100,2)</f>
        <v>124.55</v>
      </c>
      <c r="E523" s="11">
        <f>ROUND(АТС!F521*$E$41*$E$42/100,2)</f>
        <v>114.43</v>
      </c>
      <c r="F523" s="11">
        <f>ROUND(АТС!$F521*$F$41*$F$42/100,2)</f>
        <v>77.930000000000007</v>
      </c>
      <c r="G523" s="11">
        <f>ROUND(АТС!$F521*$G$41*$G$42/100,2)</f>
        <v>45.62</v>
      </c>
    </row>
    <row r="524" spans="1:7" x14ac:dyDescent="0.25">
      <c r="A524" s="251"/>
      <c r="B524" s="137">
        <f t="shared" si="8"/>
        <v>42056.041669999999</v>
      </c>
      <c r="C524" s="138">
        <v>1</v>
      </c>
      <c r="D524" s="11">
        <f>ROUND(АТС!F522*$D$41*$D$42/100,2)</f>
        <v>121.68</v>
      </c>
      <c r="E524" s="11">
        <f>ROUND(АТС!F522*$E$41*$E$42/100,2)</f>
        <v>111.8</v>
      </c>
      <c r="F524" s="11">
        <f>ROUND(АТС!$F522*$F$41*$F$42/100,2)</f>
        <v>76.14</v>
      </c>
      <c r="G524" s="11">
        <f>ROUND(АТС!$F522*$G$41*$G$42/100,2)</f>
        <v>44.56</v>
      </c>
    </row>
    <row r="525" spans="1:7" x14ac:dyDescent="0.25">
      <c r="A525" s="251"/>
      <c r="B525" s="137">
        <f t="shared" si="8"/>
        <v>42056.083330000001</v>
      </c>
      <c r="C525" s="138">
        <v>2</v>
      </c>
      <c r="D525" s="11">
        <f>ROUND(АТС!F523*$D$41*$D$42/100,2)</f>
        <v>130.51</v>
      </c>
      <c r="E525" s="11">
        <f>ROUND(АТС!F523*$E$41*$E$42/100,2)</f>
        <v>119.91</v>
      </c>
      <c r="F525" s="11">
        <f>ROUND(АТС!$F523*$F$41*$F$42/100,2)</f>
        <v>81.66</v>
      </c>
      <c r="G525" s="11">
        <f>ROUND(АТС!$F523*$G$41*$G$42/100,2)</f>
        <v>47.8</v>
      </c>
    </row>
    <row r="526" spans="1:7" x14ac:dyDescent="0.25">
      <c r="A526" s="251"/>
      <c r="B526" s="137">
        <f t="shared" si="8"/>
        <v>42056.125</v>
      </c>
      <c r="C526" s="138">
        <v>3</v>
      </c>
      <c r="D526" s="11">
        <f>ROUND(АТС!F524*$D$41*$D$42/100,2)</f>
        <v>125.67</v>
      </c>
      <c r="E526" s="11">
        <f>ROUND(АТС!F524*$E$41*$E$42/100,2)</f>
        <v>115.46</v>
      </c>
      <c r="F526" s="11">
        <f>ROUND(АТС!$F524*$F$41*$F$42/100,2)</f>
        <v>78.63</v>
      </c>
      <c r="G526" s="11">
        <f>ROUND(АТС!$F524*$G$41*$G$42/100,2)</f>
        <v>46.03</v>
      </c>
    </row>
    <row r="527" spans="1:7" x14ac:dyDescent="0.25">
      <c r="A527" s="251"/>
      <c r="B527" s="135">
        <f t="shared" si="8"/>
        <v>42056.166669999999</v>
      </c>
      <c r="C527" s="138">
        <v>4</v>
      </c>
      <c r="D527" s="11">
        <f>ROUND(АТС!F525*$D$41*$D$42/100,2)</f>
        <v>127.71</v>
      </c>
      <c r="E527" s="11">
        <f>ROUND(АТС!F525*$E$41*$E$42/100,2)</f>
        <v>117.33</v>
      </c>
      <c r="F527" s="11">
        <f>ROUND(АТС!$F525*$F$41*$F$42/100,2)</f>
        <v>79.91</v>
      </c>
      <c r="G527" s="11">
        <f>ROUND(АТС!$F525*$G$41*$G$42/100,2)</f>
        <v>46.77</v>
      </c>
    </row>
    <row r="528" spans="1:7" x14ac:dyDescent="0.25">
      <c r="A528" s="251"/>
      <c r="B528" s="137">
        <f t="shared" si="8"/>
        <v>42056.208330000001</v>
      </c>
      <c r="C528" s="138">
        <v>5</v>
      </c>
      <c r="D528" s="11">
        <f>ROUND(АТС!F526*$D$41*$D$42/100,2)</f>
        <v>131.28</v>
      </c>
      <c r="E528" s="11">
        <f>ROUND(АТС!F526*$E$41*$E$42/100,2)</f>
        <v>120.62</v>
      </c>
      <c r="F528" s="11">
        <f>ROUND(АТС!$F526*$F$41*$F$42/100,2)</f>
        <v>82.14</v>
      </c>
      <c r="G528" s="11">
        <f>ROUND(АТС!$F526*$G$41*$G$42/100,2)</f>
        <v>48.08</v>
      </c>
    </row>
    <row r="529" spans="1:7" x14ac:dyDescent="0.25">
      <c r="A529" s="251"/>
      <c r="B529" s="137">
        <f t="shared" si="8"/>
        <v>42056.25</v>
      </c>
      <c r="C529" s="138">
        <v>6</v>
      </c>
      <c r="D529" s="11">
        <f>ROUND(АТС!F527*$D$41*$D$42/100,2)</f>
        <v>120.59</v>
      </c>
      <c r="E529" s="11">
        <f>ROUND(АТС!F527*$E$41*$E$42/100,2)</f>
        <v>110.8</v>
      </c>
      <c r="F529" s="11">
        <f>ROUND(АТС!$F527*$F$41*$F$42/100,2)</f>
        <v>75.459999999999994</v>
      </c>
      <c r="G529" s="11">
        <f>ROUND(АТС!$F527*$G$41*$G$42/100,2)</f>
        <v>44.17</v>
      </c>
    </row>
    <row r="530" spans="1:7" x14ac:dyDescent="0.25">
      <c r="A530" s="251"/>
      <c r="B530" s="137">
        <f t="shared" si="8"/>
        <v>42056.291669999999</v>
      </c>
      <c r="C530" s="138">
        <v>7</v>
      </c>
      <c r="D530" s="11">
        <f>ROUND(АТС!F528*$D$41*$D$42/100,2)</f>
        <v>124.33</v>
      </c>
      <c r="E530" s="11">
        <f>ROUND(АТС!F528*$E$41*$E$42/100,2)</f>
        <v>114.23</v>
      </c>
      <c r="F530" s="11">
        <f>ROUND(АТС!$F528*$F$41*$F$42/100,2)</f>
        <v>77.790000000000006</v>
      </c>
      <c r="G530" s="11">
        <f>ROUND(АТС!$F528*$G$41*$G$42/100,2)</f>
        <v>45.54</v>
      </c>
    </row>
    <row r="531" spans="1:7" x14ac:dyDescent="0.25">
      <c r="A531" s="251"/>
      <c r="B531" s="135">
        <f t="shared" si="8"/>
        <v>42056.333330000001</v>
      </c>
      <c r="C531" s="138">
        <v>8</v>
      </c>
      <c r="D531" s="11">
        <f>ROUND(АТС!F529*$D$41*$D$42/100,2)</f>
        <v>126.28</v>
      </c>
      <c r="E531" s="11">
        <f>ROUND(АТС!F529*$E$41*$E$42/100,2)</f>
        <v>116.03</v>
      </c>
      <c r="F531" s="11">
        <f>ROUND(АТС!$F529*$F$41*$F$42/100,2)</f>
        <v>79.02</v>
      </c>
      <c r="G531" s="11">
        <f>ROUND(АТС!$F529*$G$41*$G$42/100,2)</f>
        <v>46.25</v>
      </c>
    </row>
    <row r="532" spans="1:7" x14ac:dyDescent="0.25">
      <c r="A532" s="251"/>
      <c r="B532" s="137">
        <f t="shared" si="8"/>
        <v>42056.375</v>
      </c>
      <c r="C532" s="138">
        <v>9</v>
      </c>
      <c r="D532" s="11">
        <f>ROUND(АТС!F530*$D$41*$D$42/100,2)</f>
        <v>120.55</v>
      </c>
      <c r="E532" s="11">
        <f>ROUND(АТС!F530*$E$41*$E$42/100,2)</f>
        <v>110.76</v>
      </c>
      <c r="F532" s="11">
        <f>ROUND(АТС!$F530*$F$41*$F$42/100,2)</f>
        <v>75.430000000000007</v>
      </c>
      <c r="G532" s="11">
        <f>ROUND(АТС!$F530*$G$41*$G$42/100,2)</f>
        <v>44.15</v>
      </c>
    </row>
    <row r="533" spans="1:7" x14ac:dyDescent="0.25">
      <c r="A533" s="251"/>
      <c r="B533" s="137">
        <f t="shared" si="8"/>
        <v>42056.416669999999</v>
      </c>
      <c r="C533" s="138">
        <v>10</v>
      </c>
      <c r="D533" s="11">
        <f>ROUND(АТС!F531*$D$41*$D$42/100,2)</f>
        <v>126.75</v>
      </c>
      <c r="E533" s="11">
        <f>ROUND(АТС!F531*$E$41*$E$42/100,2)</f>
        <v>116.45</v>
      </c>
      <c r="F533" s="11">
        <f>ROUND(АТС!$F531*$F$41*$F$42/100,2)</f>
        <v>79.3</v>
      </c>
      <c r="G533" s="11">
        <f>ROUND(АТС!$F531*$G$41*$G$42/100,2)</f>
        <v>46.42</v>
      </c>
    </row>
    <row r="534" spans="1:7" x14ac:dyDescent="0.25">
      <c r="A534" s="251"/>
      <c r="B534" s="137">
        <f t="shared" si="8"/>
        <v>42056.458330000001</v>
      </c>
      <c r="C534" s="138">
        <v>11</v>
      </c>
      <c r="D534" s="11">
        <f>ROUND(АТС!F532*$D$41*$D$42/100,2)</f>
        <v>128.05000000000001</v>
      </c>
      <c r="E534" s="11">
        <f>ROUND(АТС!F532*$E$41*$E$42/100,2)</f>
        <v>117.65</v>
      </c>
      <c r="F534" s="11">
        <f>ROUND(АТС!$F532*$F$41*$F$42/100,2)</f>
        <v>80.12</v>
      </c>
      <c r="G534" s="11">
        <f>ROUND(АТС!$F532*$G$41*$G$42/100,2)</f>
        <v>46.9</v>
      </c>
    </row>
    <row r="535" spans="1:7" x14ac:dyDescent="0.25">
      <c r="A535" s="251"/>
      <c r="B535" s="135">
        <f t="shared" si="8"/>
        <v>42056.5</v>
      </c>
      <c r="C535" s="138">
        <v>12</v>
      </c>
      <c r="D535" s="11">
        <f>ROUND(АТС!F533*$D$41*$D$42/100,2)</f>
        <v>125.57</v>
      </c>
      <c r="E535" s="11">
        <f>ROUND(АТС!F533*$E$41*$E$42/100,2)</f>
        <v>115.37</v>
      </c>
      <c r="F535" s="11">
        <f>ROUND(АТС!$F533*$F$41*$F$42/100,2)</f>
        <v>78.569999999999993</v>
      </c>
      <c r="G535" s="11">
        <f>ROUND(АТС!$F533*$G$41*$G$42/100,2)</f>
        <v>45.99</v>
      </c>
    </row>
    <row r="536" spans="1:7" x14ac:dyDescent="0.25">
      <c r="A536" s="251"/>
      <c r="B536" s="137">
        <f t="shared" si="8"/>
        <v>42056.541669999999</v>
      </c>
      <c r="C536" s="138">
        <v>13</v>
      </c>
      <c r="D536" s="11">
        <f>ROUND(АТС!F534*$D$41*$D$42/100,2)</f>
        <v>120.45</v>
      </c>
      <c r="E536" s="11">
        <f>ROUND(АТС!F534*$E$41*$E$42/100,2)</f>
        <v>110.67</v>
      </c>
      <c r="F536" s="11">
        <f>ROUND(АТС!$F534*$F$41*$F$42/100,2)</f>
        <v>75.37</v>
      </c>
      <c r="G536" s="11">
        <f>ROUND(АТС!$F534*$G$41*$G$42/100,2)</f>
        <v>44.12</v>
      </c>
    </row>
    <row r="537" spans="1:7" x14ac:dyDescent="0.25">
      <c r="A537" s="251"/>
      <c r="B537" s="137">
        <f t="shared" si="8"/>
        <v>42056.583330000001</v>
      </c>
      <c r="C537" s="138">
        <v>14</v>
      </c>
      <c r="D537" s="11">
        <f>ROUND(АТС!F535*$D$41*$D$42/100,2)</f>
        <v>126.85</v>
      </c>
      <c r="E537" s="11">
        <f>ROUND(АТС!F535*$E$41*$E$42/100,2)</f>
        <v>116.54</v>
      </c>
      <c r="F537" s="11">
        <f>ROUND(АТС!$F535*$F$41*$F$42/100,2)</f>
        <v>79.37</v>
      </c>
      <c r="G537" s="11">
        <f>ROUND(АТС!$F535*$G$41*$G$42/100,2)</f>
        <v>46.46</v>
      </c>
    </row>
    <row r="538" spans="1:7" x14ac:dyDescent="0.25">
      <c r="A538" s="251"/>
      <c r="B538" s="137">
        <f t="shared" si="8"/>
        <v>42056.625</v>
      </c>
      <c r="C538" s="138">
        <v>15</v>
      </c>
      <c r="D538" s="11">
        <f>ROUND(АТС!F536*$D$41*$D$42/100,2)</f>
        <v>120.5</v>
      </c>
      <c r="E538" s="11">
        <f>ROUND(АТС!F536*$E$41*$E$42/100,2)</f>
        <v>110.71</v>
      </c>
      <c r="F538" s="11">
        <f>ROUND(АТС!$F536*$F$41*$F$42/100,2)</f>
        <v>75.400000000000006</v>
      </c>
      <c r="G538" s="11">
        <f>ROUND(АТС!$F536*$G$41*$G$42/100,2)</f>
        <v>44.13</v>
      </c>
    </row>
    <row r="539" spans="1:7" x14ac:dyDescent="0.25">
      <c r="A539" s="251"/>
      <c r="B539" s="135">
        <f t="shared" si="8"/>
        <v>42056.666669999999</v>
      </c>
      <c r="C539" s="138">
        <v>16</v>
      </c>
      <c r="D539" s="11">
        <f>ROUND(АТС!F537*$D$41*$D$42/100,2)</f>
        <v>129.16999999999999</v>
      </c>
      <c r="E539" s="11">
        <f>ROUND(АТС!F537*$E$41*$E$42/100,2)</f>
        <v>118.68</v>
      </c>
      <c r="F539" s="11">
        <f>ROUND(АТС!$F537*$F$41*$F$42/100,2)</f>
        <v>80.819999999999993</v>
      </c>
      <c r="G539" s="11">
        <f>ROUND(АТС!$F537*$G$41*$G$42/100,2)</f>
        <v>47.31</v>
      </c>
    </row>
    <row r="540" spans="1:7" x14ac:dyDescent="0.25">
      <c r="A540" s="251"/>
      <c r="B540" s="137">
        <f t="shared" si="8"/>
        <v>42056.708330000001</v>
      </c>
      <c r="C540" s="138">
        <v>17</v>
      </c>
      <c r="D540" s="11">
        <f>ROUND(АТС!F538*$D$41*$D$42/100,2)</f>
        <v>126.77</v>
      </c>
      <c r="E540" s="11">
        <f>ROUND(АТС!F538*$E$41*$E$42/100,2)</f>
        <v>116.47</v>
      </c>
      <c r="F540" s="11">
        <f>ROUND(АТС!$F538*$F$41*$F$42/100,2)</f>
        <v>79.319999999999993</v>
      </c>
      <c r="G540" s="11">
        <f>ROUND(АТС!$F538*$G$41*$G$42/100,2)</f>
        <v>46.43</v>
      </c>
    </row>
    <row r="541" spans="1:7" x14ac:dyDescent="0.25">
      <c r="A541" s="251"/>
      <c r="B541" s="137">
        <f t="shared" si="8"/>
        <v>42056.75</v>
      </c>
      <c r="C541" s="138">
        <v>18</v>
      </c>
      <c r="D541" s="11">
        <f>ROUND(АТС!F539*$D$41*$D$42/100,2)</f>
        <v>144.38999999999999</v>
      </c>
      <c r="E541" s="11">
        <f>ROUND(АТС!F539*$E$41*$E$42/100,2)</f>
        <v>132.66</v>
      </c>
      <c r="F541" s="11">
        <f>ROUND(АТС!$F539*$F$41*$F$42/100,2)</f>
        <v>90.34</v>
      </c>
      <c r="G541" s="11">
        <f>ROUND(АТС!$F539*$G$41*$G$42/100,2)</f>
        <v>52.88</v>
      </c>
    </row>
    <row r="542" spans="1:7" x14ac:dyDescent="0.25">
      <c r="A542" s="251"/>
      <c r="B542" s="137">
        <f t="shared" si="8"/>
        <v>42056.791669999999</v>
      </c>
      <c r="C542" s="138">
        <v>19</v>
      </c>
      <c r="D542" s="11">
        <f>ROUND(АТС!F540*$D$41*$D$42/100,2)</f>
        <v>138.91999999999999</v>
      </c>
      <c r="E542" s="11">
        <f>ROUND(АТС!F540*$E$41*$E$42/100,2)</f>
        <v>127.63</v>
      </c>
      <c r="F542" s="11">
        <f>ROUND(АТС!$F540*$F$41*$F$42/100,2)</f>
        <v>86.92</v>
      </c>
      <c r="G542" s="11">
        <f>ROUND(АТС!$F540*$G$41*$G$42/100,2)</f>
        <v>50.88</v>
      </c>
    </row>
    <row r="543" spans="1:7" x14ac:dyDescent="0.25">
      <c r="A543" s="251"/>
      <c r="B543" s="135">
        <f t="shared" si="8"/>
        <v>42056.833330000001</v>
      </c>
      <c r="C543" s="138">
        <v>20</v>
      </c>
      <c r="D543" s="11">
        <f>ROUND(АТС!F541*$D$41*$D$42/100,2)</f>
        <v>132.84</v>
      </c>
      <c r="E543" s="11">
        <f>ROUND(АТС!F541*$E$41*$E$42/100,2)</f>
        <v>122.05</v>
      </c>
      <c r="F543" s="11">
        <f>ROUND(АТС!$F541*$F$41*$F$42/100,2)</f>
        <v>83.12</v>
      </c>
      <c r="G543" s="11">
        <f>ROUND(АТС!$F541*$G$41*$G$42/100,2)</f>
        <v>48.65</v>
      </c>
    </row>
    <row r="544" spans="1:7" x14ac:dyDescent="0.25">
      <c r="A544" s="251"/>
      <c r="B544" s="137">
        <f t="shared" si="8"/>
        <v>42056.875</v>
      </c>
      <c r="C544" s="138">
        <v>21</v>
      </c>
      <c r="D544" s="11">
        <f>ROUND(АТС!F542*$D$41*$D$42/100,2)</f>
        <v>127.58</v>
      </c>
      <c r="E544" s="11">
        <f>ROUND(АТС!F542*$E$41*$E$42/100,2)</f>
        <v>117.22</v>
      </c>
      <c r="F544" s="11">
        <f>ROUND(АТС!$F542*$F$41*$F$42/100,2)</f>
        <v>79.83</v>
      </c>
      <c r="G544" s="11">
        <f>ROUND(АТС!$F542*$G$41*$G$42/100,2)</f>
        <v>46.73</v>
      </c>
    </row>
    <row r="545" spans="1:7" x14ac:dyDescent="0.25">
      <c r="A545" s="251"/>
      <c r="B545" s="137">
        <f t="shared" si="8"/>
        <v>42056.916669999999</v>
      </c>
      <c r="C545" s="138">
        <v>22</v>
      </c>
      <c r="D545" s="11">
        <f>ROUND(АТС!F543*$D$41*$D$42/100,2)</f>
        <v>127.63</v>
      </c>
      <c r="E545" s="11">
        <f>ROUND(АТС!F543*$E$41*$E$42/100,2)</f>
        <v>117.26</v>
      </c>
      <c r="F545" s="11">
        <f>ROUND(АТС!$F543*$F$41*$F$42/100,2)</f>
        <v>79.86</v>
      </c>
      <c r="G545" s="11">
        <f>ROUND(АТС!$F543*$G$41*$G$42/100,2)</f>
        <v>46.74</v>
      </c>
    </row>
    <row r="546" spans="1:7" x14ac:dyDescent="0.25">
      <c r="A546" s="251"/>
      <c r="B546" s="137">
        <f t="shared" si="8"/>
        <v>42056.958330000001</v>
      </c>
      <c r="C546" s="138">
        <v>23</v>
      </c>
      <c r="D546" s="11">
        <f>ROUND(АТС!F544*$D$41*$D$42/100,2)</f>
        <v>140.22</v>
      </c>
      <c r="E546" s="11">
        <f>ROUND(АТС!F544*$E$41*$E$42/100,2)</f>
        <v>128.83000000000001</v>
      </c>
      <c r="F546" s="11">
        <f>ROUND(АТС!$F544*$F$41*$F$42/100,2)</f>
        <v>87.74</v>
      </c>
      <c r="G546" s="11">
        <f>ROUND(АТС!$F544*$G$41*$G$42/100,2)</f>
        <v>51.36</v>
      </c>
    </row>
    <row r="547" spans="1:7" x14ac:dyDescent="0.25">
      <c r="A547" s="251"/>
      <c r="B547" s="135">
        <f t="shared" si="8"/>
        <v>42057</v>
      </c>
      <c r="C547" s="138">
        <v>0</v>
      </c>
      <c r="D547" s="11">
        <f>ROUND(АТС!F545*$D$41*$D$42/100,2)</f>
        <v>124</v>
      </c>
      <c r="E547" s="11">
        <f>ROUND(АТС!F545*$E$41*$E$42/100,2)</f>
        <v>113.92</v>
      </c>
      <c r="F547" s="11">
        <f>ROUND(АТС!$F545*$F$41*$F$42/100,2)</f>
        <v>77.58</v>
      </c>
      <c r="G547" s="11">
        <f>ROUND(АТС!$F545*$G$41*$G$42/100,2)</f>
        <v>45.41</v>
      </c>
    </row>
    <row r="548" spans="1:7" x14ac:dyDescent="0.25">
      <c r="A548" s="251"/>
      <c r="B548" s="137">
        <f t="shared" si="8"/>
        <v>42057.041669999999</v>
      </c>
      <c r="C548" s="138">
        <v>1</v>
      </c>
      <c r="D548" s="11">
        <f>ROUND(АТС!F546*$D$41*$D$42/100,2)</f>
        <v>123.08</v>
      </c>
      <c r="E548" s="11">
        <f>ROUND(АТС!F546*$E$41*$E$42/100,2)</f>
        <v>113.08</v>
      </c>
      <c r="F548" s="11">
        <f>ROUND(АТС!$F546*$F$41*$F$42/100,2)</f>
        <v>77.010000000000005</v>
      </c>
      <c r="G548" s="11">
        <f>ROUND(АТС!$F546*$G$41*$G$42/100,2)</f>
        <v>45.08</v>
      </c>
    </row>
    <row r="549" spans="1:7" x14ac:dyDescent="0.25">
      <c r="A549" s="251"/>
      <c r="B549" s="137">
        <f t="shared" si="8"/>
        <v>42057.083330000001</v>
      </c>
      <c r="C549" s="138">
        <v>2</v>
      </c>
      <c r="D549" s="11">
        <f>ROUND(АТС!F547*$D$41*$D$42/100,2)</f>
        <v>131.24</v>
      </c>
      <c r="E549" s="11">
        <f>ROUND(АТС!F547*$E$41*$E$42/100,2)</f>
        <v>120.58</v>
      </c>
      <c r="F549" s="11">
        <f>ROUND(АТС!$F547*$F$41*$F$42/100,2)</f>
        <v>82.12</v>
      </c>
      <c r="G549" s="11">
        <f>ROUND(АТС!$F547*$G$41*$G$42/100,2)</f>
        <v>48.07</v>
      </c>
    </row>
    <row r="550" spans="1:7" x14ac:dyDescent="0.25">
      <c r="A550" s="251"/>
      <c r="B550" s="137">
        <f t="shared" si="8"/>
        <v>42057.125</v>
      </c>
      <c r="C550" s="138">
        <v>3</v>
      </c>
      <c r="D550" s="11">
        <f>ROUND(АТС!F548*$D$41*$D$42/100,2)</f>
        <v>130.47</v>
      </c>
      <c r="E550" s="11">
        <f>ROUND(АТС!F548*$E$41*$E$42/100,2)</f>
        <v>119.87</v>
      </c>
      <c r="F550" s="11">
        <f>ROUND(АТС!$F548*$F$41*$F$42/100,2)</f>
        <v>81.63</v>
      </c>
      <c r="G550" s="11">
        <f>ROUND(АТС!$F548*$G$41*$G$42/100,2)</f>
        <v>47.78</v>
      </c>
    </row>
    <row r="551" spans="1:7" x14ac:dyDescent="0.25">
      <c r="A551" s="251"/>
      <c r="B551" s="135">
        <f t="shared" si="8"/>
        <v>42057.166669999999</v>
      </c>
      <c r="C551" s="138">
        <v>4</v>
      </c>
      <c r="D551" s="11">
        <f>ROUND(АТС!F549*$D$41*$D$42/100,2)</f>
        <v>130.53</v>
      </c>
      <c r="E551" s="11">
        <f>ROUND(АТС!F549*$E$41*$E$42/100,2)</f>
        <v>119.93</v>
      </c>
      <c r="F551" s="11">
        <f>ROUND(АТС!$F549*$F$41*$F$42/100,2)</f>
        <v>81.67</v>
      </c>
      <c r="G551" s="11">
        <f>ROUND(АТС!$F549*$G$41*$G$42/100,2)</f>
        <v>47.81</v>
      </c>
    </row>
    <row r="552" spans="1:7" x14ac:dyDescent="0.25">
      <c r="A552" s="251"/>
      <c r="B552" s="137">
        <f t="shared" si="8"/>
        <v>42057.208330000001</v>
      </c>
      <c r="C552" s="138">
        <v>5</v>
      </c>
      <c r="D552" s="11">
        <f>ROUND(АТС!F550*$D$41*$D$42/100,2)</f>
        <v>131.22999999999999</v>
      </c>
      <c r="E552" s="11">
        <f>ROUND(АТС!F550*$E$41*$E$42/100,2)</f>
        <v>120.57</v>
      </c>
      <c r="F552" s="11">
        <f>ROUND(АТС!$F550*$F$41*$F$42/100,2)</f>
        <v>82.11</v>
      </c>
      <c r="G552" s="11">
        <f>ROUND(АТС!$F550*$G$41*$G$42/100,2)</f>
        <v>48.06</v>
      </c>
    </row>
    <row r="553" spans="1:7" x14ac:dyDescent="0.25">
      <c r="A553" s="251"/>
      <c r="B553" s="137">
        <f t="shared" si="8"/>
        <v>42057.25</v>
      </c>
      <c r="C553" s="138">
        <v>6</v>
      </c>
      <c r="D553" s="11">
        <f>ROUND(АТС!F551*$D$41*$D$42/100,2)</f>
        <v>123.59</v>
      </c>
      <c r="E553" s="11">
        <f>ROUND(АТС!F551*$E$41*$E$42/100,2)</f>
        <v>113.55</v>
      </c>
      <c r="F553" s="11">
        <f>ROUND(АТС!$F551*$F$41*$F$42/100,2)</f>
        <v>77.33</v>
      </c>
      <c r="G553" s="11">
        <f>ROUND(АТС!$F551*$G$41*$G$42/100,2)</f>
        <v>45.26</v>
      </c>
    </row>
    <row r="554" spans="1:7" x14ac:dyDescent="0.25">
      <c r="A554" s="251"/>
      <c r="B554" s="137">
        <f t="shared" si="8"/>
        <v>42057.291669999999</v>
      </c>
      <c r="C554" s="138">
        <v>7</v>
      </c>
      <c r="D554" s="11">
        <f>ROUND(АТС!F552*$D$41*$D$42/100,2)</f>
        <v>123.47</v>
      </c>
      <c r="E554" s="11">
        <f>ROUND(АТС!F552*$E$41*$E$42/100,2)</f>
        <v>113.44</v>
      </c>
      <c r="F554" s="11">
        <f>ROUND(АТС!$F552*$F$41*$F$42/100,2)</f>
        <v>77.260000000000005</v>
      </c>
      <c r="G554" s="11">
        <f>ROUND(АТС!$F552*$G$41*$G$42/100,2)</f>
        <v>45.22</v>
      </c>
    </row>
    <row r="555" spans="1:7" x14ac:dyDescent="0.25">
      <c r="A555" s="251"/>
      <c r="B555" s="135">
        <f t="shared" si="8"/>
        <v>42057.333330000001</v>
      </c>
      <c r="C555" s="138">
        <v>8</v>
      </c>
      <c r="D555" s="11">
        <f>ROUND(АТС!F553*$D$41*$D$42/100,2)</f>
        <v>127.15</v>
      </c>
      <c r="E555" s="11">
        <f>ROUND(АТС!F553*$E$41*$E$42/100,2)</f>
        <v>116.82</v>
      </c>
      <c r="F555" s="11">
        <f>ROUND(АТС!$F553*$F$41*$F$42/100,2)</f>
        <v>79.56</v>
      </c>
      <c r="G555" s="11">
        <f>ROUND(АТС!$F553*$G$41*$G$42/100,2)</f>
        <v>46.57</v>
      </c>
    </row>
    <row r="556" spans="1:7" x14ac:dyDescent="0.25">
      <c r="A556" s="251"/>
      <c r="B556" s="137">
        <f t="shared" si="8"/>
        <v>42057.375</v>
      </c>
      <c r="C556" s="138">
        <v>9</v>
      </c>
      <c r="D556" s="11">
        <f>ROUND(АТС!F554*$D$41*$D$42/100,2)</f>
        <v>124</v>
      </c>
      <c r="E556" s="11">
        <f>ROUND(АТС!F554*$E$41*$E$42/100,2)</f>
        <v>113.93</v>
      </c>
      <c r="F556" s="11">
        <f>ROUND(АТС!$F554*$F$41*$F$42/100,2)</f>
        <v>77.59</v>
      </c>
      <c r="G556" s="11">
        <f>ROUND(АТС!$F554*$G$41*$G$42/100,2)</f>
        <v>45.42</v>
      </c>
    </row>
    <row r="557" spans="1:7" x14ac:dyDescent="0.25">
      <c r="A557" s="251"/>
      <c r="B557" s="137">
        <f t="shared" si="8"/>
        <v>42057.416669999999</v>
      </c>
      <c r="C557" s="138">
        <v>10</v>
      </c>
      <c r="D557" s="11">
        <f>ROUND(АТС!F555*$D$41*$D$42/100,2)</f>
        <v>124.33</v>
      </c>
      <c r="E557" s="11">
        <f>ROUND(АТС!F555*$E$41*$E$42/100,2)</f>
        <v>114.23</v>
      </c>
      <c r="F557" s="11">
        <f>ROUND(АТС!$F555*$F$41*$F$42/100,2)</f>
        <v>77.790000000000006</v>
      </c>
      <c r="G557" s="11">
        <f>ROUND(АТС!$F555*$G$41*$G$42/100,2)</f>
        <v>45.53</v>
      </c>
    </row>
    <row r="558" spans="1:7" x14ac:dyDescent="0.25">
      <c r="A558" s="251"/>
      <c r="B558" s="137">
        <f t="shared" si="8"/>
        <v>42057.458330000001</v>
      </c>
      <c r="C558" s="138">
        <v>11</v>
      </c>
      <c r="D558" s="11">
        <f>ROUND(АТС!F556*$D$41*$D$42/100,2)</f>
        <v>128.09</v>
      </c>
      <c r="E558" s="11">
        <f>ROUND(АТС!F556*$E$41*$E$42/100,2)</f>
        <v>117.68</v>
      </c>
      <c r="F558" s="11">
        <f>ROUND(АТС!$F556*$F$41*$F$42/100,2)</f>
        <v>80.150000000000006</v>
      </c>
      <c r="G558" s="11">
        <f>ROUND(АТС!$F556*$G$41*$G$42/100,2)</f>
        <v>46.91</v>
      </c>
    </row>
    <row r="559" spans="1:7" x14ac:dyDescent="0.25">
      <c r="A559" s="251"/>
      <c r="B559" s="135">
        <f t="shared" si="8"/>
        <v>42057.5</v>
      </c>
      <c r="C559" s="138">
        <v>12</v>
      </c>
      <c r="D559" s="11">
        <f>ROUND(АТС!F557*$D$41*$D$42/100,2)</f>
        <v>125.62</v>
      </c>
      <c r="E559" s="11">
        <f>ROUND(АТС!F557*$E$41*$E$42/100,2)</f>
        <v>115.42</v>
      </c>
      <c r="F559" s="11">
        <f>ROUND(АТС!$F557*$F$41*$F$42/100,2)</f>
        <v>78.599999999999994</v>
      </c>
      <c r="G559" s="11">
        <f>ROUND(АТС!$F557*$G$41*$G$42/100,2)</f>
        <v>46.01</v>
      </c>
    </row>
    <row r="560" spans="1:7" x14ac:dyDescent="0.25">
      <c r="A560" s="251"/>
      <c r="B560" s="137">
        <f t="shared" si="8"/>
        <v>42057.541669999999</v>
      </c>
      <c r="C560" s="138">
        <v>13</v>
      </c>
      <c r="D560" s="11">
        <f>ROUND(АТС!F558*$D$41*$D$42/100,2)</f>
        <v>120.46</v>
      </c>
      <c r="E560" s="11">
        <f>ROUND(АТС!F558*$E$41*$E$42/100,2)</f>
        <v>110.67</v>
      </c>
      <c r="F560" s="11">
        <f>ROUND(АТС!$F558*$F$41*$F$42/100,2)</f>
        <v>75.37</v>
      </c>
      <c r="G560" s="11">
        <f>ROUND(АТС!$F558*$G$41*$G$42/100,2)</f>
        <v>44.12</v>
      </c>
    </row>
    <row r="561" spans="1:7" x14ac:dyDescent="0.25">
      <c r="A561" s="251"/>
      <c r="B561" s="137">
        <f t="shared" si="8"/>
        <v>42057.583330000001</v>
      </c>
      <c r="C561" s="138">
        <v>14</v>
      </c>
      <c r="D561" s="11">
        <f>ROUND(АТС!F559*$D$41*$D$42/100,2)</f>
        <v>123.03</v>
      </c>
      <c r="E561" s="11">
        <f>ROUND(АТС!F559*$E$41*$E$42/100,2)</f>
        <v>113.04</v>
      </c>
      <c r="F561" s="11">
        <f>ROUND(АТС!$F559*$F$41*$F$42/100,2)</f>
        <v>76.98</v>
      </c>
      <c r="G561" s="11">
        <f>ROUND(АТС!$F559*$G$41*$G$42/100,2)</f>
        <v>45.06</v>
      </c>
    </row>
    <row r="562" spans="1:7" x14ac:dyDescent="0.25">
      <c r="A562" s="251"/>
      <c r="B562" s="137">
        <f t="shared" si="8"/>
        <v>42057.625</v>
      </c>
      <c r="C562" s="138">
        <v>15</v>
      </c>
      <c r="D562" s="11">
        <f>ROUND(АТС!F560*$D$41*$D$42/100,2)</f>
        <v>120.4</v>
      </c>
      <c r="E562" s="11">
        <f>ROUND(АТС!F560*$E$41*$E$42/100,2)</f>
        <v>110.62</v>
      </c>
      <c r="F562" s="11">
        <f>ROUND(АТС!$F560*$F$41*$F$42/100,2)</f>
        <v>75.33</v>
      </c>
      <c r="G562" s="11">
        <f>ROUND(АТС!$F560*$G$41*$G$42/100,2)</f>
        <v>44.09</v>
      </c>
    </row>
    <row r="563" spans="1:7" x14ac:dyDescent="0.25">
      <c r="A563" s="251"/>
      <c r="B563" s="135">
        <f t="shared" si="8"/>
        <v>42057.666669999999</v>
      </c>
      <c r="C563" s="138">
        <v>16</v>
      </c>
      <c r="D563" s="11">
        <f>ROUND(АТС!F561*$D$41*$D$42/100,2)</f>
        <v>125.48</v>
      </c>
      <c r="E563" s="11">
        <f>ROUND(АТС!F561*$E$41*$E$42/100,2)</f>
        <v>115.29</v>
      </c>
      <c r="F563" s="11">
        <f>ROUND(АТС!$F561*$F$41*$F$42/100,2)</f>
        <v>78.52</v>
      </c>
      <c r="G563" s="11">
        <f>ROUND(АТС!$F561*$G$41*$G$42/100,2)</f>
        <v>45.96</v>
      </c>
    </row>
    <row r="564" spans="1:7" x14ac:dyDescent="0.25">
      <c r="A564" s="251"/>
      <c r="B564" s="137">
        <f t="shared" si="8"/>
        <v>42057.708330000001</v>
      </c>
      <c r="C564" s="138">
        <v>17</v>
      </c>
      <c r="D564" s="11">
        <f>ROUND(АТС!F562*$D$41*$D$42/100,2)</f>
        <v>127.26</v>
      </c>
      <c r="E564" s="11">
        <f>ROUND(АТС!F562*$E$41*$E$42/100,2)</f>
        <v>116.92</v>
      </c>
      <c r="F564" s="11">
        <f>ROUND(АТС!$F562*$F$41*$F$42/100,2)</f>
        <v>79.63</v>
      </c>
      <c r="G564" s="11">
        <f>ROUND(АТС!$F562*$G$41*$G$42/100,2)</f>
        <v>46.61</v>
      </c>
    </row>
    <row r="565" spans="1:7" x14ac:dyDescent="0.25">
      <c r="A565" s="251"/>
      <c r="B565" s="137">
        <f t="shared" si="8"/>
        <v>42057.75</v>
      </c>
      <c r="C565" s="138">
        <v>18</v>
      </c>
      <c r="D565" s="11">
        <f>ROUND(АТС!F563*$D$41*$D$42/100,2)</f>
        <v>145.27000000000001</v>
      </c>
      <c r="E565" s="11">
        <f>ROUND(АТС!F563*$E$41*$E$42/100,2)</f>
        <v>133.47</v>
      </c>
      <c r="F565" s="11">
        <f>ROUND(АТС!$F563*$F$41*$F$42/100,2)</f>
        <v>90.9</v>
      </c>
      <c r="G565" s="11">
        <f>ROUND(АТС!$F563*$G$41*$G$42/100,2)</f>
        <v>53.2</v>
      </c>
    </row>
    <row r="566" spans="1:7" x14ac:dyDescent="0.25">
      <c r="A566" s="251"/>
      <c r="B566" s="137">
        <f t="shared" si="8"/>
        <v>42057.791669999999</v>
      </c>
      <c r="C566" s="138">
        <v>19</v>
      </c>
      <c r="D566" s="11">
        <f>ROUND(АТС!F564*$D$41*$D$42/100,2)</f>
        <v>139.61000000000001</v>
      </c>
      <c r="E566" s="11">
        <f>ROUND(АТС!F564*$E$41*$E$42/100,2)</f>
        <v>128.27000000000001</v>
      </c>
      <c r="F566" s="11">
        <f>ROUND(АТС!$F564*$F$41*$F$42/100,2)</f>
        <v>87.36</v>
      </c>
      <c r="G566" s="11">
        <f>ROUND(АТС!$F564*$G$41*$G$42/100,2)</f>
        <v>51.13</v>
      </c>
    </row>
    <row r="567" spans="1:7" x14ac:dyDescent="0.25">
      <c r="A567" s="251"/>
      <c r="B567" s="135">
        <f t="shared" si="8"/>
        <v>42057.833330000001</v>
      </c>
      <c r="C567" s="138">
        <v>20</v>
      </c>
      <c r="D567" s="11">
        <f>ROUND(АТС!F565*$D$41*$D$42/100,2)</f>
        <v>133.32</v>
      </c>
      <c r="E567" s="11">
        <f>ROUND(АТС!F565*$E$41*$E$42/100,2)</f>
        <v>122.49</v>
      </c>
      <c r="F567" s="11">
        <f>ROUND(АТС!$F565*$F$41*$F$42/100,2)</f>
        <v>83.42</v>
      </c>
      <c r="G567" s="11">
        <f>ROUND(АТС!$F565*$G$41*$G$42/100,2)</f>
        <v>48.83</v>
      </c>
    </row>
    <row r="568" spans="1:7" x14ac:dyDescent="0.25">
      <c r="A568" s="251"/>
      <c r="B568" s="137">
        <f t="shared" si="8"/>
        <v>42057.875</v>
      </c>
      <c r="C568" s="138">
        <v>21</v>
      </c>
      <c r="D568" s="11">
        <f>ROUND(АТС!F566*$D$41*$D$42/100,2)</f>
        <v>127.86</v>
      </c>
      <c r="E568" s="11">
        <f>ROUND(АТС!F566*$E$41*$E$42/100,2)</f>
        <v>117.47</v>
      </c>
      <c r="F568" s="11">
        <f>ROUND(АТС!$F566*$F$41*$F$42/100,2)</f>
        <v>80</v>
      </c>
      <c r="G568" s="11">
        <f>ROUND(АТС!$F566*$G$41*$G$42/100,2)</f>
        <v>46.83</v>
      </c>
    </row>
    <row r="569" spans="1:7" x14ac:dyDescent="0.25">
      <c r="A569" s="251"/>
      <c r="B569" s="137">
        <f t="shared" si="8"/>
        <v>42057.916669999999</v>
      </c>
      <c r="C569" s="138">
        <v>22</v>
      </c>
      <c r="D569" s="11">
        <f>ROUND(АТС!F567*$D$41*$D$42/100,2)</f>
        <v>128.1</v>
      </c>
      <c r="E569" s="11">
        <f>ROUND(АТС!F567*$E$41*$E$42/100,2)</f>
        <v>117.7</v>
      </c>
      <c r="F569" s="11">
        <f>ROUND(АТС!$F567*$F$41*$F$42/100,2)</f>
        <v>80.150000000000006</v>
      </c>
      <c r="G569" s="11">
        <f>ROUND(АТС!$F567*$G$41*$G$42/100,2)</f>
        <v>46.92</v>
      </c>
    </row>
    <row r="570" spans="1:7" x14ac:dyDescent="0.25">
      <c r="A570" s="251"/>
      <c r="B570" s="137">
        <f t="shared" si="8"/>
        <v>42057.958330000001</v>
      </c>
      <c r="C570" s="138">
        <v>23</v>
      </c>
      <c r="D570" s="11">
        <f>ROUND(АТС!F568*$D$41*$D$42/100,2)</f>
        <v>142.29</v>
      </c>
      <c r="E570" s="11">
        <f>ROUND(АТС!F568*$E$41*$E$42/100,2)</f>
        <v>130.72999999999999</v>
      </c>
      <c r="F570" s="11">
        <f>ROUND(АТС!$F568*$F$41*$F$42/100,2)</f>
        <v>89.03</v>
      </c>
      <c r="G570" s="11">
        <f>ROUND(АТС!$F568*$G$41*$G$42/100,2)</f>
        <v>52.11</v>
      </c>
    </row>
    <row r="571" spans="1:7" x14ac:dyDescent="0.25">
      <c r="A571" s="251"/>
      <c r="B571" s="135">
        <f t="shared" si="8"/>
        <v>42058</v>
      </c>
      <c r="C571" s="138">
        <v>0</v>
      </c>
      <c r="D571" s="11">
        <f>ROUND(АТС!F569*$D$41*$D$42/100,2)</f>
        <v>123.91</v>
      </c>
      <c r="E571" s="11">
        <f>ROUND(АТС!F569*$E$41*$E$42/100,2)</f>
        <v>113.84</v>
      </c>
      <c r="F571" s="11">
        <f>ROUND(АТС!$F569*$F$41*$F$42/100,2)</f>
        <v>77.53</v>
      </c>
      <c r="G571" s="11">
        <f>ROUND(АТС!$F569*$G$41*$G$42/100,2)</f>
        <v>45.38</v>
      </c>
    </row>
    <row r="572" spans="1:7" x14ac:dyDescent="0.25">
      <c r="A572" s="251"/>
      <c r="B572" s="137">
        <f t="shared" si="8"/>
        <v>42058.041669999999</v>
      </c>
      <c r="C572" s="138">
        <v>1</v>
      </c>
      <c r="D572" s="11">
        <f>ROUND(АТС!F570*$D$41*$D$42/100,2)</f>
        <v>123.01</v>
      </c>
      <c r="E572" s="11">
        <f>ROUND(АТС!F570*$E$41*$E$42/100,2)</f>
        <v>113.02</v>
      </c>
      <c r="F572" s="11">
        <f>ROUND(АТС!$F570*$F$41*$F$42/100,2)</f>
        <v>76.97</v>
      </c>
      <c r="G572" s="11">
        <f>ROUND(АТС!$F570*$G$41*$G$42/100,2)</f>
        <v>45.05</v>
      </c>
    </row>
    <row r="573" spans="1:7" x14ac:dyDescent="0.25">
      <c r="A573" s="251"/>
      <c r="B573" s="137">
        <f t="shared" si="8"/>
        <v>42058.083330000001</v>
      </c>
      <c r="C573" s="138">
        <v>2</v>
      </c>
      <c r="D573" s="11">
        <f>ROUND(АТС!F571*$D$41*$D$42/100,2)</f>
        <v>131.1</v>
      </c>
      <c r="E573" s="11">
        <f>ROUND(АТС!F571*$E$41*$E$42/100,2)</f>
        <v>120.45</v>
      </c>
      <c r="F573" s="11">
        <f>ROUND(АТС!$F571*$F$41*$F$42/100,2)</f>
        <v>82.03</v>
      </c>
      <c r="G573" s="11">
        <f>ROUND(АТС!$F571*$G$41*$G$42/100,2)</f>
        <v>48.02</v>
      </c>
    </row>
    <row r="574" spans="1:7" x14ac:dyDescent="0.25">
      <c r="A574" s="251"/>
      <c r="B574" s="137">
        <f t="shared" si="8"/>
        <v>42058.125</v>
      </c>
      <c r="C574" s="138">
        <v>3</v>
      </c>
      <c r="D574" s="11">
        <f>ROUND(АТС!F572*$D$41*$D$42/100,2)</f>
        <v>130.34</v>
      </c>
      <c r="E574" s="11">
        <f>ROUND(АТС!F572*$E$41*$E$42/100,2)</f>
        <v>119.75</v>
      </c>
      <c r="F574" s="11">
        <f>ROUND(АТС!$F572*$F$41*$F$42/100,2)</f>
        <v>81.55</v>
      </c>
      <c r="G574" s="11">
        <f>ROUND(АТС!$F572*$G$41*$G$42/100,2)</f>
        <v>47.74</v>
      </c>
    </row>
    <row r="575" spans="1:7" x14ac:dyDescent="0.25">
      <c r="A575" s="251"/>
      <c r="B575" s="135">
        <f t="shared" si="8"/>
        <v>42058.166669999999</v>
      </c>
      <c r="C575" s="138">
        <v>4</v>
      </c>
      <c r="D575" s="11">
        <f>ROUND(АТС!F573*$D$41*$D$42/100,2)</f>
        <v>130.41999999999999</v>
      </c>
      <c r="E575" s="11">
        <f>ROUND(АТС!F573*$E$41*$E$42/100,2)</f>
        <v>119.82</v>
      </c>
      <c r="F575" s="11">
        <f>ROUND(АТС!$F573*$F$41*$F$42/100,2)</f>
        <v>81.599999999999994</v>
      </c>
      <c r="G575" s="11">
        <f>ROUND(АТС!$F573*$G$41*$G$42/100,2)</f>
        <v>47.77</v>
      </c>
    </row>
    <row r="576" spans="1:7" x14ac:dyDescent="0.25">
      <c r="A576" s="251"/>
      <c r="B576" s="137">
        <f t="shared" si="8"/>
        <v>42058.208330000001</v>
      </c>
      <c r="C576" s="138">
        <v>5</v>
      </c>
      <c r="D576" s="11">
        <f>ROUND(АТС!F574*$D$41*$D$42/100,2)</f>
        <v>131.16999999999999</v>
      </c>
      <c r="E576" s="11">
        <f>ROUND(АТС!F574*$E$41*$E$42/100,2)</f>
        <v>120.51</v>
      </c>
      <c r="F576" s="11">
        <f>ROUND(АТС!$F574*$F$41*$F$42/100,2)</f>
        <v>82.07</v>
      </c>
      <c r="G576" s="11">
        <f>ROUND(АТС!$F574*$G$41*$G$42/100,2)</f>
        <v>48.04</v>
      </c>
    </row>
    <row r="577" spans="1:7" x14ac:dyDescent="0.25">
      <c r="A577" s="251"/>
      <c r="B577" s="137">
        <f t="shared" si="8"/>
        <v>42058.25</v>
      </c>
      <c r="C577" s="138">
        <v>6</v>
      </c>
      <c r="D577" s="11">
        <f>ROUND(АТС!F575*$D$41*$D$42/100,2)</f>
        <v>123.6</v>
      </c>
      <c r="E577" s="11">
        <f>ROUND(АТС!F575*$E$41*$E$42/100,2)</f>
        <v>113.56</v>
      </c>
      <c r="F577" s="11">
        <f>ROUND(АТС!$F575*$F$41*$F$42/100,2)</f>
        <v>77.34</v>
      </c>
      <c r="G577" s="11">
        <f>ROUND(АТС!$F575*$G$41*$G$42/100,2)</f>
        <v>45.27</v>
      </c>
    </row>
    <row r="578" spans="1:7" x14ac:dyDescent="0.25">
      <c r="A578" s="251"/>
      <c r="B578" s="137">
        <f t="shared" si="8"/>
        <v>42058.291669999999</v>
      </c>
      <c r="C578" s="138">
        <v>7</v>
      </c>
      <c r="D578" s="11">
        <f>ROUND(АТС!F576*$D$41*$D$42/100,2)</f>
        <v>124.86</v>
      </c>
      <c r="E578" s="11">
        <f>ROUND(АТС!F576*$E$41*$E$42/100,2)</f>
        <v>114.72</v>
      </c>
      <c r="F578" s="11">
        <f>ROUND(АТС!$F576*$F$41*$F$42/100,2)</f>
        <v>78.12</v>
      </c>
      <c r="G578" s="11">
        <f>ROUND(АТС!$F576*$G$41*$G$42/100,2)</f>
        <v>45.73</v>
      </c>
    </row>
    <row r="579" spans="1:7" x14ac:dyDescent="0.25">
      <c r="A579" s="251"/>
      <c r="B579" s="135">
        <f t="shared" si="8"/>
        <v>42058.333330000001</v>
      </c>
      <c r="C579" s="138">
        <v>8</v>
      </c>
      <c r="D579" s="11">
        <f>ROUND(АТС!F577*$D$41*$D$42/100,2)</f>
        <v>124.71</v>
      </c>
      <c r="E579" s="11">
        <f>ROUND(АТС!F577*$E$41*$E$42/100,2)</f>
        <v>114.58</v>
      </c>
      <c r="F579" s="11">
        <f>ROUND(АТС!$F577*$F$41*$F$42/100,2)</f>
        <v>78.03</v>
      </c>
      <c r="G579" s="11">
        <f>ROUND(АТС!$F577*$G$41*$G$42/100,2)</f>
        <v>45.67</v>
      </c>
    </row>
    <row r="580" spans="1:7" x14ac:dyDescent="0.25">
      <c r="A580" s="251"/>
      <c r="B580" s="137">
        <f t="shared" ref="B580:B643" si="9">B556+1</f>
        <v>42058.375</v>
      </c>
      <c r="C580" s="138">
        <v>9</v>
      </c>
      <c r="D580" s="11">
        <f>ROUND(АТС!F578*$D$41*$D$42/100,2)</f>
        <v>124.19</v>
      </c>
      <c r="E580" s="11">
        <f>ROUND(АТС!F578*$E$41*$E$42/100,2)</f>
        <v>114.1</v>
      </c>
      <c r="F580" s="11">
        <f>ROUND(АТС!$F578*$F$41*$F$42/100,2)</f>
        <v>77.7</v>
      </c>
      <c r="G580" s="11">
        <f>ROUND(АТС!$F578*$G$41*$G$42/100,2)</f>
        <v>45.48</v>
      </c>
    </row>
    <row r="581" spans="1:7" x14ac:dyDescent="0.25">
      <c r="A581" s="251"/>
      <c r="B581" s="137">
        <f t="shared" si="9"/>
        <v>42058.416669999999</v>
      </c>
      <c r="C581" s="138">
        <v>10</v>
      </c>
      <c r="D581" s="11">
        <f>ROUND(АТС!F579*$D$41*$D$42/100,2)</f>
        <v>123.96</v>
      </c>
      <c r="E581" s="11">
        <f>ROUND(АТС!F579*$E$41*$E$42/100,2)</f>
        <v>113.89</v>
      </c>
      <c r="F581" s="11">
        <f>ROUND(АТС!$F579*$F$41*$F$42/100,2)</f>
        <v>77.56</v>
      </c>
      <c r="G581" s="11">
        <f>ROUND(АТС!$F579*$G$41*$G$42/100,2)</f>
        <v>45.4</v>
      </c>
    </row>
    <row r="582" spans="1:7" x14ac:dyDescent="0.25">
      <c r="A582" s="251"/>
      <c r="B582" s="137">
        <f t="shared" si="9"/>
        <v>42058.458330000001</v>
      </c>
      <c r="C582" s="138">
        <v>11</v>
      </c>
      <c r="D582" s="11">
        <f>ROUND(АТС!F580*$D$41*$D$42/100,2)</f>
        <v>127.64</v>
      </c>
      <c r="E582" s="11">
        <f>ROUND(АТС!F580*$E$41*$E$42/100,2)</f>
        <v>117.27</v>
      </c>
      <c r="F582" s="11">
        <f>ROUND(АТС!$F580*$F$41*$F$42/100,2)</f>
        <v>79.86</v>
      </c>
      <c r="G582" s="11">
        <f>ROUND(АТС!$F580*$G$41*$G$42/100,2)</f>
        <v>46.75</v>
      </c>
    </row>
    <row r="583" spans="1:7" x14ac:dyDescent="0.25">
      <c r="A583" s="251"/>
      <c r="B583" s="135">
        <f t="shared" si="9"/>
        <v>42058.5</v>
      </c>
      <c r="C583" s="138">
        <v>12</v>
      </c>
      <c r="D583" s="11">
        <f>ROUND(АТС!F581*$D$41*$D$42/100,2)</f>
        <v>125.64</v>
      </c>
      <c r="E583" s="11">
        <f>ROUND(АТС!F581*$E$41*$E$42/100,2)</f>
        <v>115.44</v>
      </c>
      <c r="F583" s="11">
        <f>ROUND(АТС!$F581*$F$41*$F$42/100,2)</f>
        <v>78.62</v>
      </c>
      <c r="G583" s="11">
        <f>ROUND(АТС!$F581*$G$41*$G$42/100,2)</f>
        <v>46.02</v>
      </c>
    </row>
    <row r="584" spans="1:7" x14ac:dyDescent="0.25">
      <c r="A584" s="251"/>
      <c r="B584" s="137">
        <f t="shared" si="9"/>
        <v>42058.541669999999</v>
      </c>
      <c r="C584" s="138">
        <v>13</v>
      </c>
      <c r="D584" s="11">
        <f>ROUND(АТС!F582*$D$41*$D$42/100,2)</f>
        <v>120.41</v>
      </c>
      <c r="E584" s="11">
        <f>ROUND(АТС!F582*$E$41*$E$42/100,2)</f>
        <v>110.63</v>
      </c>
      <c r="F584" s="11">
        <f>ROUND(АТС!$F582*$F$41*$F$42/100,2)</f>
        <v>75.34</v>
      </c>
      <c r="G584" s="11">
        <f>ROUND(АТС!$F582*$G$41*$G$42/100,2)</f>
        <v>44.1</v>
      </c>
    </row>
    <row r="585" spans="1:7" x14ac:dyDescent="0.25">
      <c r="A585" s="251"/>
      <c r="B585" s="137">
        <f t="shared" si="9"/>
        <v>42058.583330000001</v>
      </c>
      <c r="C585" s="138">
        <v>14</v>
      </c>
      <c r="D585" s="11">
        <f>ROUND(АТС!F583*$D$41*$D$42/100,2)</f>
        <v>122.98</v>
      </c>
      <c r="E585" s="11">
        <f>ROUND(АТС!F583*$E$41*$E$42/100,2)</f>
        <v>112.99</v>
      </c>
      <c r="F585" s="11">
        <f>ROUND(АТС!$F583*$F$41*$F$42/100,2)</f>
        <v>76.95</v>
      </c>
      <c r="G585" s="11">
        <f>ROUND(АТС!$F583*$G$41*$G$42/100,2)</f>
        <v>45.04</v>
      </c>
    </row>
    <row r="586" spans="1:7" x14ac:dyDescent="0.25">
      <c r="A586" s="251"/>
      <c r="B586" s="137">
        <f t="shared" si="9"/>
        <v>42058.625</v>
      </c>
      <c r="C586" s="138">
        <v>15</v>
      </c>
      <c r="D586" s="11">
        <f>ROUND(АТС!F584*$D$41*$D$42/100,2)</f>
        <v>120.44</v>
      </c>
      <c r="E586" s="11">
        <f>ROUND(АТС!F584*$E$41*$E$42/100,2)</f>
        <v>110.66</v>
      </c>
      <c r="F586" s="11">
        <f>ROUND(АТС!$F584*$F$41*$F$42/100,2)</f>
        <v>75.36</v>
      </c>
      <c r="G586" s="11">
        <f>ROUND(АТС!$F584*$G$41*$G$42/100,2)</f>
        <v>44.11</v>
      </c>
    </row>
    <row r="587" spans="1:7" x14ac:dyDescent="0.25">
      <c r="A587" s="251"/>
      <c r="B587" s="135">
        <f t="shared" si="9"/>
        <v>42058.666669999999</v>
      </c>
      <c r="C587" s="138">
        <v>16</v>
      </c>
      <c r="D587" s="11">
        <f>ROUND(АТС!F585*$D$41*$D$42/100,2)</f>
        <v>124.98</v>
      </c>
      <c r="E587" s="11">
        <f>ROUND(АТС!F585*$E$41*$E$42/100,2)</f>
        <v>114.83</v>
      </c>
      <c r="F587" s="11">
        <f>ROUND(АТС!$F585*$F$41*$F$42/100,2)</f>
        <v>78.2</v>
      </c>
      <c r="G587" s="11">
        <f>ROUND(АТС!$F585*$G$41*$G$42/100,2)</f>
        <v>45.77</v>
      </c>
    </row>
    <row r="588" spans="1:7" x14ac:dyDescent="0.25">
      <c r="A588" s="251"/>
      <c r="B588" s="137">
        <f t="shared" si="9"/>
        <v>42058.708330000001</v>
      </c>
      <c r="C588" s="138">
        <v>17</v>
      </c>
      <c r="D588" s="11">
        <f>ROUND(АТС!F586*$D$41*$D$42/100,2)</f>
        <v>126.87</v>
      </c>
      <c r="E588" s="11">
        <f>ROUND(АТС!F586*$E$41*$E$42/100,2)</f>
        <v>116.56</v>
      </c>
      <c r="F588" s="11">
        <f>ROUND(АТС!$F586*$F$41*$F$42/100,2)</f>
        <v>79.38</v>
      </c>
      <c r="G588" s="11">
        <f>ROUND(АТС!$F586*$G$41*$G$42/100,2)</f>
        <v>46.46</v>
      </c>
    </row>
    <row r="589" spans="1:7" x14ac:dyDescent="0.25">
      <c r="A589" s="251"/>
      <c r="B589" s="137">
        <f t="shared" si="9"/>
        <v>42058.75</v>
      </c>
      <c r="C589" s="138">
        <v>18</v>
      </c>
      <c r="D589" s="11">
        <f>ROUND(АТС!F587*$D$41*$D$42/100,2)</f>
        <v>144.75</v>
      </c>
      <c r="E589" s="11">
        <f>ROUND(АТС!F587*$E$41*$E$42/100,2)</f>
        <v>132.99</v>
      </c>
      <c r="F589" s="11">
        <f>ROUND(АТС!$F587*$F$41*$F$42/100,2)</f>
        <v>90.57</v>
      </c>
      <c r="G589" s="11">
        <f>ROUND(АТС!$F587*$G$41*$G$42/100,2)</f>
        <v>53.01</v>
      </c>
    </row>
    <row r="590" spans="1:7" x14ac:dyDescent="0.25">
      <c r="A590" s="251"/>
      <c r="B590" s="137">
        <f t="shared" si="9"/>
        <v>42058.791669999999</v>
      </c>
      <c r="C590" s="138">
        <v>19</v>
      </c>
      <c r="D590" s="11">
        <f>ROUND(АТС!F588*$D$41*$D$42/100,2)</f>
        <v>139.31</v>
      </c>
      <c r="E590" s="11">
        <f>ROUND(АТС!F588*$E$41*$E$42/100,2)</f>
        <v>127.99</v>
      </c>
      <c r="F590" s="11">
        <f>ROUND(АТС!$F588*$F$41*$F$42/100,2)</f>
        <v>87.16</v>
      </c>
      <c r="G590" s="11">
        <f>ROUND(АТС!$F588*$G$41*$G$42/100,2)</f>
        <v>51.02</v>
      </c>
    </row>
    <row r="591" spans="1:7" x14ac:dyDescent="0.25">
      <c r="A591" s="251"/>
      <c r="B591" s="135">
        <f t="shared" si="9"/>
        <v>42058.833330000001</v>
      </c>
      <c r="C591" s="138">
        <v>20</v>
      </c>
      <c r="D591" s="11">
        <f>ROUND(АТС!F589*$D$41*$D$42/100,2)</f>
        <v>131.68</v>
      </c>
      <c r="E591" s="11">
        <f>ROUND(АТС!F589*$E$41*$E$42/100,2)</f>
        <v>120.98</v>
      </c>
      <c r="F591" s="11">
        <f>ROUND(АТС!$F589*$F$41*$F$42/100,2)</f>
        <v>82.39</v>
      </c>
      <c r="G591" s="11">
        <f>ROUND(АТС!$F589*$G$41*$G$42/100,2)</f>
        <v>48.23</v>
      </c>
    </row>
    <row r="592" spans="1:7" x14ac:dyDescent="0.25">
      <c r="A592" s="251"/>
      <c r="B592" s="137">
        <f t="shared" si="9"/>
        <v>42058.875</v>
      </c>
      <c r="C592" s="138">
        <v>21</v>
      </c>
      <c r="D592" s="11">
        <f>ROUND(АТС!F590*$D$41*$D$42/100,2)</f>
        <v>126.52</v>
      </c>
      <c r="E592" s="11">
        <f>ROUND(АТС!F590*$E$41*$E$42/100,2)</f>
        <v>116.24</v>
      </c>
      <c r="F592" s="11">
        <f>ROUND(АТС!$F590*$F$41*$F$42/100,2)</f>
        <v>79.16</v>
      </c>
      <c r="G592" s="11">
        <f>ROUND(АТС!$F590*$G$41*$G$42/100,2)</f>
        <v>46.34</v>
      </c>
    </row>
    <row r="593" spans="1:7" x14ac:dyDescent="0.25">
      <c r="A593" s="251"/>
      <c r="B593" s="137">
        <f t="shared" si="9"/>
        <v>42058.916669999999</v>
      </c>
      <c r="C593" s="138">
        <v>22</v>
      </c>
      <c r="D593" s="11">
        <f>ROUND(АТС!F591*$D$41*$D$42/100,2)</f>
        <v>126.66</v>
      </c>
      <c r="E593" s="11">
        <f>ROUND(АТС!F591*$E$41*$E$42/100,2)</f>
        <v>116.37</v>
      </c>
      <c r="F593" s="11">
        <f>ROUND(АТС!$F591*$F$41*$F$42/100,2)</f>
        <v>79.25</v>
      </c>
      <c r="G593" s="11">
        <f>ROUND(АТС!$F591*$G$41*$G$42/100,2)</f>
        <v>46.39</v>
      </c>
    </row>
    <row r="594" spans="1:7" x14ac:dyDescent="0.25">
      <c r="A594" s="251"/>
      <c r="B594" s="137">
        <f t="shared" si="9"/>
        <v>42058.958330000001</v>
      </c>
      <c r="C594" s="138">
        <v>23</v>
      </c>
      <c r="D594" s="11">
        <f>ROUND(АТС!F592*$D$41*$D$42/100,2)</f>
        <v>134.13999999999999</v>
      </c>
      <c r="E594" s="11">
        <f>ROUND(АТС!F592*$E$41*$E$42/100,2)</f>
        <v>123.24</v>
      </c>
      <c r="F594" s="11">
        <f>ROUND(АТС!$F592*$F$41*$F$42/100,2)</f>
        <v>83.93</v>
      </c>
      <c r="G594" s="11">
        <f>ROUND(АТС!$F592*$G$41*$G$42/100,2)</f>
        <v>49.13</v>
      </c>
    </row>
    <row r="595" spans="1:7" x14ac:dyDescent="0.25">
      <c r="A595" s="251"/>
      <c r="B595" s="135">
        <f t="shared" si="9"/>
        <v>42059</v>
      </c>
      <c r="C595" s="138">
        <v>0</v>
      </c>
      <c r="D595" s="11">
        <f>ROUND(АТС!F593*$D$41*$D$42/100,2)</f>
        <v>123.58</v>
      </c>
      <c r="E595" s="11">
        <f>ROUND(АТС!F593*$E$41*$E$42/100,2)</f>
        <v>113.54</v>
      </c>
      <c r="F595" s="11">
        <f>ROUND(АТС!$F593*$F$41*$F$42/100,2)</f>
        <v>77.33</v>
      </c>
      <c r="G595" s="11">
        <f>ROUND(АТС!$F593*$G$41*$G$42/100,2)</f>
        <v>45.26</v>
      </c>
    </row>
    <row r="596" spans="1:7" x14ac:dyDescent="0.25">
      <c r="A596" s="251"/>
      <c r="B596" s="137">
        <f t="shared" si="9"/>
        <v>42059.041669999999</v>
      </c>
      <c r="C596" s="138">
        <v>1</v>
      </c>
      <c r="D596" s="11">
        <f>ROUND(АТС!F594*$D$41*$D$42/100,2)</f>
        <v>122.97</v>
      </c>
      <c r="E596" s="11">
        <f>ROUND(АТС!F594*$E$41*$E$42/100,2)</f>
        <v>112.98</v>
      </c>
      <c r="F596" s="11">
        <f>ROUND(АТС!$F594*$F$41*$F$42/100,2)</f>
        <v>76.94</v>
      </c>
      <c r="G596" s="11">
        <f>ROUND(АТС!$F594*$G$41*$G$42/100,2)</f>
        <v>45.04</v>
      </c>
    </row>
    <row r="597" spans="1:7" x14ac:dyDescent="0.25">
      <c r="A597" s="251"/>
      <c r="B597" s="137">
        <f t="shared" si="9"/>
        <v>42059.083330000001</v>
      </c>
      <c r="C597" s="138">
        <v>2</v>
      </c>
      <c r="D597" s="11">
        <f>ROUND(АТС!F595*$D$41*$D$42/100,2)</f>
        <v>128.03</v>
      </c>
      <c r="E597" s="11">
        <f>ROUND(АТС!F595*$E$41*$E$42/100,2)</f>
        <v>117.63</v>
      </c>
      <c r="F597" s="11">
        <f>ROUND(АТС!$F595*$F$41*$F$42/100,2)</f>
        <v>80.11</v>
      </c>
      <c r="G597" s="11">
        <f>ROUND(АТС!$F595*$G$41*$G$42/100,2)</f>
        <v>46.89</v>
      </c>
    </row>
    <row r="598" spans="1:7" x14ac:dyDescent="0.25">
      <c r="A598" s="251"/>
      <c r="B598" s="137">
        <f t="shared" si="9"/>
        <v>42059.125</v>
      </c>
      <c r="C598" s="138">
        <v>3</v>
      </c>
      <c r="D598" s="11">
        <f>ROUND(АТС!F596*$D$41*$D$42/100,2)</f>
        <v>130.02000000000001</v>
      </c>
      <c r="E598" s="11">
        <f>ROUND(АТС!F596*$E$41*$E$42/100,2)</f>
        <v>119.46</v>
      </c>
      <c r="F598" s="11">
        <f>ROUND(АТС!$F596*$F$41*$F$42/100,2)</f>
        <v>81.349999999999994</v>
      </c>
      <c r="G598" s="11">
        <f>ROUND(АТС!$F596*$G$41*$G$42/100,2)</f>
        <v>47.62</v>
      </c>
    </row>
    <row r="599" spans="1:7" x14ac:dyDescent="0.25">
      <c r="A599" s="251"/>
      <c r="B599" s="135">
        <f t="shared" si="9"/>
        <v>42059.166669999999</v>
      </c>
      <c r="C599" s="138">
        <v>4</v>
      </c>
      <c r="D599" s="11">
        <f>ROUND(АТС!F597*$D$41*$D$42/100,2)</f>
        <v>127.32</v>
      </c>
      <c r="E599" s="11">
        <f>ROUND(АТС!F597*$E$41*$E$42/100,2)</f>
        <v>116.98</v>
      </c>
      <c r="F599" s="11">
        <f>ROUND(АТС!$F597*$F$41*$F$42/100,2)</f>
        <v>79.67</v>
      </c>
      <c r="G599" s="11">
        <f>ROUND(АТС!$F597*$G$41*$G$42/100,2)</f>
        <v>46.63</v>
      </c>
    </row>
    <row r="600" spans="1:7" x14ac:dyDescent="0.25">
      <c r="A600" s="251"/>
      <c r="B600" s="137">
        <f t="shared" si="9"/>
        <v>42059.208330000001</v>
      </c>
      <c r="C600" s="138">
        <v>5</v>
      </c>
      <c r="D600" s="11">
        <f>ROUND(АТС!F598*$D$41*$D$42/100,2)</f>
        <v>128.68</v>
      </c>
      <c r="E600" s="11">
        <f>ROUND(АТС!F598*$E$41*$E$42/100,2)</f>
        <v>118.23</v>
      </c>
      <c r="F600" s="11">
        <f>ROUND(АТС!$F598*$F$41*$F$42/100,2)</f>
        <v>80.52</v>
      </c>
      <c r="G600" s="11">
        <f>ROUND(АТС!$F598*$G$41*$G$42/100,2)</f>
        <v>47.13</v>
      </c>
    </row>
    <row r="601" spans="1:7" x14ac:dyDescent="0.25">
      <c r="A601" s="251"/>
      <c r="B601" s="137">
        <f t="shared" si="9"/>
        <v>42059.25</v>
      </c>
      <c r="C601" s="138">
        <v>6</v>
      </c>
      <c r="D601" s="11">
        <f>ROUND(АТС!F599*$D$41*$D$42/100,2)</f>
        <v>121.9</v>
      </c>
      <c r="E601" s="11">
        <f>ROUND(АТС!F599*$E$41*$E$42/100,2)</f>
        <v>112</v>
      </c>
      <c r="F601" s="11">
        <f>ROUND(АТС!$F599*$F$41*$F$42/100,2)</f>
        <v>76.27</v>
      </c>
      <c r="G601" s="11">
        <f>ROUND(АТС!$F599*$G$41*$G$42/100,2)</f>
        <v>44.65</v>
      </c>
    </row>
    <row r="602" spans="1:7" x14ac:dyDescent="0.25">
      <c r="A602" s="251"/>
      <c r="B602" s="137">
        <f t="shared" si="9"/>
        <v>42059.291669999999</v>
      </c>
      <c r="C602" s="138">
        <v>7</v>
      </c>
      <c r="D602" s="11">
        <f>ROUND(АТС!F600*$D$41*$D$42/100,2)</f>
        <v>129.94</v>
      </c>
      <c r="E602" s="11">
        <f>ROUND(АТС!F600*$E$41*$E$42/100,2)</f>
        <v>119.38</v>
      </c>
      <c r="F602" s="11">
        <f>ROUND(АТС!$F600*$F$41*$F$42/100,2)</f>
        <v>81.3</v>
      </c>
      <c r="G602" s="11">
        <f>ROUND(АТС!$F600*$G$41*$G$42/100,2)</f>
        <v>47.59</v>
      </c>
    </row>
    <row r="603" spans="1:7" x14ac:dyDescent="0.25">
      <c r="A603" s="251"/>
      <c r="B603" s="135">
        <f t="shared" si="9"/>
        <v>42059.333330000001</v>
      </c>
      <c r="C603" s="138">
        <v>8</v>
      </c>
      <c r="D603" s="11">
        <f>ROUND(АТС!F601*$D$41*$D$42/100,2)</f>
        <v>123.85</v>
      </c>
      <c r="E603" s="11">
        <f>ROUND(АТС!F601*$E$41*$E$42/100,2)</f>
        <v>113.79</v>
      </c>
      <c r="F603" s="11">
        <f>ROUND(АТС!$F601*$F$41*$F$42/100,2)</f>
        <v>77.489999999999995</v>
      </c>
      <c r="G603" s="11">
        <f>ROUND(АТС!$F601*$G$41*$G$42/100,2)</f>
        <v>45.36</v>
      </c>
    </row>
    <row r="604" spans="1:7" x14ac:dyDescent="0.25">
      <c r="A604" s="251"/>
      <c r="B604" s="137">
        <f t="shared" si="9"/>
        <v>42059.375</v>
      </c>
      <c r="C604" s="138">
        <v>9</v>
      </c>
      <c r="D604" s="11">
        <f>ROUND(АТС!F602*$D$41*$D$42/100,2)</f>
        <v>128.33000000000001</v>
      </c>
      <c r="E604" s="11">
        <f>ROUND(АТС!F602*$E$41*$E$42/100,2)</f>
        <v>117.91</v>
      </c>
      <c r="F604" s="11">
        <f>ROUND(АТС!$F602*$F$41*$F$42/100,2)</f>
        <v>80.3</v>
      </c>
      <c r="G604" s="11">
        <f>ROUND(АТС!$F602*$G$41*$G$42/100,2)</f>
        <v>47</v>
      </c>
    </row>
    <row r="605" spans="1:7" x14ac:dyDescent="0.25">
      <c r="A605" s="251"/>
      <c r="B605" s="137">
        <f t="shared" si="9"/>
        <v>42059.416669999999</v>
      </c>
      <c r="C605" s="138">
        <v>10</v>
      </c>
      <c r="D605" s="11">
        <f>ROUND(АТС!F603*$D$41*$D$42/100,2)</f>
        <v>128.28</v>
      </c>
      <c r="E605" s="11">
        <f>ROUND(АТС!F603*$E$41*$E$42/100,2)</f>
        <v>117.86</v>
      </c>
      <c r="F605" s="11">
        <f>ROUND(АТС!$F603*$F$41*$F$42/100,2)</f>
        <v>80.260000000000005</v>
      </c>
      <c r="G605" s="11">
        <f>ROUND(АТС!$F603*$G$41*$G$42/100,2)</f>
        <v>46.98</v>
      </c>
    </row>
    <row r="606" spans="1:7" x14ac:dyDescent="0.25">
      <c r="A606" s="251"/>
      <c r="B606" s="137">
        <f t="shared" si="9"/>
        <v>42059.458330000001</v>
      </c>
      <c r="C606" s="138">
        <v>11</v>
      </c>
      <c r="D606" s="11">
        <f>ROUND(АТС!F604*$D$41*$D$42/100,2)</f>
        <v>142.99</v>
      </c>
      <c r="E606" s="11">
        <f>ROUND(АТС!F604*$E$41*$E$42/100,2)</f>
        <v>131.38</v>
      </c>
      <c r="F606" s="11">
        <f>ROUND(АТС!$F604*$F$41*$F$42/100,2)</f>
        <v>89.47</v>
      </c>
      <c r="G606" s="11">
        <f>ROUND(АТС!$F604*$G$41*$G$42/100,2)</f>
        <v>52.37</v>
      </c>
    </row>
    <row r="607" spans="1:7" x14ac:dyDescent="0.25">
      <c r="A607" s="251"/>
      <c r="B607" s="135">
        <f t="shared" si="9"/>
        <v>42059.5</v>
      </c>
      <c r="C607" s="138">
        <v>12</v>
      </c>
      <c r="D607" s="11">
        <f>ROUND(АТС!F605*$D$41*$D$42/100,2)</f>
        <v>140.41</v>
      </c>
      <c r="E607" s="11">
        <f>ROUND(АТС!F605*$E$41*$E$42/100,2)</f>
        <v>129</v>
      </c>
      <c r="F607" s="11">
        <f>ROUND(АТС!$F605*$F$41*$F$42/100,2)</f>
        <v>87.85</v>
      </c>
      <c r="G607" s="11">
        <f>ROUND(АТС!$F605*$G$41*$G$42/100,2)</f>
        <v>51.42</v>
      </c>
    </row>
    <row r="608" spans="1:7" x14ac:dyDescent="0.25">
      <c r="A608" s="251"/>
      <c r="B608" s="137">
        <f t="shared" si="9"/>
        <v>42059.541669999999</v>
      </c>
      <c r="C608" s="138">
        <v>13</v>
      </c>
      <c r="D608" s="11">
        <f>ROUND(АТС!F606*$D$41*$D$42/100,2)</f>
        <v>135.01</v>
      </c>
      <c r="E608" s="11">
        <f>ROUND(АТС!F606*$E$41*$E$42/100,2)</f>
        <v>124.04</v>
      </c>
      <c r="F608" s="11">
        <f>ROUND(АТС!$F606*$F$41*$F$42/100,2)</f>
        <v>84.48</v>
      </c>
      <c r="G608" s="11">
        <f>ROUND(АТС!$F606*$G$41*$G$42/100,2)</f>
        <v>49.45</v>
      </c>
    </row>
    <row r="609" spans="1:7" x14ac:dyDescent="0.25">
      <c r="A609" s="251"/>
      <c r="B609" s="137">
        <f t="shared" si="9"/>
        <v>42059.583330000001</v>
      </c>
      <c r="C609" s="138">
        <v>14</v>
      </c>
      <c r="D609" s="11">
        <f>ROUND(АТС!F607*$D$41*$D$42/100,2)</f>
        <v>141.84</v>
      </c>
      <c r="E609" s="11">
        <f>ROUND(АТС!F607*$E$41*$E$42/100,2)</f>
        <v>130.32</v>
      </c>
      <c r="F609" s="11">
        <f>ROUND(АТС!$F607*$F$41*$F$42/100,2)</f>
        <v>88.75</v>
      </c>
      <c r="G609" s="11">
        <f>ROUND(АТС!$F607*$G$41*$G$42/100,2)</f>
        <v>51.95</v>
      </c>
    </row>
    <row r="610" spans="1:7" x14ac:dyDescent="0.25">
      <c r="A610" s="251"/>
      <c r="B610" s="137">
        <f t="shared" si="9"/>
        <v>42059.625</v>
      </c>
      <c r="C610" s="138">
        <v>15</v>
      </c>
      <c r="D610" s="11">
        <f>ROUND(АТС!F608*$D$41*$D$42/100,2)</f>
        <v>140.52000000000001</v>
      </c>
      <c r="E610" s="11">
        <f>ROUND(АТС!F608*$E$41*$E$42/100,2)</f>
        <v>129.1</v>
      </c>
      <c r="F610" s="11">
        <f>ROUND(АТС!$F608*$F$41*$F$42/100,2)</f>
        <v>87.92</v>
      </c>
      <c r="G610" s="11">
        <f>ROUND(АТС!$F608*$G$41*$G$42/100,2)</f>
        <v>51.46</v>
      </c>
    </row>
    <row r="611" spans="1:7" x14ac:dyDescent="0.25">
      <c r="A611" s="251"/>
      <c r="B611" s="135">
        <f t="shared" si="9"/>
        <v>42059.666669999999</v>
      </c>
      <c r="C611" s="138">
        <v>16</v>
      </c>
      <c r="D611" s="11">
        <f>ROUND(АТС!F609*$D$41*$D$42/100,2)</f>
        <v>142.69999999999999</v>
      </c>
      <c r="E611" s="11">
        <f>ROUND(АТС!F609*$E$41*$E$42/100,2)</f>
        <v>131.11000000000001</v>
      </c>
      <c r="F611" s="11">
        <f>ROUND(АТС!$F609*$F$41*$F$42/100,2)</f>
        <v>89.29</v>
      </c>
      <c r="G611" s="11">
        <f>ROUND(АТС!$F609*$G$41*$G$42/100,2)</f>
        <v>52.26</v>
      </c>
    </row>
    <row r="612" spans="1:7" x14ac:dyDescent="0.25">
      <c r="A612" s="251"/>
      <c r="B612" s="137">
        <f t="shared" si="9"/>
        <v>42059.708330000001</v>
      </c>
      <c r="C612" s="138">
        <v>17</v>
      </c>
      <c r="D612" s="11">
        <f>ROUND(АТС!F610*$D$41*$D$42/100,2)</f>
        <v>143.94999999999999</v>
      </c>
      <c r="E612" s="11">
        <f>ROUND(АТС!F610*$E$41*$E$42/100,2)</f>
        <v>132.26</v>
      </c>
      <c r="F612" s="11">
        <f>ROUND(АТС!$F610*$F$41*$F$42/100,2)</f>
        <v>90.07</v>
      </c>
      <c r="G612" s="11">
        <f>ROUND(АТС!$F610*$G$41*$G$42/100,2)</f>
        <v>52.72</v>
      </c>
    </row>
    <row r="613" spans="1:7" x14ac:dyDescent="0.25">
      <c r="A613" s="251"/>
      <c r="B613" s="137">
        <f t="shared" si="9"/>
        <v>42059.75</v>
      </c>
      <c r="C613" s="138">
        <v>18</v>
      </c>
      <c r="D613" s="11">
        <f>ROUND(АТС!F611*$D$41*$D$42/100,2)</f>
        <v>161.21</v>
      </c>
      <c r="E613" s="11">
        <f>ROUND(АТС!F611*$E$41*$E$42/100,2)</f>
        <v>148.11000000000001</v>
      </c>
      <c r="F613" s="11">
        <f>ROUND(АТС!$F611*$F$41*$F$42/100,2)</f>
        <v>100.87</v>
      </c>
      <c r="G613" s="11">
        <f>ROUND(АТС!$F611*$G$41*$G$42/100,2)</f>
        <v>59.04</v>
      </c>
    </row>
    <row r="614" spans="1:7" x14ac:dyDescent="0.25">
      <c r="A614" s="251"/>
      <c r="B614" s="137">
        <f t="shared" si="9"/>
        <v>42059.791669999999</v>
      </c>
      <c r="C614" s="138">
        <v>19</v>
      </c>
      <c r="D614" s="11">
        <f>ROUND(АТС!F612*$D$41*$D$42/100,2)</f>
        <v>160.69</v>
      </c>
      <c r="E614" s="11">
        <f>ROUND(АТС!F612*$E$41*$E$42/100,2)</f>
        <v>147.63999999999999</v>
      </c>
      <c r="F614" s="11">
        <f>ROUND(АТС!$F612*$F$41*$F$42/100,2)</f>
        <v>100.54</v>
      </c>
      <c r="G614" s="11">
        <f>ROUND(АТС!$F612*$G$41*$G$42/100,2)</f>
        <v>58.85</v>
      </c>
    </row>
    <row r="615" spans="1:7" x14ac:dyDescent="0.25">
      <c r="A615" s="251"/>
      <c r="B615" s="135">
        <f t="shared" si="9"/>
        <v>42059.833330000001</v>
      </c>
      <c r="C615" s="138">
        <v>20</v>
      </c>
      <c r="D615" s="11">
        <f>ROUND(АТС!F613*$D$41*$D$42/100,2)</f>
        <v>153.83000000000001</v>
      </c>
      <c r="E615" s="11">
        <f>ROUND(АТС!F613*$E$41*$E$42/100,2)</f>
        <v>141.33000000000001</v>
      </c>
      <c r="F615" s="11">
        <f>ROUND(АТС!$F613*$F$41*$F$42/100,2)</f>
        <v>96.25</v>
      </c>
      <c r="G615" s="11">
        <f>ROUND(АТС!$F613*$G$41*$G$42/100,2)</f>
        <v>56.34</v>
      </c>
    </row>
    <row r="616" spans="1:7" x14ac:dyDescent="0.25">
      <c r="A616" s="251"/>
      <c r="B616" s="137">
        <f t="shared" si="9"/>
        <v>42059.875</v>
      </c>
      <c r="C616" s="138">
        <v>21</v>
      </c>
      <c r="D616" s="11">
        <f>ROUND(АТС!F614*$D$41*$D$42/100,2)</f>
        <v>150.72999999999999</v>
      </c>
      <c r="E616" s="11">
        <f>ROUND(АТС!F614*$E$41*$E$42/100,2)</f>
        <v>138.49</v>
      </c>
      <c r="F616" s="11">
        <f>ROUND(АТС!$F614*$F$41*$F$42/100,2)</f>
        <v>94.31</v>
      </c>
      <c r="G616" s="11">
        <f>ROUND(АТС!$F614*$G$41*$G$42/100,2)</f>
        <v>55.2</v>
      </c>
    </row>
    <row r="617" spans="1:7" x14ac:dyDescent="0.25">
      <c r="A617" s="251"/>
      <c r="B617" s="137">
        <f t="shared" si="9"/>
        <v>42059.916669999999</v>
      </c>
      <c r="C617" s="138">
        <v>22</v>
      </c>
      <c r="D617" s="11">
        <f>ROUND(АТС!F615*$D$41*$D$42/100,2)</f>
        <v>170.12</v>
      </c>
      <c r="E617" s="11">
        <f>ROUND(АТС!F615*$E$41*$E$42/100,2)</f>
        <v>156.30000000000001</v>
      </c>
      <c r="F617" s="11">
        <f>ROUND(АТС!$F615*$F$41*$F$42/100,2)</f>
        <v>106.44</v>
      </c>
      <c r="G617" s="11">
        <f>ROUND(АТС!$F615*$G$41*$G$42/100,2)</f>
        <v>62.31</v>
      </c>
    </row>
    <row r="618" spans="1:7" x14ac:dyDescent="0.25">
      <c r="A618" s="251"/>
      <c r="B618" s="137">
        <f t="shared" si="9"/>
        <v>42059.958330000001</v>
      </c>
      <c r="C618" s="138">
        <v>23</v>
      </c>
      <c r="D618" s="11">
        <f>ROUND(АТС!F616*$D$41*$D$42/100,2)</f>
        <v>147.24</v>
      </c>
      <c r="E618" s="11">
        <f>ROUND(АТС!F616*$E$41*$E$42/100,2)</f>
        <v>135.28</v>
      </c>
      <c r="F618" s="11">
        <f>ROUND(АТС!$F616*$F$41*$F$42/100,2)</f>
        <v>92.13</v>
      </c>
      <c r="G618" s="11">
        <f>ROUND(АТС!$F616*$G$41*$G$42/100,2)</f>
        <v>53.93</v>
      </c>
    </row>
    <row r="619" spans="1:7" x14ac:dyDescent="0.25">
      <c r="A619" s="251"/>
      <c r="B619" s="135">
        <f t="shared" si="9"/>
        <v>42060</v>
      </c>
      <c r="C619" s="138">
        <v>0</v>
      </c>
      <c r="D619" s="11">
        <f>ROUND(АТС!F617*$D$41*$D$42/100,2)</f>
        <v>123.96</v>
      </c>
      <c r="E619" s="11">
        <f>ROUND(АТС!F617*$E$41*$E$42/100,2)</f>
        <v>113.89</v>
      </c>
      <c r="F619" s="11">
        <f>ROUND(АТС!$F617*$F$41*$F$42/100,2)</f>
        <v>77.56</v>
      </c>
      <c r="G619" s="11">
        <f>ROUND(АТС!$F617*$G$41*$G$42/100,2)</f>
        <v>45.4</v>
      </c>
    </row>
    <row r="620" spans="1:7" x14ac:dyDescent="0.25">
      <c r="A620" s="251"/>
      <c r="B620" s="137">
        <f t="shared" si="9"/>
        <v>42060.041669999999</v>
      </c>
      <c r="C620" s="138">
        <v>1</v>
      </c>
      <c r="D620" s="11">
        <f>ROUND(АТС!F618*$D$41*$D$42/100,2)</f>
        <v>122.21</v>
      </c>
      <c r="E620" s="11">
        <f>ROUND(АТС!F618*$E$41*$E$42/100,2)</f>
        <v>112.28</v>
      </c>
      <c r="F620" s="11">
        <f>ROUND(АТС!$F618*$F$41*$F$42/100,2)</f>
        <v>76.47</v>
      </c>
      <c r="G620" s="11">
        <f>ROUND(АТС!$F618*$G$41*$G$42/100,2)</f>
        <v>44.76</v>
      </c>
    </row>
    <row r="621" spans="1:7" x14ac:dyDescent="0.25">
      <c r="A621" s="251"/>
      <c r="B621" s="137">
        <f t="shared" si="9"/>
        <v>42060.083330000001</v>
      </c>
      <c r="C621" s="138">
        <v>2</v>
      </c>
      <c r="D621" s="11">
        <f>ROUND(АТС!F619*$D$41*$D$42/100,2)</f>
        <v>123.47</v>
      </c>
      <c r="E621" s="11">
        <f>ROUND(АТС!F619*$E$41*$E$42/100,2)</f>
        <v>113.44</v>
      </c>
      <c r="F621" s="11">
        <f>ROUND(АТС!$F619*$F$41*$F$42/100,2)</f>
        <v>77.260000000000005</v>
      </c>
      <c r="G621" s="11">
        <f>ROUND(АТС!$F619*$G$41*$G$42/100,2)</f>
        <v>45.22</v>
      </c>
    </row>
    <row r="622" spans="1:7" x14ac:dyDescent="0.25">
      <c r="A622" s="251"/>
      <c r="B622" s="137">
        <f t="shared" si="9"/>
        <v>42060.125</v>
      </c>
      <c r="C622" s="138">
        <v>3</v>
      </c>
      <c r="D622" s="11">
        <f>ROUND(АТС!F620*$D$41*$D$42/100,2)</f>
        <v>125.97</v>
      </c>
      <c r="E622" s="11">
        <f>ROUND(АТС!F620*$E$41*$E$42/100,2)</f>
        <v>115.74</v>
      </c>
      <c r="F622" s="11">
        <f>ROUND(АТС!$F620*$F$41*$F$42/100,2)</f>
        <v>78.819999999999993</v>
      </c>
      <c r="G622" s="11">
        <f>ROUND(АТС!$F620*$G$41*$G$42/100,2)</f>
        <v>46.14</v>
      </c>
    </row>
    <row r="623" spans="1:7" x14ac:dyDescent="0.25">
      <c r="A623" s="251"/>
      <c r="B623" s="135">
        <f t="shared" si="9"/>
        <v>42060.166669999999</v>
      </c>
      <c r="C623" s="138">
        <v>4</v>
      </c>
      <c r="D623" s="11">
        <f>ROUND(АТС!F621*$D$41*$D$42/100,2)</f>
        <v>127.25</v>
      </c>
      <c r="E623" s="11">
        <f>ROUND(АТС!F621*$E$41*$E$42/100,2)</f>
        <v>116.92</v>
      </c>
      <c r="F623" s="11">
        <f>ROUND(АТС!$F621*$F$41*$F$42/100,2)</f>
        <v>79.62</v>
      </c>
      <c r="G623" s="11">
        <f>ROUND(АТС!$F621*$G$41*$G$42/100,2)</f>
        <v>46.61</v>
      </c>
    </row>
    <row r="624" spans="1:7" x14ac:dyDescent="0.25">
      <c r="A624" s="251"/>
      <c r="B624" s="137">
        <f t="shared" si="9"/>
        <v>42060.208330000001</v>
      </c>
      <c r="C624" s="138">
        <v>5</v>
      </c>
      <c r="D624" s="11">
        <f>ROUND(АТС!F622*$D$41*$D$42/100,2)</f>
        <v>125.37</v>
      </c>
      <c r="E624" s="11">
        <f>ROUND(АТС!F622*$E$41*$E$42/100,2)</f>
        <v>115.18</v>
      </c>
      <c r="F624" s="11">
        <f>ROUND(АТС!$F622*$F$41*$F$42/100,2)</f>
        <v>78.44</v>
      </c>
      <c r="G624" s="11">
        <f>ROUND(АТС!$F622*$G$41*$G$42/100,2)</f>
        <v>45.91</v>
      </c>
    </row>
    <row r="625" spans="1:7" x14ac:dyDescent="0.25">
      <c r="A625" s="251"/>
      <c r="B625" s="137">
        <f t="shared" si="9"/>
        <v>42060.25</v>
      </c>
      <c r="C625" s="138">
        <v>6</v>
      </c>
      <c r="D625" s="11">
        <f>ROUND(АТС!F623*$D$41*$D$42/100,2)</f>
        <v>123.6</v>
      </c>
      <c r="E625" s="11">
        <f>ROUND(АТС!F623*$E$41*$E$42/100,2)</f>
        <v>113.56</v>
      </c>
      <c r="F625" s="11">
        <f>ROUND(АТС!$F623*$F$41*$F$42/100,2)</f>
        <v>77.34</v>
      </c>
      <c r="G625" s="11">
        <f>ROUND(АТС!$F623*$G$41*$G$42/100,2)</f>
        <v>45.27</v>
      </c>
    </row>
    <row r="626" spans="1:7" x14ac:dyDescent="0.25">
      <c r="A626" s="251"/>
      <c r="B626" s="137">
        <f t="shared" si="9"/>
        <v>42060.291669999999</v>
      </c>
      <c r="C626" s="138">
        <v>7</v>
      </c>
      <c r="D626" s="11">
        <f>ROUND(АТС!F624*$D$41*$D$42/100,2)</f>
        <v>126.61</v>
      </c>
      <c r="E626" s="11">
        <f>ROUND(АТС!F624*$E$41*$E$42/100,2)</f>
        <v>116.32</v>
      </c>
      <c r="F626" s="11">
        <f>ROUND(АТС!$F624*$F$41*$F$42/100,2)</f>
        <v>79.22</v>
      </c>
      <c r="G626" s="11">
        <f>ROUND(АТС!$F624*$G$41*$G$42/100,2)</f>
        <v>46.37</v>
      </c>
    </row>
    <row r="627" spans="1:7" x14ac:dyDescent="0.25">
      <c r="A627" s="251"/>
      <c r="B627" s="135">
        <f t="shared" si="9"/>
        <v>42060.333330000001</v>
      </c>
      <c r="C627" s="138">
        <v>8</v>
      </c>
      <c r="D627" s="11">
        <f>ROUND(АТС!F625*$D$41*$D$42/100,2)</f>
        <v>120.44</v>
      </c>
      <c r="E627" s="11">
        <f>ROUND(АТС!F625*$E$41*$E$42/100,2)</f>
        <v>110.66</v>
      </c>
      <c r="F627" s="11">
        <f>ROUND(АТС!$F625*$F$41*$F$42/100,2)</f>
        <v>75.36</v>
      </c>
      <c r="G627" s="11">
        <f>ROUND(АТС!$F625*$G$41*$G$42/100,2)</f>
        <v>44.11</v>
      </c>
    </row>
    <row r="628" spans="1:7" x14ac:dyDescent="0.25">
      <c r="A628" s="251"/>
      <c r="B628" s="137">
        <f t="shared" si="9"/>
        <v>42060.375</v>
      </c>
      <c r="C628" s="138">
        <v>9</v>
      </c>
      <c r="D628" s="11">
        <f>ROUND(АТС!F626*$D$41*$D$42/100,2)</f>
        <v>128.94999999999999</v>
      </c>
      <c r="E628" s="11">
        <f>ROUND(АТС!F626*$E$41*$E$42/100,2)</f>
        <v>118.48</v>
      </c>
      <c r="F628" s="11">
        <f>ROUND(АТС!$F626*$F$41*$F$42/100,2)</f>
        <v>80.680000000000007</v>
      </c>
      <c r="G628" s="11">
        <f>ROUND(АТС!$F626*$G$41*$G$42/100,2)</f>
        <v>47.23</v>
      </c>
    </row>
    <row r="629" spans="1:7" x14ac:dyDescent="0.25">
      <c r="A629" s="251"/>
      <c r="B629" s="137">
        <f t="shared" si="9"/>
        <v>42060.416669999999</v>
      </c>
      <c r="C629" s="138">
        <v>10</v>
      </c>
      <c r="D629" s="11">
        <f>ROUND(АТС!F627*$D$41*$D$42/100,2)</f>
        <v>128.62</v>
      </c>
      <c r="E629" s="11">
        <f>ROUND(АТС!F627*$E$41*$E$42/100,2)</f>
        <v>118.17</v>
      </c>
      <c r="F629" s="11">
        <f>ROUND(АТС!$F627*$F$41*$F$42/100,2)</f>
        <v>80.48</v>
      </c>
      <c r="G629" s="11">
        <f>ROUND(АТС!$F627*$G$41*$G$42/100,2)</f>
        <v>47.11</v>
      </c>
    </row>
    <row r="630" spans="1:7" x14ac:dyDescent="0.25">
      <c r="A630" s="251"/>
      <c r="B630" s="137">
        <f t="shared" si="9"/>
        <v>42060.458330000001</v>
      </c>
      <c r="C630" s="138">
        <v>11</v>
      </c>
      <c r="D630" s="11">
        <f>ROUND(АТС!F628*$D$41*$D$42/100,2)</f>
        <v>143.9</v>
      </c>
      <c r="E630" s="11">
        <f>ROUND(АТС!F628*$E$41*$E$42/100,2)</f>
        <v>132.21</v>
      </c>
      <c r="F630" s="11">
        <f>ROUND(АТС!$F628*$F$41*$F$42/100,2)</f>
        <v>90.04</v>
      </c>
      <c r="G630" s="11">
        <f>ROUND(АТС!$F628*$G$41*$G$42/100,2)</f>
        <v>52.7</v>
      </c>
    </row>
    <row r="631" spans="1:7" x14ac:dyDescent="0.25">
      <c r="A631" s="251"/>
      <c r="B631" s="135">
        <f t="shared" si="9"/>
        <v>42060.5</v>
      </c>
      <c r="C631" s="138">
        <v>12</v>
      </c>
      <c r="D631" s="11">
        <f>ROUND(АТС!F629*$D$41*$D$42/100,2)</f>
        <v>141.38</v>
      </c>
      <c r="E631" s="11">
        <f>ROUND(АТС!F629*$E$41*$E$42/100,2)</f>
        <v>129.9</v>
      </c>
      <c r="F631" s="11">
        <f>ROUND(АТС!$F629*$F$41*$F$42/100,2)</f>
        <v>88.46</v>
      </c>
      <c r="G631" s="11">
        <f>ROUND(АТС!$F629*$G$41*$G$42/100,2)</f>
        <v>51.78</v>
      </c>
    </row>
    <row r="632" spans="1:7" x14ac:dyDescent="0.25">
      <c r="A632" s="251"/>
      <c r="B632" s="137">
        <f t="shared" si="9"/>
        <v>42060.541669999999</v>
      </c>
      <c r="C632" s="138">
        <v>13</v>
      </c>
      <c r="D632" s="11">
        <f>ROUND(АТС!F630*$D$41*$D$42/100,2)</f>
        <v>135.71</v>
      </c>
      <c r="E632" s="11">
        <f>ROUND(АТС!F630*$E$41*$E$42/100,2)</f>
        <v>124.69</v>
      </c>
      <c r="F632" s="11">
        <f>ROUND(АТС!$F630*$F$41*$F$42/100,2)</f>
        <v>84.92</v>
      </c>
      <c r="G632" s="11">
        <f>ROUND(АТС!$F630*$G$41*$G$42/100,2)</f>
        <v>49.7</v>
      </c>
    </row>
    <row r="633" spans="1:7" x14ac:dyDescent="0.25">
      <c r="A633" s="251"/>
      <c r="B633" s="137">
        <f t="shared" si="9"/>
        <v>42060.583330000001</v>
      </c>
      <c r="C633" s="138">
        <v>14</v>
      </c>
      <c r="D633" s="11">
        <f>ROUND(АТС!F631*$D$41*$D$42/100,2)</f>
        <v>142.76</v>
      </c>
      <c r="E633" s="11">
        <f>ROUND(АТС!F631*$E$41*$E$42/100,2)</f>
        <v>131.16</v>
      </c>
      <c r="F633" s="11">
        <f>ROUND(АТС!$F631*$F$41*$F$42/100,2)</f>
        <v>89.32</v>
      </c>
      <c r="G633" s="11">
        <f>ROUND(АТС!$F631*$G$41*$G$42/100,2)</f>
        <v>52.28</v>
      </c>
    </row>
    <row r="634" spans="1:7" x14ac:dyDescent="0.25">
      <c r="A634" s="251"/>
      <c r="B634" s="137">
        <f t="shared" si="9"/>
        <v>42060.625</v>
      </c>
      <c r="C634" s="138">
        <v>15</v>
      </c>
      <c r="D634" s="11">
        <f>ROUND(АТС!F632*$D$41*$D$42/100,2)</f>
        <v>141.38</v>
      </c>
      <c r="E634" s="11">
        <f>ROUND(АТС!F632*$E$41*$E$42/100,2)</f>
        <v>129.88999999999999</v>
      </c>
      <c r="F634" s="11">
        <f>ROUND(АТС!$F632*$F$41*$F$42/100,2)</f>
        <v>88.46</v>
      </c>
      <c r="G634" s="11">
        <f>ROUND(АТС!$F632*$G$41*$G$42/100,2)</f>
        <v>51.78</v>
      </c>
    </row>
    <row r="635" spans="1:7" x14ac:dyDescent="0.25">
      <c r="A635" s="251"/>
      <c r="B635" s="135">
        <f t="shared" si="9"/>
        <v>42060.666669999999</v>
      </c>
      <c r="C635" s="138">
        <v>16</v>
      </c>
      <c r="D635" s="11">
        <f>ROUND(АТС!F633*$D$41*$D$42/100,2)</f>
        <v>143.97</v>
      </c>
      <c r="E635" s="11">
        <f>ROUND(АТС!F633*$E$41*$E$42/100,2)</f>
        <v>132.28</v>
      </c>
      <c r="F635" s="11">
        <f>ROUND(АТС!$F633*$F$41*$F$42/100,2)</f>
        <v>90.08</v>
      </c>
      <c r="G635" s="11">
        <f>ROUND(АТС!$F633*$G$41*$G$42/100,2)</f>
        <v>52.73</v>
      </c>
    </row>
    <row r="636" spans="1:7" x14ac:dyDescent="0.25">
      <c r="A636" s="251"/>
      <c r="B636" s="137">
        <f t="shared" si="9"/>
        <v>42060.708330000001</v>
      </c>
      <c r="C636" s="138">
        <v>17</v>
      </c>
      <c r="D636" s="11">
        <f>ROUND(АТС!F634*$D$41*$D$42/100,2)</f>
        <v>144.83000000000001</v>
      </c>
      <c r="E636" s="11">
        <f>ROUND(АТС!F634*$E$41*$E$42/100,2)</f>
        <v>133.07</v>
      </c>
      <c r="F636" s="11">
        <f>ROUND(АТС!$F634*$F$41*$F$42/100,2)</f>
        <v>90.62</v>
      </c>
      <c r="G636" s="11">
        <f>ROUND(АТС!$F634*$G$41*$G$42/100,2)</f>
        <v>53.04</v>
      </c>
    </row>
    <row r="637" spans="1:7" x14ac:dyDescent="0.25">
      <c r="A637" s="251"/>
      <c r="B637" s="137">
        <f t="shared" si="9"/>
        <v>42060.75</v>
      </c>
      <c r="C637" s="138">
        <v>18</v>
      </c>
      <c r="D637" s="11">
        <f>ROUND(АТС!F635*$D$41*$D$42/100,2)</f>
        <v>159.97999999999999</v>
      </c>
      <c r="E637" s="11">
        <f>ROUND(АТС!F635*$E$41*$E$42/100,2)</f>
        <v>146.97999999999999</v>
      </c>
      <c r="F637" s="11">
        <f>ROUND(АТС!$F635*$F$41*$F$42/100,2)</f>
        <v>100.1</v>
      </c>
      <c r="G637" s="11">
        <f>ROUND(АТС!$F635*$G$41*$G$42/100,2)</f>
        <v>58.59</v>
      </c>
    </row>
    <row r="638" spans="1:7" x14ac:dyDescent="0.25">
      <c r="A638" s="251"/>
      <c r="B638" s="137">
        <f t="shared" si="9"/>
        <v>42060.791669999999</v>
      </c>
      <c r="C638" s="138">
        <v>19</v>
      </c>
      <c r="D638" s="11">
        <f>ROUND(АТС!F636*$D$41*$D$42/100,2)</f>
        <v>160.59</v>
      </c>
      <c r="E638" s="11">
        <f>ROUND(АТС!F636*$E$41*$E$42/100,2)</f>
        <v>147.54</v>
      </c>
      <c r="F638" s="11">
        <f>ROUND(АТС!$F636*$F$41*$F$42/100,2)</f>
        <v>100.48</v>
      </c>
      <c r="G638" s="11">
        <f>ROUND(АТС!$F636*$G$41*$G$42/100,2)</f>
        <v>58.81</v>
      </c>
    </row>
    <row r="639" spans="1:7" x14ac:dyDescent="0.25">
      <c r="A639" s="251"/>
      <c r="B639" s="135">
        <f t="shared" si="9"/>
        <v>42060.833330000001</v>
      </c>
      <c r="C639" s="138">
        <v>20</v>
      </c>
      <c r="D639" s="11">
        <f>ROUND(АТС!F637*$D$41*$D$42/100,2)</f>
        <v>152.96</v>
      </c>
      <c r="E639" s="11">
        <f>ROUND(АТС!F637*$E$41*$E$42/100,2)</f>
        <v>140.54</v>
      </c>
      <c r="F639" s="11">
        <f>ROUND(АТС!$F637*$F$41*$F$42/100,2)</f>
        <v>95.71</v>
      </c>
      <c r="G639" s="11">
        <f>ROUND(АТС!$F637*$G$41*$G$42/100,2)</f>
        <v>56.02</v>
      </c>
    </row>
    <row r="640" spans="1:7" x14ac:dyDescent="0.25">
      <c r="A640" s="251"/>
      <c r="B640" s="137">
        <f t="shared" si="9"/>
        <v>42060.875</v>
      </c>
      <c r="C640" s="138">
        <v>21</v>
      </c>
      <c r="D640" s="11">
        <f>ROUND(АТС!F638*$D$41*$D$42/100,2)</f>
        <v>150.59</v>
      </c>
      <c r="E640" s="11">
        <f>ROUND(АТС!F638*$E$41*$E$42/100,2)</f>
        <v>138.36000000000001</v>
      </c>
      <c r="F640" s="11">
        <f>ROUND(АТС!$F638*$F$41*$F$42/100,2)</f>
        <v>94.22</v>
      </c>
      <c r="G640" s="11">
        <f>ROUND(АТС!$F638*$G$41*$G$42/100,2)</f>
        <v>55.15</v>
      </c>
    </row>
    <row r="641" spans="1:7" x14ac:dyDescent="0.25">
      <c r="A641" s="251"/>
      <c r="B641" s="137">
        <f t="shared" si="9"/>
        <v>42060.916669999999</v>
      </c>
      <c r="C641" s="138">
        <v>22</v>
      </c>
      <c r="D641" s="11">
        <f>ROUND(АТС!F639*$D$41*$D$42/100,2)</f>
        <v>170.18</v>
      </c>
      <c r="E641" s="11">
        <f>ROUND(АТС!F639*$E$41*$E$42/100,2)</f>
        <v>156.36000000000001</v>
      </c>
      <c r="F641" s="11">
        <f>ROUND(АТС!$F639*$F$41*$F$42/100,2)</f>
        <v>106.48</v>
      </c>
      <c r="G641" s="11">
        <f>ROUND(АТС!$F639*$G$41*$G$42/100,2)</f>
        <v>62.33</v>
      </c>
    </row>
    <row r="642" spans="1:7" x14ac:dyDescent="0.25">
      <c r="A642" s="251"/>
      <c r="B642" s="137">
        <f t="shared" si="9"/>
        <v>42060.958330000001</v>
      </c>
      <c r="C642" s="138">
        <v>23</v>
      </c>
      <c r="D642" s="11">
        <f>ROUND(АТС!F640*$D$41*$D$42/100,2)</f>
        <v>147.68</v>
      </c>
      <c r="E642" s="11">
        <f>ROUND(АТС!F640*$E$41*$E$42/100,2)</f>
        <v>135.68</v>
      </c>
      <c r="F642" s="11">
        <f>ROUND(АТС!$F640*$F$41*$F$42/100,2)</f>
        <v>92.4</v>
      </c>
      <c r="G642" s="11">
        <f>ROUND(АТС!$F640*$G$41*$G$42/100,2)</f>
        <v>54.09</v>
      </c>
    </row>
    <row r="643" spans="1:7" x14ac:dyDescent="0.25">
      <c r="A643" s="251"/>
      <c r="B643" s="135">
        <f t="shared" si="9"/>
        <v>42061</v>
      </c>
      <c r="C643" s="138">
        <v>0</v>
      </c>
      <c r="D643" s="11">
        <f>ROUND(АТС!F641*$D$41*$D$42/100,2)</f>
        <v>124.87</v>
      </c>
      <c r="E643" s="11">
        <f>ROUND(АТС!F641*$E$41*$E$42/100,2)</f>
        <v>114.72</v>
      </c>
      <c r="F643" s="11">
        <f>ROUND(АТС!$F641*$F$41*$F$42/100,2)</f>
        <v>78.13</v>
      </c>
      <c r="G643" s="11">
        <f>ROUND(АТС!$F641*$G$41*$G$42/100,2)</f>
        <v>45.73</v>
      </c>
    </row>
    <row r="644" spans="1:7" x14ac:dyDescent="0.25">
      <c r="A644" s="251"/>
      <c r="B644" s="137">
        <f t="shared" ref="B644:B707" si="10">B620+1</f>
        <v>42061.041669999999</v>
      </c>
      <c r="C644" s="138">
        <v>1</v>
      </c>
      <c r="D644" s="11">
        <f>ROUND(АТС!F642*$D$41*$D$42/100,2)</f>
        <v>121.02</v>
      </c>
      <c r="E644" s="11">
        <f>ROUND(АТС!F642*$E$41*$E$42/100,2)</f>
        <v>111.19</v>
      </c>
      <c r="F644" s="11">
        <f>ROUND(АТС!$F642*$F$41*$F$42/100,2)</f>
        <v>75.72</v>
      </c>
      <c r="G644" s="11">
        <f>ROUND(АТС!$F642*$G$41*$G$42/100,2)</f>
        <v>44.32</v>
      </c>
    </row>
    <row r="645" spans="1:7" x14ac:dyDescent="0.25">
      <c r="A645" s="251"/>
      <c r="B645" s="137">
        <f t="shared" si="10"/>
        <v>42061.083330000001</v>
      </c>
      <c r="C645" s="138">
        <v>2</v>
      </c>
      <c r="D645" s="11">
        <f>ROUND(АТС!F643*$D$41*$D$42/100,2)</f>
        <v>125.27</v>
      </c>
      <c r="E645" s="11">
        <f>ROUND(АТС!F643*$E$41*$E$42/100,2)</f>
        <v>115.09</v>
      </c>
      <c r="F645" s="11">
        <f>ROUND(АТС!$F643*$F$41*$F$42/100,2)</f>
        <v>78.38</v>
      </c>
      <c r="G645" s="11">
        <f>ROUND(АТС!$F643*$G$41*$G$42/100,2)</f>
        <v>45.88</v>
      </c>
    </row>
    <row r="646" spans="1:7" x14ac:dyDescent="0.25">
      <c r="A646" s="251"/>
      <c r="B646" s="137">
        <f t="shared" si="10"/>
        <v>42061.125</v>
      </c>
      <c r="C646" s="138">
        <v>3</v>
      </c>
      <c r="D646" s="11">
        <f>ROUND(АТС!F644*$D$41*$D$42/100,2)</f>
        <v>125.85</v>
      </c>
      <c r="E646" s="11">
        <f>ROUND(АТС!F644*$E$41*$E$42/100,2)</f>
        <v>115.63</v>
      </c>
      <c r="F646" s="11">
        <f>ROUND(АТС!$F644*$F$41*$F$42/100,2)</f>
        <v>78.75</v>
      </c>
      <c r="G646" s="11">
        <f>ROUND(АТС!$F644*$G$41*$G$42/100,2)</f>
        <v>46.09</v>
      </c>
    </row>
    <row r="647" spans="1:7" x14ac:dyDescent="0.25">
      <c r="A647" s="251"/>
      <c r="B647" s="135">
        <f t="shared" si="10"/>
        <v>42061.166669999999</v>
      </c>
      <c r="C647" s="138">
        <v>4</v>
      </c>
      <c r="D647" s="11">
        <f>ROUND(АТС!F645*$D$41*$D$42/100,2)</f>
        <v>127.12</v>
      </c>
      <c r="E647" s="11">
        <f>ROUND(АТС!F645*$E$41*$E$42/100,2)</f>
        <v>116.8</v>
      </c>
      <c r="F647" s="11">
        <f>ROUND(АТС!$F645*$F$41*$F$42/100,2)</f>
        <v>79.540000000000006</v>
      </c>
      <c r="G647" s="11">
        <f>ROUND(АТС!$F645*$G$41*$G$42/100,2)</f>
        <v>46.56</v>
      </c>
    </row>
    <row r="648" spans="1:7" x14ac:dyDescent="0.25">
      <c r="A648" s="251"/>
      <c r="B648" s="137">
        <f t="shared" si="10"/>
        <v>42061.208330000001</v>
      </c>
      <c r="C648" s="138">
        <v>5</v>
      </c>
      <c r="D648" s="11">
        <f>ROUND(АТС!F646*$D$41*$D$42/100,2)</f>
        <v>125.22</v>
      </c>
      <c r="E648" s="11">
        <f>ROUND(АТС!F646*$E$41*$E$42/100,2)</f>
        <v>115.05</v>
      </c>
      <c r="F648" s="11">
        <f>ROUND(АТС!$F646*$F$41*$F$42/100,2)</f>
        <v>78.349999999999994</v>
      </c>
      <c r="G648" s="11">
        <f>ROUND(АТС!$F646*$G$41*$G$42/100,2)</f>
        <v>45.86</v>
      </c>
    </row>
    <row r="649" spans="1:7" x14ac:dyDescent="0.25">
      <c r="A649" s="251"/>
      <c r="B649" s="137">
        <f t="shared" si="10"/>
        <v>42061.25</v>
      </c>
      <c r="C649" s="138">
        <v>6</v>
      </c>
      <c r="D649" s="11">
        <f>ROUND(АТС!F647*$D$41*$D$42/100,2)</f>
        <v>124.15</v>
      </c>
      <c r="E649" s="11">
        <f>ROUND(АТС!F647*$E$41*$E$42/100,2)</f>
        <v>114.06</v>
      </c>
      <c r="F649" s="11">
        <f>ROUND(АТС!$F647*$F$41*$F$42/100,2)</f>
        <v>77.680000000000007</v>
      </c>
      <c r="G649" s="11">
        <f>ROUND(АТС!$F647*$G$41*$G$42/100,2)</f>
        <v>45.47</v>
      </c>
    </row>
    <row r="650" spans="1:7" x14ac:dyDescent="0.25">
      <c r="A650" s="251"/>
      <c r="B650" s="137">
        <f t="shared" si="10"/>
        <v>42061.291669999999</v>
      </c>
      <c r="C650" s="138">
        <v>7</v>
      </c>
      <c r="D650" s="11">
        <f>ROUND(АТС!F648*$D$41*$D$42/100,2)</f>
        <v>132.27000000000001</v>
      </c>
      <c r="E650" s="11">
        <f>ROUND(АТС!F648*$E$41*$E$42/100,2)</f>
        <v>121.53</v>
      </c>
      <c r="F650" s="11">
        <f>ROUND(АТС!$F648*$F$41*$F$42/100,2)</f>
        <v>82.76</v>
      </c>
      <c r="G650" s="11">
        <f>ROUND(АТС!$F648*$G$41*$G$42/100,2)</f>
        <v>48.44</v>
      </c>
    </row>
    <row r="651" spans="1:7" x14ac:dyDescent="0.25">
      <c r="A651" s="251"/>
      <c r="B651" s="135">
        <f t="shared" si="10"/>
        <v>42061.333330000001</v>
      </c>
      <c r="C651" s="138">
        <v>8</v>
      </c>
      <c r="D651" s="11">
        <f>ROUND(АТС!F649*$D$41*$D$42/100,2)</f>
        <v>130.81</v>
      </c>
      <c r="E651" s="11">
        <f>ROUND(АТС!F649*$E$41*$E$42/100,2)</f>
        <v>120.18</v>
      </c>
      <c r="F651" s="11">
        <f>ROUND(АТС!$F649*$F$41*$F$42/100,2)</f>
        <v>81.849999999999994</v>
      </c>
      <c r="G651" s="11">
        <f>ROUND(АТС!$F649*$G$41*$G$42/100,2)</f>
        <v>47.91</v>
      </c>
    </row>
    <row r="652" spans="1:7" x14ac:dyDescent="0.25">
      <c r="A652" s="251"/>
      <c r="B652" s="137">
        <f t="shared" si="10"/>
        <v>42061.375</v>
      </c>
      <c r="C652" s="138">
        <v>9</v>
      </c>
      <c r="D652" s="11">
        <f>ROUND(АТС!F650*$D$41*$D$42/100,2)</f>
        <v>129.25</v>
      </c>
      <c r="E652" s="11">
        <f>ROUND(АТС!F650*$E$41*$E$42/100,2)</f>
        <v>118.75</v>
      </c>
      <c r="F652" s="11">
        <f>ROUND(АТС!$F650*$F$41*$F$42/100,2)</f>
        <v>80.87</v>
      </c>
      <c r="G652" s="11">
        <f>ROUND(АТС!$F650*$G$41*$G$42/100,2)</f>
        <v>47.34</v>
      </c>
    </row>
    <row r="653" spans="1:7" x14ac:dyDescent="0.25">
      <c r="A653" s="251"/>
      <c r="B653" s="137">
        <f t="shared" si="10"/>
        <v>42061.416669999999</v>
      </c>
      <c r="C653" s="138">
        <v>10</v>
      </c>
      <c r="D653" s="11">
        <f>ROUND(АТС!F651*$D$41*$D$42/100,2)</f>
        <v>128.34</v>
      </c>
      <c r="E653" s="11">
        <f>ROUND(АТС!F651*$E$41*$E$42/100,2)</f>
        <v>117.92</v>
      </c>
      <c r="F653" s="11">
        <f>ROUND(АТС!$F651*$F$41*$F$42/100,2)</f>
        <v>80.3</v>
      </c>
      <c r="G653" s="11">
        <f>ROUND(АТС!$F651*$G$41*$G$42/100,2)</f>
        <v>47.01</v>
      </c>
    </row>
    <row r="654" spans="1:7" x14ac:dyDescent="0.25">
      <c r="A654" s="251"/>
      <c r="B654" s="137">
        <f t="shared" si="10"/>
        <v>42061.458330000001</v>
      </c>
      <c r="C654" s="138">
        <v>11</v>
      </c>
      <c r="D654" s="11">
        <f>ROUND(АТС!F652*$D$41*$D$42/100,2)</f>
        <v>128.03</v>
      </c>
      <c r="E654" s="11">
        <f>ROUND(АТС!F652*$E$41*$E$42/100,2)</f>
        <v>117.63</v>
      </c>
      <c r="F654" s="11">
        <f>ROUND(АТС!$F652*$F$41*$F$42/100,2)</f>
        <v>80.11</v>
      </c>
      <c r="G654" s="11">
        <f>ROUND(АТС!$F652*$G$41*$G$42/100,2)</f>
        <v>46.89</v>
      </c>
    </row>
    <row r="655" spans="1:7" x14ac:dyDescent="0.25">
      <c r="A655" s="251"/>
      <c r="B655" s="135">
        <f t="shared" si="10"/>
        <v>42061.5</v>
      </c>
      <c r="C655" s="138">
        <v>12</v>
      </c>
      <c r="D655" s="11">
        <f>ROUND(АТС!F653*$D$41*$D$42/100,2)</f>
        <v>128.22</v>
      </c>
      <c r="E655" s="11">
        <f>ROUND(АТС!F653*$E$41*$E$42/100,2)</f>
        <v>117.81</v>
      </c>
      <c r="F655" s="11">
        <f>ROUND(АТС!$F653*$F$41*$F$42/100,2)</f>
        <v>80.23</v>
      </c>
      <c r="G655" s="11">
        <f>ROUND(АТС!$F653*$G$41*$G$42/100,2)</f>
        <v>46.96</v>
      </c>
    </row>
    <row r="656" spans="1:7" x14ac:dyDescent="0.25">
      <c r="A656" s="251"/>
      <c r="B656" s="137">
        <f t="shared" si="10"/>
        <v>42061.541669999999</v>
      </c>
      <c r="C656" s="138">
        <v>13</v>
      </c>
      <c r="D656" s="11">
        <f>ROUND(АТС!F654*$D$41*$D$42/100,2)</f>
        <v>128.26</v>
      </c>
      <c r="E656" s="11">
        <f>ROUND(АТС!F654*$E$41*$E$42/100,2)</f>
        <v>117.84</v>
      </c>
      <c r="F656" s="11">
        <f>ROUND(АТС!$F654*$F$41*$F$42/100,2)</f>
        <v>80.25</v>
      </c>
      <c r="G656" s="11">
        <f>ROUND(АТС!$F654*$G$41*$G$42/100,2)</f>
        <v>46.97</v>
      </c>
    </row>
    <row r="657" spans="1:7" x14ac:dyDescent="0.25">
      <c r="A657" s="251"/>
      <c r="B657" s="137">
        <f t="shared" si="10"/>
        <v>42061.583330000001</v>
      </c>
      <c r="C657" s="138">
        <v>14</v>
      </c>
      <c r="D657" s="11">
        <f>ROUND(АТС!F655*$D$41*$D$42/100,2)</f>
        <v>128.27000000000001</v>
      </c>
      <c r="E657" s="11">
        <f>ROUND(АТС!F655*$E$41*$E$42/100,2)</f>
        <v>117.85</v>
      </c>
      <c r="F657" s="11">
        <f>ROUND(АТС!$F655*$F$41*$F$42/100,2)</f>
        <v>80.260000000000005</v>
      </c>
      <c r="G657" s="11">
        <f>ROUND(АТС!$F655*$G$41*$G$42/100,2)</f>
        <v>46.98</v>
      </c>
    </row>
    <row r="658" spans="1:7" x14ac:dyDescent="0.25">
      <c r="A658" s="251"/>
      <c r="B658" s="137">
        <f t="shared" si="10"/>
        <v>42061.625</v>
      </c>
      <c r="C658" s="138">
        <v>15</v>
      </c>
      <c r="D658" s="11">
        <f>ROUND(АТС!F656*$D$41*$D$42/100,2)</f>
        <v>128.22999999999999</v>
      </c>
      <c r="E658" s="11">
        <f>ROUND(АТС!F656*$E$41*$E$42/100,2)</f>
        <v>117.81</v>
      </c>
      <c r="F658" s="11">
        <f>ROUND(АТС!$F656*$F$41*$F$42/100,2)</f>
        <v>80.23</v>
      </c>
      <c r="G658" s="11">
        <f>ROUND(АТС!$F656*$G$41*$G$42/100,2)</f>
        <v>46.96</v>
      </c>
    </row>
    <row r="659" spans="1:7" x14ac:dyDescent="0.25">
      <c r="A659" s="251"/>
      <c r="B659" s="135">
        <f t="shared" si="10"/>
        <v>42061.666669999999</v>
      </c>
      <c r="C659" s="138">
        <v>16</v>
      </c>
      <c r="D659" s="11">
        <f>ROUND(АТС!F657*$D$41*$D$42/100,2)</f>
        <v>128.18</v>
      </c>
      <c r="E659" s="11">
        <f>ROUND(АТС!F657*$E$41*$E$42/100,2)</f>
        <v>117.77</v>
      </c>
      <c r="F659" s="11">
        <f>ROUND(АТС!$F657*$F$41*$F$42/100,2)</f>
        <v>80.2</v>
      </c>
      <c r="G659" s="11">
        <f>ROUND(АТС!$F657*$G$41*$G$42/100,2)</f>
        <v>46.95</v>
      </c>
    </row>
    <row r="660" spans="1:7" x14ac:dyDescent="0.25">
      <c r="A660" s="251"/>
      <c r="B660" s="137">
        <f t="shared" si="10"/>
        <v>42061.708330000001</v>
      </c>
      <c r="C660" s="138">
        <v>17</v>
      </c>
      <c r="D660" s="11">
        <f>ROUND(АТС!F658*$D$41*$D$42/100,2)</f>
        <v>129.69</v>
      </c>
      <c r="E660" s="11">
        <f>ROUND(АТС!F658*$E$41*$E$42/100,2)</f>
        <v>119.16</v>
      </c>
      <c r="F660" s="11">
        <f>ROUND(АТС!$F658*$F$41*$F$42/100,2)</f>
        <v>81.150000000000006</v>
      </c>
      <c r="G660" s="11">
        <f>ROUND(АТС!$F658*$G$41*$G$42/100,2)</f>
        <v>47.5</v>
      </c>
    </row>
    <row r="661" spans="1:7" x14ac:dyDescent="0.25">
      <c r="A661" s="251"/>
      <c r="B661" s="137">
        <f t="shared" si="10"/>
        <v>42061.75</v>
      </c>
      <c r="C661" s="138">
        <v>18</v>
      </c>
      <c r="D661" s="11">
        <f>ROUND(АТС!F659*$D$41*$D$42/100,2)</f>
        <v>128.04</v>
      </c>
      <c r="E661" s="11">
        <f>ROUND(АТС!F659*$E$41*$E$42/100,2)</f>
        <v>117.64</v>
      </c>
      <c r="F661" s="11">
        <f>ROUND(АТС!$F659*$F$41*$F$42/100,2)</f>
        <v>80.11</v>
      </c>
      <c r="G661" s="11">
        <f>ROUND(АТС!$F659*$G$41*$G$42/100,2)</f>
        <v>46.89</v>
      </c>
    </row>
    <row r="662" spans="1:7" x14ac:dyDescent="0.25">
      <c r="A662" s="251"/>
      <c r="B662" s="137">
        <f t="shared" si="10"/>
        <v>42061.791669999999</v>
      </c>
      <c r="C662" s="138">
        <v>19</v>
      </c>
      <c r="D662" s="11">
        <f>ROUND(АТС!F660*$D$41*$D$42/100,2)</f>
        <v>146.91</v>
      </c>
      <c r="E662" s="11">
        <f>ROUND(АТС!F660*$E$41*$E$42/100,2)</f>
        <v>134.97</v>
      </c>
      <c r="F662" s="11">
        <f>ROUND(АТС!$F660*$F$41*$F$42/100,2)</f>
        <v>91.92</v>
      </c>
      <c r="G662" s="11">
        <f>ROUND(АТС!$F660*$G$41*$G$42/100,2)</f>
        <v>53.8</v>
      </c>
    </row>
    <row r="663" spans="1:7" x14ac:dyDescent="0.25">
      <c r="A663" s="251"/>
      <c r="B663" s="135">
        <f t="shared" si="10"/>
        <v>42061.833330000001</v>
      </c>
      <c r="C663" s="138">
        <v>20</v>
      </c>
      <c r="D663" s="11">
        <f>ROUND(АТС!F661*$D$41*$D$42/100,2)</f>
        <v>141.94999999999999</v>
      </c>
      <c r="E663" s="11">
        <f>ROUND(АТС!F661*$E$41*$E$42/100,2)</f>
        <v>130.41999999999999</v>
      </c>
      <c r="F663" s="11">
        <f>ROUND(АТС!$F661*$F$41*$F$42/100,2)</f>
        <v>88.82</v>
      </c>
      <c r="G663" s="11">
        <f>ROUND(АТС!$F661*$G$41*$G$42/100,2)</f>
        <v>51.99</v>
      </c>
    </row>
    <row r="664" spans="1:7" x14ac:dyDescent="0.25">
      <c r="A664" s="251"/>
      <c r="B664" s="137">
        <f t="shared" si="10"/>
        <v>42061.875</v>
      </c>
      <c r="C664" s="138">
        <v>21</v>
      </c>
      <c r="D664" s="11">
        <f>ROUND(АТС!F662*$D$41*$D$42/100,2)</f>
        <v>146.36000000000001</v>
      </c>
      <c r="E664" s="11">
        <f>ROUND(АТС!F662*$E$41*$E$42/100,2)</f>
        <v>134.47</v>
      </c>
      <c r="F664" s="11">
        <f>ROUND(АТС!$F662*$F$41*$F$42/100,2)</f>
        <v>91.57</v>
      </c>
      <c r="G664" s="11">
        <f>ROUND(АТС!$F662*$G$41*$G$42/100,2)</f>
        <v>53.6</v>
      </c>
    </row>
    <row r="665" spans="1:7" x14ac:dyDescent="0.25">
      <c r="A665" s="251"/>
      <c r="B665" s="137">
        <f t="shared" si="10"/>
        <v>42061.916669999999</v>
      </c>
      <c r="C665" s="138">
        <v>22</v>
      </c>
      <c r="D665" s="11">
        <f>ROUND(АТС!F663*$D$41*$D$42/100,2)</f>
        <v>180.95</v>
      </c>
      <c r="E665" s="11">
        <f>ROUND(АТС!F663*$E$41*$E$42/100,2)</f>
        <v>166.25</v>
      </c>
      <c r="F665" s="11">
        <f>ROUND(АТС!$F663*$F$41*$F$42/100,2)</f>
        <v>113.22</v>
      </c>
      <c r="G665" s="11">
        <f>ROUND(АТС!$F663*$G$41*$G$42/100,2)</f>
        <v>66.27</v>
      </c>
    </row>
    <row r="666" spans="1:7" x14ac:dyDescent="0.25">
      <c r="A666" s="251"/>
      <c r="B666" s="137">
        <f t="shared" si="10"/>
        <v>42061.958330000001</v>
      </c>
      <c r="C666" s="138">
        <v>23</v>
      </c>
      <c r="D666" s="11">
        <f>ROUND(АТС!F664*$D$41*$D$42/100,2)</f>
        <v>147.38</v>
      </c>
      <c r="E666" s="11">
        <f>ROUND(АТС!F664*$E$41*$E$42/100,2)</f>
        <v>135.41</v>
      </c>
      <c r="F666" s="11">
        <f>ROUND(АТС!$F664*$F$41*$F$42/100,2)</f>
        <v>92.21</v>
      </c>
      <c r="G666" s="11">
        <f>ROUND(АТС!$F664*$G$41*$G$42/100,2)</f>
        <v>53.98</v>
      </c>
    </row>
    <row r="667" spans="1:7" x14ac:dyDescent="0.25">
      <c r="A667" s="251"/>
      <c r="B667" s="135">
        <f t="shared" si="10"/>
        <v>42062</v>
      </c>
      <c r="C667" s="138">
        <v>0</v>
      </c>
      <c r="D667" s="11">
        <f>ROUND(АТС!F665*$D$41*$D$42/100,2)</f>
        <v>126.15</v>
      </c>
      <c r="E667" s="11">
        <f>ROUND(АТС!F665*$E$41*$E$42/100,2)</f>
        <v>115.9</v>
      </c>
      <c r="F667" s="11">
        <f>ROUND(АТС!$F665*$F$41*$F$42/100,2)</f>
        <v>78.930000000000007</v>
      </c>
      <c r="G667" s="11">
        <f>ROUND(АТС!$F665*$G$41*$G$42/100,2)</f>
        <v>46.2</v>
      </c>
    </row>
    <row r="668" spans="1:7" x14ac:dyDescent="0.25">
      <c r="A668" s="251"/>
      <c r="B668" s="137">
        <f t="shared" si="10"/>
        <v>42062.041669999999</v>
      </c>
      <c r="C668" s="138">
        <v>1</v>
      </c>
      <c r="D668" s="11">
        <f>ROUND(АТС!F666*$D$41*$D$42/100,2)</f>
        <v>121.03</v>
      </c>
      <c r="E668" s="11">
        <f>ROUND(АТС!F666*$E$41*$E$42/100,2)</f>
        <v>111.19</v>
      </c>
      <c r="F668" s="11">
        <f>ROUND(АТС!$F666*$F$41*$F$42/100,2)</f>
        <v>75.73</v>
      </c>
      <c r="G668" s="11">
        <f>ROUND(АТС!$F666*$G$41*$G$42/100,2)</f>
        <v>44.33</v>
      </c>
    </row>
    <row r="669" spans="1:7" x14ac:dyDescent="0.25">
      <c r="A669" s="251"/>
      <c r="B669" s="137">
        <f t="shared" si="10"/>
        <v>42062.083330000001</v>
      </c>
      <c r="C669" s="138">
        <v>2</v>
      </c>
      <c r="D669" s="11">
        <f>ROUND(АТС!F667*$D$41*$D$42/100,2)</f>
        <v>125.2</v>
      </c>
      <c r="E669" s="11">
        <f>ROUND(АТС!F667*$E$41*$E$42/100,2)</f>
        <v>115.03</v>
      </c>
      <c r="F669" s="11">
        <f>ROUND(АТС!$F667*$F$41*$F$42/100,2)</f>
        <v>78.34</v>
      </c>
      <c r="G669" s="11">
        <f>ROUND(АТС!$F667*$G$41*$G$42/100,2)</f>
        <v>45.85</v>
      </c>
    </row>
    <row r="670" spans="1:7" x14ac:dyDescent="0.25">
      <c r="A670" s="251"/>
      <c r="B670" s="137">
        <f t="shared" si="10"/>
        <v>42062.125</v>
      </c>
      <c r="C670" s="138">
        <v>3</v>
      </c>
      <c r="D670" s="11">
        <f>ROUND(АТС!F668*$D$41*$D$42/100,2)</f>
        <v>125.79</v>
      </c>
      <c r="E670" s="11">
        <f>ROUND(АТС!F668*$E$41*$E$42/100,2)</f>
        <v>115.57</v>
      </c>
      <c r="F670" s="11">
        <f>ROUND(АТС!$F668*$F$41*$F$42/100,2)</f>
        <v>78.7</v>
      </c>
      <c r="G670" s="11">
        <f>ROUND(АТС!$F668*$G$41*$G$42/100,2)</f>
        <v>46.07</v>
      </c>
    </row>
    <row r="671" spans="1:7" x14ac:dyDescent="0.25">
      <c r="A671" s="251"/>
      <c r="B671" s="135">
        <f t="shared" si="10"/>
        <v>42062.166669999999</v>
      </c>
      <c r="C671" s="138">
        <v>4</v>
      </c>
      <c r="D671" s="11">
        <f>ROUND(АТС!F669*$D$41*$D$42/100,2)</f>
        <v>127.13</v>
      </c>
      <c r="E671" s="11">
        <f>ROUND(АТС!F669*$E$41*$E$42/100,2)</f>
        <v>116.8</v>
      </c>
      <c r="F671" s="11">
        <f>ROUND(АТС!$F669*$F$41*$F$42/100,2)</f>
        <v>79.55</v>
      </c>
      <c r="G671" s="11">
        <f>ROUND(АТС!$F669*$G$41*$G$42/100,2)</f>
        <v>46.56</v>
      </c>
    </row>
    <row r="672" spans="1:7" x14ac:dyDescent="0.25">
      <c r="A672" s="251"/>
      <c r="B672" s="137">
        <f t="shared" si="10"/>
        <v>42062.208330000001</v>
      </c>
      <c r="C672" s="138">
        <v>5</v>
      </c>
      <c r="D672" s="11">
        <f>ROUND(АТС!F670*$D$41*$D$42/100,2)</f>
        <v>125.25</v>
      </c>
      <c r="E672" s="11">
        <f>ROUND(АТС!F670*$E$41*$E$42/100,2)</f>
        <v>115.08</v>
      </c>
      <c r="F672" s="11">
        <f>ROUND(АТС!$F670*$F$41*$F$42/100,2)</f>
        <v>78.37</v>
      </c>
      <c r="G672" s="11">
        <f>ROUND(АТС!$F670*$G$41*$G$42/100,2)</f>
        <v>45.87</v>
      </c>
    </row>
    <row r="673" spans="1:7" x14ac:dyDescent="0.25">
      <c r="A673" s="251"/>
      <c r="B673" s="137">
        <f t="shared" si="10"/>
        <v>42062.25</v>
      </c>
      <c r="C673" s="138">
        <v>6</v>
      </c>
      <c r="D673" s="11">
        <f>ROUND(АТС!F671*$D$41*$D$42/100,2)</f>
        <v>123.49</v>
      </c>
      <c r="E673" s="11">
        <f>ROUND(АТС!F671*$E$41*$E$42/100,2)</f>
        <v>113.45</v>
      </c>
      <c r="F673" s="11">
        <f>ROUND(АТС!$F671*$F$41*$F$42/100,2)</f>
        <v>77.260000000000005</v>
      </c>
      <c r="G673" s="11">
        <f>ROUND(АТС!$F671*$G$41*$G$42/100,2)</f>
        <v>45.23</v>
      </c>
    </row>
    <row r="674" spans="1:7" x14ac:dyDescent="0.25">
      <c r="A674" s="251"/>
      <c r="B674" s="137">
        <f t="shared" si="10"/>
        <v>42062.291669999999</v>
      </c>
      <c r="C674" s="138">
        <v>7</v>
      </c>
      <c r="D674" s="11">
        <f>ROUND(АТС!F672*$D$41*$D$42/100,2)</f>
        <v>135.91</v>
      </c>
      <c r="E674" s="11">
        <f>ROUND(АТС!F672*$E$41*$E$42/100,2)</f>
        <v>124.87</v>
      </c>
      <c r="F674" s="11">
        <f>ROUND(АТС!$F672*$F$41*$F$42/100,2)</f>
        <v>85.04</v>
      </c>
      <c r="G674" s="11">
        <f>ROUND(АТС!$F672*$G$41*$G$42/100,2)</f>
        <v>49.78</v>
      </c>
    </row>
    <row r="675" spans="1:7" x14ac:dyDescent="0.25">
      <c r="A675" s="251"/>
      <c r="B675" s="135">
        <f t="shared" si="10"/>
        <v>42062.333330000001</v>
      </c>
      <c r="C675" s="138">
        <v>8</v>
      </c>
      <c r="D675" s="11">
        <f>ROUND(АТС!F673*$D$41*$D$42/100,2)</f>
        <v>133.19999999999999</v>
      </c>
      <c r="E675" s="11">
        <f>ROUND(АТС!F673*$E$41*$E$42/100,2)</f>
        <v>122.38</v>
      </c>
      <c r="F675" s="11">
        <f>ROUND(АТС!$F673*$F$41*$F$42/100,2)</f>
        <v>83.34</v>
      </c>
      <c r="G675" s="11">
        <f>ROUND(АТС!$F673*$G$41*$G$42/100,2)</f>
        <v>48.78</v>
      </c>
    </row>
    <row r="676" spans="1:7" x14ac:dyDescent="0.25">
      <c r="A676" s="251"/>
      <c r="B676" s="137">
        <f t="shared" si="10"/>
        <v>42062.375</v>
      </c>
      <c r="C676" s="138">
        <v>9</v>
      </c>
      <c r="D676" s="11">
        <f>ROUND(АТС!F674*$D$41*$D$42/100,2)</f>
        <v>128.58000000000001</v>
      </c>
      <c r="E676" s="11">
        <f>ROUND(АТС!F674*$E$41*$E$42/100,2)</f>
        <v>118.13</v>
      </c>
      <c r="F676" s="11">
        <f>ROUND(АТС!$F674*$F$41*$F$42/100,2)</f>
        <v>80.45</v>
      </c>
      <c r="G676" s="11">
        <f>ROUND(АТС!$F674*$G$41*$G$42/100,2)</f>
        <v>47.09</v>
      </c>
    </row>
    <row r="677" spans="1:7" x14ac:dyDescent="0.25">
      <c r="A677" s="251"/>
      <c r="B677" s="137">
        <f t="shared" si="10"/>
        <v>42062.416669999999</v>
      </c>
      <c r="C677" s="138">
        <v>10</v>
      </c>
      <c r="D677" s="11">
        <f>ROUND(АТС!F675*$D$41*$D$42/100,2)</f>
        <v>128.62</v>
      </c>
      <c r="E677" s="11">
        <f>ROUND(АТС!F675*$E$41*$E$42/100,2)</f>
        <v>118.17</v>
      </c>
      <c r="F677" s="11">
        <f>ROUND(АТС!$F675*$F$41*$F$42/100,2)</f>
        <v>80.48</v>
      </c>
      <c r="G677" s="11">
        <f>ROUND(АТС!$F675*$G$41*$G$42/100,2)</f>
        <v>47.11</v>
      </c>
    </row>
    <row r="678" spans="1:7" x14ac:dyDescent="0.25">
      <c r="A678" s="251"/>
      <c r="B678" s="137">
        <f t="shared" si="10"/>
        <v>42062.458330000001</v>
      </c>
      <c r="C678" s="138">
        <v>11</v>
      </c>
      <c r="D678" s="11">
        <f>ROUND(АТС!F676*$D$41*$D$42/100,2)</f>
        <v>128.37</v>
      </c>
      <c r="E678" s="11">
        <f>ROUND(АТС!F676*$E$41*$E$42/100,2)</f>
        <v>117.94</v>
      </c>
      <c r="F678" s="11">
        <f>ROUND(АТС!$F676*$F$41*$F$42/100,2)</f>
        <v>80.319999999999993</v>
      </c>
      <c r="G678" s="11">
        <f>ROUND(АТС!$F676*$G$41*$G$42/100,2)</f>
        <v>47.02</v>
      </c>
    </row>
    <row r="679" spans="1:7" x14ac:dyDescent="0.25">
      <c r="A679" s="251"/>
      <c r="B679" s="135">
        <f t="shared" si="10"/>
        <v>42062.5</v>
      </c>
      <c r="C679" s="138">
        <v>12</v>
      </c>
      <c r="D679" s="11">
        <f>ROUND(АТС!F677*$D$41*$D$42/100,2)</f>
        <v>128.01</v>
      </c>
      <c r="E679" s="11">
        <f>ROUND(АТС!F677*$E$41*$E$42/100,2)</f>
        <v>117.61</v>
      </c>
      <c r="F679" s="11">
        <f>ROUND(АТС!$F677*$F$41*$F$42/100,2)</f>
        <v>80.099999999999994</v>
      </c>
      <c r="G679" s="11">
        <f>ROUND(АТС!$F677*$G$41*$G$42/100,2)</f>
        <v>46.88</v>
      </c>
    </row>
    <row r="680" spans="1:7" x14ac:dyDescent="0.25">
      <c r="A680" s="251"/>
      <c r="B680" s="137">
        <f t="shared" si="10"/>
        <v>42062.541669999999</v>
      </c>
      <c r="C680" s="138">
        <v>13</v>
      </c>
      <c r="D680" s="11">
        <f>ROUND(АТС!F678*$D$41*$D$42/100,2)</f>
        <v>128.57</v>
      </c>
      <c r="E680" s="11">
        <f>ROUND(АТС!F678*$E$41*$E$42/100,2)</f>
        <v>118.13</v>
      </c>
      <c r="F680" s="11">
        <f>ROUND(АТС!$F678*$F$41*$F$42/100,2)</f>
        <v>80.45</v>
      </c>
      <c r="G680" s="11">
        <f>ROUND(АТС!$F678*$G$41*$G$42/100,2)</f>
        <v>47.09</v>
      </c>
    </row>
    <row r="681" spans="1:7" x14ac:dyDescent="0.25">
      <c r="A681" s="251"/>
      <c r="B681" s="137">
        <f t="shared" si="10"/>
        <v>42062.583330000001</v>
      </c>
      <c r="C681" s="138">
        <v>14</v>
      </c>
      <c r="D681" s="11">
        <f>ROUND(АТС!F679*$D$41*$D$42/100,2)</f>
        <v>128.55000000000001</v>
      </c>
      <c r="E681" s="11">
        <f>ROUND(АТС!F679*$E$41*$E$42/100,2)</f>
        <v>118.11</v>
      </c>
      <c r="F681" s="11">
        <f>ROUND(АТС!$F679*$F$41*$F$42/100,2)</f>
        <v>80.430000000000007</v>
      </c>
      <c r="G681" s="11">
        <f>ROUND(АТС!$F679*$G$41*$G$42/100,2)</f>
        <v>47.08</v>
      </c>
    </row>
    <row r="682" spans="1:7" x14ac:dyDescent="0.25">
      <c r="A682" s="251"/>
      <c r="B682" s="137">
        <f t="shared" si="10"/>
        <v>42062.625</v>
      </c>
      <c r="C682" s="138">
        <v>15</v>
      </c>
      <c r="D682" s="11">
        <f>ROUND(АТС!F680*$D$41*$D$42/100,2)</f>
        <v>128.08000000000001</v>
      </c>
      <c r="E682" s="11">
        <f>ROUND(АТС!F680*$E$41*$E$42/100,2)</f>
        <v>117.68</v>
      </c>
      <c r="F682" s="11">
        <f>ROUND(АТС!$F680*$F$41*$F$42/100,2)</f>
        <v>80.14</v>
      </c>
      <c r="G682" s="11">
        <f>ROUND(АТС!$F680*$G$41*$G$42/100,2)</f>
        <v>46.91</v>
      </c>
    </row>
    <row r="683" spans="1:7" x14ac:dyDescent="0.25">
      <c r="A683" s="251"/>
      <c r="B683" s="135">
        <f t="shared" si="10"/>
        <v>42062.666669999999</v>
      </c>
      <c r="C683" s="138">
        <v>16</v>
      </c>
      <c r="D683" s="11">
        <f>ROUND(АТС!F681*$D$41*$D$42/100,2)</f>
        <v>127.76</v>
      </c>
      <c r="E683" s="11">
        <f>ROUND(АТС!F681*$E$41*$E$42/100,2)</f>
        <v>117.38</v>
      </c>
      <c r="F683" s="11">
        <f>ROUND(АТС!$F681*$F$41*$F$42/100,2)</f>
        <v>79.94</v>
      </c>
      <c r="G683" s="11">
        <f>ROUND(АТС!$F681*$G$41*$G$42/100,2)</f>
        <v>46.79</v>
      </c>
    </row>
    <row r="684" spans="1:7" x14ac:dyDescent="0.25">
      <c r="A684" s="251"/>
      <c r="B684" s="137">
        <f t="shared" si="10"/>
        <v>42062.708330000001</v>
      </c>
      <c r="C684" s="138">
        <v>17</v>
      </c>
      <c r="D684" s="11">
        <f>ROUND(АТС!F682*$D$41*$D$42/100,2)</f>
        <v>130.11000000000001</v>
      </c>
      <c r="E684" s="11">
        <f>ROUND(АТС!F682*$E$41*$E$42/100,2)</f>
        <v>119.54</v>
      </c>
      <c r="F684" s="11">
        <f>ROUND(АТС!$F682*$F$41*$F$42/100,2)</f>
        <v>81.41</v>
      </c>
      <c r="G684" s="11">
        <f>ROUND(АТС!$F682*$G$41*$G$42/100,2)</f>
        <v>47.65</v>
      </c>
    </row>
    <row r="685" spans="1:7" x14ac:dyDescent="0.25">
      <c r="A685" s="251"/>
      <c r="B685" s="137">
        <f t="shared" si="10"/>
        <v>42062.75</v>
      </c>
      <c r="C685" s="138">
        <v>18</v>
      </c>
      <c r="D685" s="11">
        <f>ROUND(АТС!F683*$D$41*$D$42/100,2)</f>
        <v>128.78</v>
      </c>
      <c r="E685" s="11">
        <f>ROUND(АТС!F683*$E$41*$E$42/100,2)</f>
        <v>118.31</v>
      </c>
      <c r="F685" s="11">
        <f>ROUND(АТС!$F683*$F$41*$F$42/100,2)</f>
        <v>80.569999999999993</v>
      </c>
      <c r="G685" s="11">
        <f>ROUND(АТС!$F683*$G$41*$G$42/100,2)</f>
        <v>47.16</v>
      </c>
    </row>
    <row r="686" spans="1:7" x14ac:dyDescent="0.25">
      <c r="A686" s="251"/>
      <c r="B686" s="137">
        <f t="shared" si="10"/>
        <v>42062.791669999999</v>
      </c>
      <c r="C686" s="138">
        <v>19</v>
      </c>
      <c r="D686" s="11">
        <f>ROUND(АТС!F684*$D$41*$D$42/100,2)</f>
        <v>147.79</v>
      </c>
      <c r="E686" s="11">
        <f>ROUND(АТС!F684*$E$41*$E$42/100,2)</f>
        <v>135.78</v>
      </c>
      <c r="F686" s="11">
        <f>ROUND(АТС!$F684*$F$41*$F$42/100,2)</f>
        <v>92.47</v>
      </c>
      <c r="G686" s="11">
        <f>ROUND(АТС!$F684*$G$41*$G$42/100,2)</f>
        <v>54.13</v>
      </c>
    </row>
    <row r="687" spans="1:7" x14ac:dyDescent="0.25">
      <c r="A687" s="251"/>
      <c r="B687" s="135">
        <f t="shared" si="10"/>
        <v>42062.833330000001</v>
      </c>
      <c r="C687" s="138">
        <v>20</v>
      </c>
      <c r="D687" s="11">
        <f>ROUND(АТС!F685*$D$41*$D$42/100,2)</f>
        <v>142.38999999999999</v>
      </c>
      <c r="E687" s="11">
        <f>ROUND(АТС!F685*$E$41*$E$42/100,2)</f>
        <v>130.82</v>
      </c>
      <c r="F687" s="11">
        <f>ROUND(АТС!$F685*$F$41*$F$42/100,2)</f>
        <v>89.09</v>
      </c>
      <c r="G687" s="11">
        <f>ROUND(АТС!$F685*$G$41*$G$42/100,2)</f>
        <v>52.15</v>
      </c>
    </row>
    <row r="688" spans="1:7" x14ac:dyDescent="0.25">
      <c r="A688" s="251"/>
      <c r="B688" s="137">
        <f t="shared" si="10"/>
        <v>42062.875</v>
      </c>
      <c r="C688" s="138">
        <v>21</v>
      </c>
      <c r="D688" s="11">
        <f>ROUND(АТС!F686*$D$41*$D$42/100,2)</f>
        <v>142.08000000000001</v>
      </c>
      <c r="E688" s="11">
        <f>ROUND(АТС!F686*$E$41*$E$42/100,2)</f>
        <v>130.54</v>
      </c>
      <c r="F688" s="11">
        <f>ROUND(АТС!$F686*$F$41*$F$42/100,2)</f>
        <v>88.9</v>
      </c>
      <c r="G688" s="11">
        <f>ROUND(АТС!$F686*$G$41*$G$42/100,2)</f>
        <v>52.04</v>
      </c>
    </row>
    <row r="689" spans="1:7" x14ac:dyDescent="0.25">
      <c r="A689" s="251"/>
      <c r="B689" s="137">
        <f t="shared" si="10"/>
        <v>42062.916669999999</v>
      </c>
      <c r="C689" s="138">
        <v>22</v>
      </c>
      <c r="D689" s="11">
        <f>ROUND(АТС!F687*$D$41*$D$42/100,2)</f>
        <v>162.56</v>
      </c>
      <c r="E689" s="11">
        <f>ROUND(АТС!F687*$E$41*$E$42/100,2)</f>
        <v>149.36000000000001</v>
      </c>
      <c r="F689" s="11">
        <f>ROUND(АТС!$F687*$F$41*$F$42/100,2)</f>
        <v>101.72</v>
      </c>
      <c r="G689" s="11">
        <f>ROUND(АТС!$F687*$G$41*$G$42/100,2)</f>
        <v>59.54</v>
      </c>
    </row>
    <row r="690" spans="1:7" x14ac:dyDescent="0.25">
      <c r="A690" s="251"/>
      <c r="B690" s="137">
        <f t="shared" si="10"/>
        <v>42062.958330000001</v>
      </c>
      <c r="C690" s="138">
        <v>23</v>
      </c>
      <c r="D690" s="11">
        <f>ROUND(АТС!F688*$D$41*$D$42/100,2)</f>
        <v>137.72</v>
      </c>
      <c r="E690" s="11">
        <f>ROUND(АТС!F688*$E$41*$E$42/100,2)</f>
        <v>126.53</v>
      </c>
      <c r="F690" s="11">
        <f>ROUND(АТС!$F688*$F$41*$F$42/100,2)</f>
        <v>86.17</v>
      </c>
      <c r="G690" s="11">
        <f>ROUND(АТС!$F688*$G$41*$G$42/100,2)</f>
        <v>50.44</v>
      </c>
    </row>
    <row r="691" spans="1:7" x14ac:dyDescent="0.25">
      <c r="A691" s="251"/>
      <c r="B691" s="135">
        <f t="shared" si="10"/>
        <v>42063</v>
      </c>
      <c r="C691" s="138">
        <v>0</v>
      </c>
      <c r="D691" s="11">
        <f>ROUND(АТС!F689*$D$41*$D$42/100,2)</f>
        <v>122.58</v>
      </c>
      <c r="E691" s="11">
        <f>ROUND(АТС!F689*$E$41*$E$42/100,2)</f>
        <v>112.62</v>
      </c>
      <c r="F691" s="11">
        <f>ROUND(АТС!$F689*$F$41*$F$42/100,2)</f>
        <v>76.7</v>
      </c>
      <c r="G691" s="11">
        <f>ROUND(АТС!$F689*$G$41*$G$42/100,2)</f>
        <v>44.89</v>
      </c>
    </row>
    <row r="692" spans="1:7" x14ac:dyDescent="0.25">
      <c r="A692" s="251"/>
      <c r="B692" s="137">
        <f t="shared" si="10"/>
        <v>42063.041669999999</v>
      </c>
      <c r="C692" s="138">
        <v>1</v>
      </c>
      <c r="D692" s="11">
        <f>ROUND(АТС!F690*$D$41*$D$42/100,2)</f>
        <v>122.94</v>
      </c>
      <c r="E692" s="11">
        <f>ROUND(АТС!F690*$E$41*$E$42/100,2)</f>
        <v>112.96</v>
      </c>
      <c r="F692" s="11">
        <f>ROUND(АТС!$F690*$F$41*$F$42/100,2)</f>
        <v>76.930000000000007</v>
      </c>
      <c r="G692" s="11">
        <f>ROUND(АТС!$F690*$G$41*$G$42/100,2)</f>
        <v>45.03</v>
      </c>
    </row>
    <row r="693" spans="1:7" x14ac:dyDescent="0.25">
      <c r="A693" s="251"/>
      <c r="B693" s="137">
        <f t="shared" si="10"/>
        <v>42063.083330000001</v>
      </c>
      <c r="C693" s="138">
        <v>2</v>
      </c>
      <c r="D693" s="11">
        <f>ROUND(АТС!F691*$D$41*$D$42/100,2)</f>
        <v>123.86</v>
      </c>
      <c r="E693" s="11">
        <f>ROUND(АТС!F691*$E$41*$E$42/100,2)</f>
        <v>113.8</v>
      </c>
      <c r="F693" s="11">
        <f>ROUND(АТС!$F691*$F$41*$F$42/100,2)</f>
        <v>77.5</v>
      </c>
      <c r="G693" s="11">
        <f>ROUND(АТС!$F691*$G$41*$G$42/100,2)</f>
        <v>45.36</v>
      </c>
    </row>
    <row r="694" spans="1:7" x14ac:dyDescent="0.25">
      <c r="A694" s="251"/>
      <c r="B694" s="137">
        <f t="shared" si="10"/>
        <v>42063.125</v>
      </c>
      <c r="C694" s="138">
        <v>3</v>
      </c>
      <c r="D694" s="39">
        <f>ROUND(АТС!F692*$D$41*$D$42/100,2)</f>
        <v>125.12</v>
      </c>
      <c r="E694" s="39">
        <f>ROUND(АТС!F692*$E$41*$E$42/100,2)</f>
        <v>114.96</v>
      </c>
      <c r="F694" s="39">
        <f>ROUND(АТС!$F692*$F$41*$F$42/100,2)</f>
        <v>78.290000000000006</v>
      </c>
      <c r="G694" s="39">
        <f>ROUND(АТС!$F692*$G$41*$G$42/100,2)</f>
        <v>45.83</v>
      </c>
    </row>
    <row r="695" spans="1:7" x14ac:dyDescent="0.25">
      <c r="A695" s="251"/>
      <c r="B695" s="137">
        <f t="shared" si="10"/>
        <v>42063.166669999999</v>
      </c>
      <c r="C695" s="138">
        <v>4</v>
      </c>
      <c r="D695" s="39">
        <f>ROUND(АТС!F693*$D$41*$D$42/100,2)</f>
        <v>126.42</v>
      </c>
      <c r="E695" s="39">
        <f>ROUND(АТС!F693*$E$41*$E$42/100,2)</f>
        <v>116.15</v>
      </c>
      <c r="F695" s="39">
        <f>ROUND(АТС!$F693*$F$41*$F$42/100,2)</f>
        <v>79.099999999999994</v>
      </c>
      <c r="G695" s="39">
        <f>ROUND(АТС!$F693*$G$41*$G$42/100,2)</f>
        <v>46.3</v>
      </c>
    </row>
    <row r="696" spans="1:7" x14ac:dyDescent="0.25">
      <c r="A696" s="251"/>
      <c r="B696" s="137">
        <f t="shared" si="10"/>
        <v>42063.208330000001</v>
      </c>
      <c r="C696" s="138">
        <v>5</v>
      </c>
      <c r="D696" s="39">
        <f>ROUND(АТС!F694*$D$41*$D$42/100,2)</f>
        <v>125.18</v>
      </c>
      <c r="E696" s="39">
        <f>ROUND(АТС!F694*$E$41*$E$42/100,2)</f>
        <v>115.01</v>
      </c>
      <c r="F696" s="39">
        <f>ROUND(АТС!$F694*$F$41*$F$42/100,2)</f>
        <v>78.319999999999993</v>
      </c>
      <c r="G696" s="39">
        <f>ROUND(АТС!$F694*$G$41*$G$42/100,2)</f>
        <v>45.85</v>
      </c>
    </row>
    <row r="697" spans="1:7" x14ac:dyDescent="0.25">
      <c r="A697" s="251"/>
      <c r="B697" s="137">
        <f t="shared" si="10"/>
        <v>42063.25</v>
      </c>
      <c r="C697" s="138">
        <v>6</v>
      </c>
      <c r="D697" s="39">
        <f>ROUND(АТС!F695*$D$41*$D$42/100,2)</f>
        <v>120.64</v>
      </c>
      <c r="E697" s="39">
        <f>ROUND(АТС!F695*$E$41*$E$42/100,2)</f>
        <v>110.84</v>
      </c>
      <c r="F697" s="39">
        <f>ROUND(АТС!$F695*$F$41*$F$42/100,2)</f>
        <v>75.48</v>
      </c>
      <c r="G697" s="39">
        <f>ROUND(АТС!$F695*$G$41*$G$42/100,2)</f>
        <v>44.18</v>
      </c>
    </row>
    <row r="698" spans="1:7" x14ac:dyDescent="0.25">
      <c r="A698" s="251"/>
      <c r="B698" s="137">
        <f t="shared" si="10"/>
        <v>42063.291669999999</v>
      </c>
      <c r="C698" s="138">
        <v>7</v>
      </c>
      <c r="D698" s="39">
        <f>ROUND(АТС!F696*$D$41*$D$42/100,2)</f>
        <v>124.84</v>
      </c>
      <c r="E698" s="39">
        <f>ROUND(АТС!F696*$E$41*$E$42/100,2)</f>
        <v>114.7</v>
      </c>
      <c r="F698" s="39">
        <f>ROUND(АТС!$F696*$F$41*$F$42/100,2)</f>
        <v>78.12</v>
      </c>
      <c r="G698" s="39">
        <f>ROUND(АТС!$F696*$G$41*$G$42/100,2)</f>
        <v>45.72</v>
      </c>
    </row>
    <row r="699" spans="1:7" x14ac:dyDescent="0.25">
      <c r="A699" s="251"/>
      <c r="B699" s="137">
        <f t="shared" si="10"/>
        <v>42063.333330000001</v>
      </c>
      <c r="C699" s="138">
        <v>8</v>
      </c>
      <c r="D699" s="39">
        <f>ROUND(АТС!F697*$D$41*$D$42/100,2)</f>
        <v>126.6</v>
      </c>
      <c r="E699" s="39">
        <f>ROUND(АТС!F697*$E$41*$E$42/100,2)</f>
        <v>116.32</v>
      </c>
      <c r="F699" s="39">
        <f>ROUND(АТС!$F697*$F$41*$F$42/100,2)</f>
        <v>79.22</v>
      </c>
      <c r="G699" s="39">
        <f>ROUND(АТС!$F697*$G$41*$G$42/100,2)</f>
        <v>46.37</v>
      </c>
    </row>
    <row r="700" spans="1:7" x14ac:dyDescent="0.25">
      <c r="A700" s="251"/>
      <c r="B700" s="137">
        <f t="shared" si="10"/>
        <v>42063.375</v>
      </c>
      <c r="C700" s="138">
        <v>9</v>
      </c>
      <c r="D700" s="39">
        <f>ROUND(АТС!F698*$D$41*$D$42/100,2)</f>
        <v>129.03</v>
      </c>
      <c r="E700" s="39">
        <f>ROUND(АТС!F698*$E$41*$E$42/100,2)</f>
        <v>118.55</v>
      </c>
      <c r="F700" s="39">
        <f>ROUND(АТС!$F698*$F$41*$F$42/100,2)</f>
        <v>80.73</v>
      </c>
      <c r="G700" s="39">
        <f>ROUND(АТС!$F698*$G$41*$G$42/100,2)</f>
        <v>47.26</v>
      </c>
    </row>
    <row r="701" spans="1:7" x14ac:dyDescent="0.25">
      <c r="A701" s="251"/>
      <c r="B701" s="137">
        <f t="shared" si="10"/>
        <v>42063.416669999999</v>
      </c>
      <c r="C701" s="138">
        <v>10</v>
      </c>
      <c r="D701" s="39">
        <f>ROUND(АТС!F699*$D$41*$D$42/100,2)</f>
        <v>120.77</v>
      </c>
      <c r="E701" s="39">
        <f>ROUND(АТС!F699*$E$41*$E$42/100,2)</f>
        <v>110.96</v>
      </c>
      <c r="F701" s="39">
        <f>ROUND(АТС!$F699*$F$41*$F$42/100,2)</f>
        <v>75.569999999999993</v>
      </c>
      <c r="G701" s="39">
        <f>ROUND(АТС!$F699*$G$41*$G$42/100,2)</f>
        <v>44.23</v>
      </c>
    </row>
    <row r="702" spans="1:7" x14ac:dyDescent="0.25">
      <c r="A702" s="251"/>
      <c r="B702" s="137">
        <f t="shared" si="10"/>
        <v>42063.458330000001</v>
      </c>
      <c r="C702" s="138">
        <v>11</v>
      </c>
      <c r="D702" s="39">
        <f>ROUND(АТС!F700*$D$41*$D$42/100,2)</f>
        <v>122.13</v>
      </c>
      <c r="E702" s="39">
        <f>ROUND(АТС!F700*$E$41*$E$42/100,2)</f>
        <v>112.21</v>
      </c>
      <c r="F702" s="39">
        <f>ROUND(АТС!$F700*$F$41*$F$42/100,2)</f>
        <v>76.42</v>
      </c>
      <c r="G702" s="39">
        <f>ROUND(АТС!$F700*$G$41*$G$42/100,2)</f>
        <v>44.73</v>
      </c>
    </row>
    <row r="703" spans="1:7" x14ac:dyDescent="0.25">
      <c r="A703" s="251"/>
      <c r="B703" s="137">
        <f t="shared" si="10"/>
        <v>42063.5</v>
      </c>
      <c r="C703" s="138">
        <v>12</v>
      </c>
      <c r="D703" s="39">
        <f>ROUND(АТС!F701*$D$41*$D$42/100,2)</f>
        <v>121.39</v>
      </c>
      <c r="E703" s="39">
        <f>ROUND(АТС!F701*$E$41*$E$42/100,2)</f>
        <v>111.53</v>
      </c>
      <c r="F703" s="39">
        <f>ROUND(АТС!$F701*$F$41*$F$42/100,2)</f>
        <v>75.95</v>
      </c>
      <c r="G703" s="39">
        <f>ROUND(АТС!$F701*$G$41*$G$42/100,2)</f>
        <v>44.46</v>
      </c>
    </row>
    <row r="704" spans="1:7" x14ac:dyDescent="0.25">
      <c r="A704" s="251"/>
      <c r="B704" s="137">
        <f t="shared" si="10"/>
        <v>42063.541669999999</v>
      </c>
      <c r="C704" s="138">
        <v>13</v>
      </c>
      <c r="D704" s="39">
        <f>ROUND(АТС!F702*$D$41*$D$42/100,2)</f>
        <v>123.19</v>
      </c>
      <c r="E704" s="39">
        <f>ROUND(АТС!F702*$E$41*$E$42/100,2)</f>
        <v>113.18</v>
      </c>
      <c r="F704" s="39">
        <f>ROUND(АТС!$F702*$F$41*$F$42/100,2)</f>
        <v>77.08</v>
      </c>
      <c r="G704" s="39">
        <f>ROUND(АТС!$F702*$G$41*$G$42/100,2)</f>
        <v>45.12</v>
      </c>
    </row>
    <row r="705" spans="1:7" x14ac:dyDescent="0.25">
      <c r="A705" s="251"/>
      <c r="B705" s="137">
        <f t="shared" si="10"/>
        <v>42063.583330000001</v>
      </c>
      <c r="C705" s="138">
        <v>14</v>
      </c>
      <c r="D705" s="39">
        <f>ROUND(АТС!F703*$D$41*$D$42/100,2)</f>
        <v>125.67</v>
      </c>
      <c r="E705" s="39">
        <f>ROUND(АТС!F703*$E$41*$E$42/100,2)</f>
        <v>115.46</v>
      </c>
      <c r="F705" s="39">
        <f>ROUND(АТС!$F703*$F$41*$F$42/100,2)</f>
        <v>78.63</v>
      </c>
      <c r="G705" s="39">
        <f>ROUND(АТС!$F703*$G$41*$G$42/100,2)</f>
        <v>46.03</v>
      </c>
    </row>
    <row r="706" spans="1:7" x14ac:dyDescent="0.25">
      <c r="A706" s="251"/>
      <c r="B706" s="137">
        <f t="shared" si="10"/>
        <v>42063.625</v>
      </c>
      <c r="C706" s="138">
        <v>15</v>
      </c>
      <c r="D706" s="39">
        <f>ROUND(АТС!F704*$D$41*$D$42/100,2)</f>
        <v>127.65</v>
      </c>
      <c r="E706" s="39">
        <f>ROUND(АТС!F704*$E$41*$E$42/100,2)</f>
        <v>117.28</v>
      </c>
      <c r="F706" s="39">
        <f>ROUND(АТС!$F704*$F$41*$F$42/100,2)</f>
        <v>79.87</v>
      </c>
      <c r="G706" s="39">
        <f>ROUND(АТС!$F704*$G$41*$G$42/100,2)</f>
        <v>46.75</v>
      </c>
    </row>
    <row r="707" spans="1:7" x14ac:dyDescent="0.25">
      <c r="A707" s="251"/>
      <c r="B707" s="137">
        <f t="shared" si="10"/>
        <v>42063.666669999999</v>
      </c>
      <c r="C707" s="138">
        <v>16</v>
      </c>
      <c r="D707" s="39">
        <f>ROUND(АТС!F705*$D$41*$D$42/100,2)</f>
        <v>126.97</v>
      </c>
      <c r="E707" s="39">
        <f>ROUND(АТС!F705*$E$41*$E$42/100,2)</f>
        <v>116.66</v>
      </c>
      <c r="F707" s="39">
        <f>ROUND(АТС!$F705*$F$41*$F$42/100,2)</f>
        <v>79.45</v>
      </c>
      <c r="G707" s="39">
        <f>ROUND(АТС!$F705*$G$41*$G$42/100,2)</f>
        <v>46.5</v>
      </c>
    </row>
    <row r="708" spans="1:7" x14ac:dyDescent="0.25">
      <c r="A708" s="251"/>
      <c r="B708" s="137">
        <f t="shared" ref="B708:B786" si="11">B684+1</f>
        <v>42063.708330000001</v>
      </c>
      <c r="C708" s="138">
        <v>17</v>
      </c>
      <c r="D708" s="39">
        <f>ROUND(АТС!F706*$D$41*$D$42/100,2)</f>
        <v>123.84</v>
      </c>
      <c r="E708" s="39">
        <f>ROUND(АТС!F706*$E$41*$E$42/100,2)</f>
        <v>113.78</v>
      </c>
      <c r="F708" s="39">
        <f>ROUND(АТС!$F706*$F$41*$F$42/100,2)</f>
        <v>77.489999999999995</v>
      </c>
      <c r="G708" s="39">
        <f>ROUND(АТС!$F706*$G$41*$G$42/100,2)</f>
        <v>45.36</v>
      </c>
    </row>
    <row r="709" spans="1:7" x14ac:dyDescent="0.25">
      <c r="A709" s="251"/>
      <c r="B709" s="137">
        <f t="shared" si="11"/>
        <v>42063.75</v>
      </c>
      <c r="C709" s="138">
        <v>18</v>
      </c>
      <c r="D709" s="39">
        <f>ROUND(АТС!F707*$D$41*$D$42/100,2)</f>
        <v>134.24</v>
      </c>
      <c r="E709" s="39">
        <f>ROUND(АТС!F707*$E$41*$E$42/100,2)</f>
        <v>123.33</v>
      </c>
      <c r="F709" s="39">
        <f>ROUND(АТС!$F707*$F$41*$F$42/100,2)</f>
        <v>83.99</v>
      </c>
      <c r="G709" s="39">
        <f>ROUND(АТС!$F707*$G$41*$G$42/100,2)</f>
        <v>49.16</v>
      </c>
    </row>
    <row r="710" spans="1:7" x14ac:dyDescent="0.25">
      <c r="A710" s="251"/>
      <c r="B710" s="137">
        <f t="shared" si="11"/>
        <v>42063.791669999999</v>
      </c>
      <c r="C710" s="138">
        <v>19</v>
      </c>
      <c r="D710" s="39">
        <f>ROUND(АТС!F708*$D$41*$D$42/100,2)</f>
        <v>146.30000000000001</v>
      </c>
      <c r="E710" s="39">
        <f>ROUND(АТС!F708*$E$41*$E$42/100,2)</f>
        <v>134.41</v>
      </c>
      <c r="F710" s="39">
        <f>ROUND(АТС!$F708*$F$41*$F$42/100,2)</f>
        <v>91.54</v>
      </c>
      <c r="G710" s="39">
        <f>ROUND(АТС!$F708*$G$41*$G$42/100,2)</f>
        <v>53.58</v>
      </c>
    </row>
    <row r="711" spans="1:7" x14ac:dyDescent="0.25">
      <c r="A711" s="251"/>
      <c r="B711" s="137">
        <f t="shared" si="11"/>
        <v>42063.833330000001</v>
      </c>
      <c r="C711" s="138">
        <v>20</v>
      </c>
      <c r="D711" s="39">
        <f>ROUND(АТС!F709*$D$41*$D$42/100,2)</f>
        <v>141.77000000000001</v>
      </c>
      <c r="E711" s="39">
        <f>ROUND(АТС!F709*$E$41*$E$42/100,2)</f>
        <v>130.25</v>
      </c>
      <c r="F711" s="39">
        <f>ROUND(АТС!$F709*$F$41*$F$42/100,2)</f>
        <v>88.7</v>
      </c>
      <c r="G711" s="39">
        <f>ROUND(АТС!$F709*$G$41*$G$42/100,2)</f>
        <v>51.92</v>
      </c>
    </row>
    <row r="712" spans="1:7" x14ac:dyDescent="0.25">
      <c r="A712" s="251"/>
      <c r="B712" s="137">
        <f t="shared" si="11"/>
        <v>42063.875</v>
      </c>
      <c r="C712" s="138">
        <v>21</v>
      </c>
      <c r="D712" s="39">
        <f>ROUND(АТС!F710*$D$41*$D$42/100,2)</f>
        <v>130.87</v>
      </c>
      <c r="E712" s="39">
        <f>ROUND(АТС!F710*$E$41*$E$42/100,2)</f>
        <v>120.24</v>
      </c>
      <c r="F712" s="39">
        <f>ROUND(АТС!$F710*$F$41*$F$42/100,2)</f>
        <v>81.89</v>
      </c>
      <c r="G712" s="39">
        <f>ROUND(АТС!$F710*$G$41*$G$42/100,2)</f>
        <v>47.93</v>
      </c>
    </row>
    <row r="713" spans="1:7" x14ac:dyDescent="0.25">
      <c r="A713" s="251"/>
      <c r="B713" s="137">
        <f t="shared" si="11"/>
        <v>42063.916669999999</v>
      </c>
      <c r="C713" s="138">
        <v>22</v>
      </c>
      <c r="D713" s="39">
        <f>ROUND(АТС!F711*$D$41*$D$42/100,2)</f>
        <v>125.13</v>
      </c>
      <c r="E713" s="39">
        <f>ROUND(АТС!F711*$E$41*$E$42/100,2)</f>
        <v>114.97</v>
      </c>
      <c r="F713" s="39">
        <f>ROUND(АТС!$F711*$F$41*$F$42/100,2)</f>
        <v>78.290000000000006</v>
      </c>
      <c r="G713" s="39">
        <f>ROUND(АТС!$F711*$G$41*$G$42/100,2)</f>
        <v>45.83</v>
      </c>
    </row>
    <row r="714" spans="1:7" x14ac:dyDescent="0.25">
      <c r="A714" s="251"/>
      <c r="B714" s="137">
        <f t="shared" si="11"/>
        <v>42063.958330000001</v>
      </c>
      <c r="C714" s="138">
        <v>23</v>
      </c>
      <c r="D714" s="39">
        <f>ROUND(АТС!F712*$D$41*$D$42/100,2)</f>
        <v>138.22</v>
      </c>
      <c r="E714" s="39">
        <f>ROUND(АТС!F712*$E$41*$E$42/100,2)</f>
        <v>126.99</v>
      </c>
      <c r="F714" s="39">
        <f>ROUND(АТС!$F712*$F$41*$F$42/100,2)</f>
        <v>86.49</v>
      </c>
      <c r="G714" s="39">
        <f>ROUND(АТС!$F712*$G$41*$G$42/100,2)</f>
        <v>50.62</v>
      </c>
    </row>
    <row r="715" spans="1:7" x14ac:dyDescent="0.25">
      <c r="A715" s="251"/>
      <c r="B715" s="137">
        <f t="shared" si="11"/>
        <v>42064</v>
      </c>
      <c r="C715" s="138">
        <v>0</v>
      </c>
      <c r="D715" s="39" t="e">
        <f>ROUND(АТС!#REF!*$D$41*$D$42/100,2)</f>
        <v>#REF!</v>
      </c>
      <c r="E715" s="39" t="e">
        <f>ROUND(АТС!#REF!*$E$41*$E$42/100,2)</f>
        <v>#REF!</v>
      </c>
      <c r="F715" s="39" t="e">
        <f>ROUND(АТС!#REF!*$F$41*$F$42/100,2)</f>
        <v>#REF!</v>
      </c>
      <c r="G715" s="39" t="e">
        <f>ROUND(АТС!#REF!*$G$41*$G$42/100,2)</f>
        <v>#REF!</v>
      </c>
    </row>
    <row r="716" spans="1:7" x14ac:dyDescent="0.25">
      <c r="A716" s="251"/>
      <c r="B716" s="137">
        <f t="shared" si="11"/>
        <v>42064.041669999999</v>
      </c>
      <c r="C716" s="138">
        <v>1</v>
      </c>
      <c r="D716" s="39" t="e">
        <f>ROUND(АТС!#REF!*$D$41*$D$42/100,2)</f>
        <v>#REF!</v>
      </c>
      <c r="E716" s="39" t="e">
        <f>ROUND(АТС!#REF!*$E$41*$E$42/100,2)</f>
        <v>#REF!</v>
      </c>
      <c r="F716" s="39" t="e">
        <f>ROUND(АТС!#REF!*$F$41*$F$42/100,2)</f>
        <v>#REF!</v>
      </c>
      <c r="G716" s="39" t="e">
        <f>ROUND(АТС!#REF!*$G$41*$G$42/100,2)</f>
        <v>#REF!</v>
      </c>
    </row>
    <row r="717" spans="1:7" x14ac:dyDescent="0.25">
      <c r="A717" s="251"/>
      <c r="B717" s="137">
        <f t="shared" si="11"/>
        <v>42064.083330000001</v>
      </c>
      <c r="C717" s="138">
        <v>2</v>
      </c>
      <c r="D717" s="39" t="e">
        <f>ROUND(АТС!#REF!*$D$41*$D$42/100,2)</f>
        <v>#REF!</v>
      </c>
      <c r="E717" s="39" t="e">
        <f>ROUND(АТС!#REF!*$E$41*$E$42/100,2)</f>
        <v>#REF!</v>
      </c>
      <c r="F717" s="39" t="e">
        <f>ROUND(АТС!#REF!*$F$41*$F$42/100,2)</f>
        <v>#REF!</v>
      </c>
      <c r="G717" s="39" t="e">
        <f>ROUND(АТС!#REF!*$G$41*$G$42/100,2)</f>
        <v>#REF!</v>
      </c>
    </row>
    <row r="718" spans="1:7" x14ac:dyDescent="0.25">
      <c r="A718" s="251"/>
      <c r="B718" s="137">
        <f t="shared" si="11"/>
        <v>42064.125</v>
      </c>
      <c r="C718" s="138">
        <v>3</v>
      </c>
      <c r="D718" s="39" t="e">
        <f>ROUND(АТС!#REF!*$D$41*$D$42/100,2)</f>
        <v>#REF!</v>
      </c>
      <c r="E718" s="39" t="e">
        <f>ROUND(АТС!#REF!*$E$41*$E$42/100,2)</f>
        <v>#REF!</v>
      </c>
      <c r="F718" s="39" t="e">
        <f>ROUND(АТС!#REF!*$F$41*$F$42/100,2)</f>
        <v>#REF!</v>
      </c>
      <c r="G718" s="39" t="e">
        <f>ROUND(АТС!#REF!*$G$41*$G$42/100,2)</f>
        <v>#REF!</v>
      </c>
    </row>
    <row r="719" spans="1:7" x14ac:dyDescent="0.25">
      <c r="A719" s="251"/>
      <c r="B719" s="137">
        <f t="shared" si="11"/>
        <v>42064.166669999999</v>
      </c>
      <c r="C719" s="138">
        <v>4</v>
      </c>
      <c r="D719" s="39" t="e">
        <f>ROUND(АТС!#REF!*$D$41*$D$42/100,2)</f>
        <v>#REF!</v>
      </c>
      <c r="E719" s="39" t="e">
        <f>ROUND(АТС!#REF!*$E$41*$E$42/100,2)</f>
        <v>#REF!</v>
      </c>
      <c r="F719" s="39" t="e">
        <f>ROUND(АТС!#REF!*$F$41*$F$42/100,2)</f>
        <v>#REF!</v>
      </c>
      <c r="G719" s="39" t="e">
        <f>ROUND(АТС!#REF!*$G$41*$G$42/100,2)</f>
        <v>#REF!</v>
      </c>
    </row>
    <row r="720" spans="1:7" x14ac:dyDescent="0.25">
      <c r="A720" s="251"/>
      <c r="B720" s="137">
        <f t="shared" si="11"/>
        <v>42064.208330000001</v>
      </c>
      <c r="C720" s="138">
        <v>5</v>
      </c>
      <c r="D720" s="39" t="e">
        <f>ROUND(АТС!#REF!*$D$41*$D$42/100,2)</f>
        <v>#REF!</v>
      </c>
      <c r="E720" s="39" t="e">
        <f>ROUND(АТС!#REF!*$E$41*$E$42/100,2)</f>
        <v>#REF!</v>
      </c>
      <c r="F720" s="39" t="e">
        <f>ROUND(АТС!#REF!*$F$41*$F$42/100,2)</f>
        <v>#REF!</v>
      </c>
      <c r="G720" s="39" t="e">
        <f>ROUND(АТС!#REF!*$G$41*$G$42/100,2)</f>
        <v>#REF!</v>
      </c>
    </row>
    <row r="721" spans="1:7" x14ac:dyDescent="0.25">
      <c r="A721" s="251"/>
      <c r="B721" s="137">
        <f t="shared" si="11"/>
        <v>42064.25</v>
      </c>
      <c r="C721" s="138">
        <v>6</v>
      </c>
      <c r="D721" s="39" t="e">
        <f>ROUND(АТС!#REF!*$D$41*$D$42/100,2)</f>
        <v>#REF!</v>
      </c>
      <c r="E721" s="39" t="e">
        <f>ROUND(АТС!#REF!*$E$41*$E$42/100,2)</f>
        <v>#REF!</v>
      </c>
      <c r="F721" s="39" t="e">
        <f>ROUND(АТС!#REF!*$F$41*$F$42/100,2)</f>
        <v>#REF!</v>
      </c>
      <c r="G721" s="39" t="e">
        <f>ROUND(АТС!#REF!*$G$41*$G$42/100,2)</f>
        <v>#REF!</v>
      </c>
    </row>
    <row r="722" spans="1:7" x14ac:dyDescent="0.25">
      <c r="A722" s="251"/>
      <c r="B722" s="137">
        <f t="shared" si="11"/>
        <v>42064.291669999999</v>
      </c>
      <c r="C722" s="138">
        <v>7</v>
      </c>
      <c r="D722" s="39" t="e">
        <f>ROUND(АТС!#REF!*$D$41*$D$42/100,2)</f>
        <v>#REF!</v>
      </c>
      <c r="E722" s="39" t="e">
        <f>ROUND(АТС!#REF!*$E$41*$E$42/100,2)</f>
        <v>#REF!</v>
      </c>
      <c r="F722" s="39" t="e">
        <f>ROUND(АТС!#REF!*$F$41*$F$42/100,2)</f>
        <v>#REF!</v>
      </c>
      <c r="G722" s="39" t="e">
        <f>ROUND(АТС!#REF!*$G$41*$G$42/100,2)</f>
        <v>#REF!</v>
      </c>
    </row>
    <row r="723" spans="1:7" x14ac:dyDescent="0.25">
      <c r="A723" s="251"/>
      <c r="B723" s="137">
        <f t="shared" si="11"/>
        <v>42064.333330000001</v>
      </c>
      <c r="C723" s="138">
        <v>8</v>
      </c>
      <c r="D723" s="39" t="e">
        <f>ROUND(АТС!#REF!*$D$41*$D$42/100,2)</f>
        <v>#REF!</v>
      </c>
      <c r="E723" s="39" t="e">
        <f>ROUND(АТС!#REF!*$E$41*$E$42/100,2)</f>
        <v>#REF!</v>
      </c>
      <c r="F723" s="39" t="e">
        <f>ROUND(АТС!#REF!*$F$41*$F$42/100,2)</f>
        <v>#REF!</v>
      </c>
      <c r="G723" s="39" t="e">
        <f>ROUND(АТС!#REF!*$G$41*$G$42/100,2)</f>
        <v>#REF!</v>
      </c>
    </row>
    <row r="724" spans="1:7" x14ac:dyDescent="0.25">
      <c r="A724" s="251"/>
      <c r="B724" s="137">
        <f t="shared" si="11"/>
        <v>42064.375</v>
      </c>
      <c r="C724" s="138">
        <v>9</v>
      </c>
      <c r="D724" s="39" t="e">
        <f>ROUND(АТС!#REF!*$D$41*$D$42/100,2)</f>
        <v>#REF!</v>
      </c>
      <c r="E724" s="39" t="e">
        <f>ROUND(АТС!#REF!*$E$41*$E$42/100,2)</f>
        <v>#REF!</v>
      </c>
      <c r="F724" s="39" t="e">
        <f>ROUND(АТС!#REF!*$F$41*$F$42/100,2)</f>
        <v>#REF!</v>
      </c>
      <c r="G724" s="39" t="e">
        <f>ROUND(АТС!#REF!*$G$41*$G$42/100,2)</f>
        <v>#REF!</v>
      </c>
    </row>
    <row r="725" spans="1:7" x14ac:dyDescent="0.25">
      <c r="A725" s="251"/>
      <c r="B725" s="137">
        <f t="shared" si="11"/>
        <v>42064.416669999999</v>
      </c>
      <c r="C725" s="138">
        <v>10</v>
      </c>
      <c r="D725" s="39" t="e">
        <f>ROUND(АТС!#REF!*$D$41*$D$42/100,2)</f>
        <v>#REF!</v>
      </c>
      <c r="E725" s="39" t="e">
        <f>ROUND(АТС!#REF!*$E$41*$E$42/100,2)</f>
        <v>#REF!</v>
      </c>
      <c r="F725" s="39" t="e">
        <f>ROUND(АТС!#REF!*$F$41*$F$42/100,2)</f>
        <v>#REF!</v>
      </c>
      <c r="G725" s="39" t="e">
        <f>ROUND(АТС!#REF!*$G$41*$G$42/100,2)</f>
        <v>#REF!</v>
      </c>
    </row>
    <row r="726" spans="1:7" x14ac:dyDescent="0.25">
      <c r="A726" s="251"/>
      <c r="B726" s="137">
        <f t="shared" si="11"/>
        <v>42064.458330000001</v>
      </c>
      <c r="C726" s="138">
        <v>11</v>
      </c>
      <c r="D726" s="39" t="e">
        <f>ROUND(АТС!#REF!*$D$41*$D$42/100,2)</f>
        <v>#REF!</v>
      </c>
      <c r="E726" s="39" t="e">
        <f>ROUND(АТС!#REF!*$E$41*$E$42/100,2)</f>
        <v>#REF!</v>
      </c>
      <c r="F726" s="39" t="e">
        <f>ROUND(АТС!#REF!*$F$41*$F$42/100,2)</f>
        <v>#REF!</v>
      </c>
      <c r="G726" s="39" t="e">
        <f>ROUND(АТС!#REF!*$G$41*$G$42/100,2)</f>
        <v>#REF!</v>
      </c>
    </row>
    <row r="727" spans="1:7" x14ac:dyDescent="0.25">
      <c r="A727" s="251"/>
      <c r="B727" s="137">
        <f t="shared" si="11"/>
        <v>42064.5</v>
      </c>
      <c r="C727" s="138">
        <v>12</v>
      </c>
      <c r="D727" s="39" t="e">
        <f>ROUND(АТС!#REF!*$D$41*$D$42/100,2)</f>
        <v>#REF!</v>
      </c>
      <c r="E727" s="39" t="e">
        <f>ROUND(АТС!#REF!*$E$41*$E$42/100,2)</f>
        <v>#REF!</v>
      </c>
      <c r="F727" s="39" t="e">
        <f>ROUND(АТС!#REF!*$F$41*$F$42/100,2)</f>
        <v>#REF!</v>
      </c>
      <c r="G727" s="39" t="e">
        <f>ROUND(АТС!#REF!*$G$41*$G$42/100,2)</f>
        <v>#REF!</v>
      </c>
    </row>
    <row r="728" spans="1:7" x14ac:dyDescent="0.25">
      <c r="A728" s="251"/>
      <c r="B728" s="137">
        <f t="shared" si="11"/>
        <v>42064.541669999999</v>
      </c>
      <c r="C728" s="138">
        <v>13</v>
      </c>
      <c r="D728" s="39" t="e">
        <f>ROUND(АТС!#REF!*$D$41*$D$42/100,2)</f>
        <v>#REF!</v>
      </c>
      <c r="E728" s="39" t="e">
        <f>ROUND(АТС!#REF!*$E$41*$E$42/100,2)</f>
        <v>#REF!</v>
      </c>
      <c r="F728" s="39" t="e">
        <f>ROUND(АТС!#REF!*$F$41*$F$42/100,2)</f>
        <v>#REF!</v>
      </c>
      <c r="G728" s="39" t="e">
        <f>ROUND(АТС!#REF!*$G$41*$G$42/100,2)</f>
        <v>#REF!</v>
      </c>
    </row>
    <row r="729" spans="1:7" x14ac:dyDescent="0.25">
      <c r="A729" s="251"/>
      <c r="B729" s="137">
        <f t="shared" si="11"/>
        <v>42064.583330000001</v>
      </c>
      <c r="C729" s="138">
        <v>14</v>
      </c>
      <c r="D729" s="39" t="e">
        <f>ROUND(АТС!#REF!*$D$41*$D$42/100,2)</f>
        <v>#REF!</v>
      </c>
      <c r="E729" s="39" t="e">
        <f>ROUND(АТС!#REF!*$E$41*$E$42/100,2)</f>
        <v>#REF!</v>
      </c>
      <c r="F729" s="39" t="e">
        <f>ROUND(АТС!#REF!*$F$41*$F$42/100,2)</f>
        <v>#REF!</v>
      </c>
      <c r="G729" s="39" t="e">
        <f>ROUND(АТС!#REF!*$G$41*$G$42/100,2)</f>
        <v>#REF!</v>
      </c>
    </row>
    <row r="730" spans="1:7" x14ac:dyDescent="0.25">
      <c r="A730" s="251"/>
      <c r="B730" s="137">
        <f t="shared" si="11"/>
        <v>42064.625</v>
      </c>
      <c r="C730" s="138">
        <v>15</v>
      </c>
      <c r="D730" s="39" t="e">
        <f>ROUND(АТС!#REF!*$D$41*$D$42/100,2)</f>
        <v>#REF!</v>
      </c>
      <c r="E730" s="39" t="e">
        <f>ROUND(АТС!#REF!*$E$41*$E$42/100,2)</f>
        <v>#REF!</v>
      </c>
      <c r="F730" s="39" t="e">
        <f>ROUND(АТС!#REF!*$F$41*$F$42/100,2)</f>
        <v>#REF!</v>
      </c>
      <c r="G730" s="39" t="e">
        <f>ROUND(АТС!#REF!*$G$41*$G$42/100,2)</f>
        <v>#REF!</v>
      </c>
    </row>
    <row r="731" spans="1:7" x14ac:dyDescent="0.25">
      <c r="A731" s="251"/>
      <c r="B731" s="137">
        <f t="shared" si="11"/>
        <v>42064.666669999999</v>
      </c>
      <c r="C731" s="138">
        <v>16</v>
      </c>
      <c r="D731" s="39" t="e">
        <f>ROUND(АТС!#REF!*$D$41*$D$42/100,2)</f>
        <v>#REF!</v>
      </c>
      <c r="E731" s="39" t="e">
        <f>ROUND(АТС!#REF!*$E$41*$E$42/100,2)</f>
        <v>#REF!</v>
      </c>
      <c r="F731" s="39" t="e">
        <f>ROUND(АТС!#REF!*$F$41*$F$42/100,2)</f>
        <v>#REF!</v>
      </c>
      <c r="G731" s="39" t="e">
        <f>ROUND(АТС!#REF!*$G$41*$G$42/100,2)</f>
        <v>#REF!</v>
      </c>
    </row>
    <row r="732" spans="1:7" x14ac:dyDescent="0.25">
      <c r="A732" s="251"/>
      <c r="B732" s="137">
        <f t="shared" si="11"/>
        <v>42064.708330000001</v>
      </c>
      <c r="C732" s="138">
        <v>17</v>
      </c>
      <c r="D732" s="39" t="e">
        <f>ROUND(АТС!#REF!*$D$41*$D$42/100,2)</f>
        <v>#REF!</v>
      </c>
      <c r="E732" s="39" t="e">
        <f>ROUND(АТС!#REF!*$E$41*$E$42/100,2)</f>
        <v>#REF!</v>
      </c>
      <c r="F732" s="39" t="e">
        <f>ROUND(АТС!#REF!*$F$41*$F$42/100,2)</f>
        <v>#REF!</v>
      </c>
      <c r="G732" s="39" t="e">
        <f>ROUND(АТС!#REF!*$G$41*$G$42/100,2)</f>
        <v>#REF!</v>
      </c>
    </row>
    <row r="733" spans="1:7" x14ac:dyDescent="0.25">
      <c r="A733" s="251"/>
      <c r="B733" s="137">
        <f t="shared" si="11"/>
        <v>42064.75</v>
      </c>
      <c r="C733" s="138">
        <v>18</v>
      </c>
      <c r="D733" s="39" t="e">
        <f>ROUND(АТС!#REF!*$D$41*$D$42/100,2)</f>
        <v>#REF!</v>
      </c>
      <c r="E733" s="39" t="e">
        <f>ROUND(АТС!#REF!*$E$41*$E$42/100,2)</f>
        <v>#REF!</v>
      </c>
      <c r="F733" s="39" t="e">
        <f>ROUND(АТС!#REF!*$F$41*$F$42/100,2)</f>
        <v>#REF!</v>
      </c>
      <c r="G733" s="39" t="e">
        <f>ROUND(АТС!#REF!*$G$41*$G$42/100,2)</f>
        <v>#REF!</v>
      </c>
    </row>
    <row r="734" spans="1:7" x14ac:dyDescent="0.25">
      <c r="A734" s="251"/>
      <c r="B734" s="137">
        <f t="shared" si="11"/>
        <v>42064.791669999999</v>
      </c>
      <c r="C734" s="138">
        <v>19</v>
      </c>
      <c r="D734" s="39" t="e">
        <f>ROUND(АТС!#REF!*$D$41*$D$42/100,2)</f>
        <v>#REF!</v>
      </c>
      <c r="E734" s="39" t="e">
        <f>ROUND(АТС!#REF!*$E$41*$E$42/100,2)</f>
        <v>#REF!</v>
      </c>
      <c r="F734" s="39" t="e">
        <f>ROUND(АТС!#REF!*$F$41*$F$42/100,2)</f>
        <v>#REF!</v>
      </c>
      <c r="G734" s="39" t="e">
        <f>ROUND(АТС!#REF!*$G$41*$G$42/100,2)</f>
        <v>#REF!</v>
      </c>
    </row>
    <row r="735" spans="1:7" x14ac:dyDescent="0.25">
      <c r="A735" s="251"/>
      <c r="B735" s="137">
        <f t="shared" si="11"/>
        <v>42064.833330000001</v>
      </c>
      <c r="C735" s="138">
        <v>20</v>
      </c>
      <c r="D735" s="39" t="e">
        <f>ROUND(АТС!#REF!*$D$41*$D$42/100,2)</f>
        <v>#REF!</v>
      </c>
      <c r="E735" s="39" t="e">
        <f>ROUND(АТС!#REF!*$E$41*$E$42/100,2)</f>
        <v>#REF!</v>
      </c>
      <c r="F735" s="39" t="e">
        <f>ROUND(АТС!#REF!*$F$41*$F$42/100,2)</f>
        <v>#REF!</v>
      </c>
      <c r="G735" s="39" t="e">
        <f>ROUND(АТС!#REF!*$G$41*$G$42/100,2)</f>
        <v>#REF!</v>
      </c>
    </row>
    <row r="736" spans="1:7" x14ac:dyDescent="0.25">
      <c r="A736" s="251"/>
      <c r="B736" s="137">
        <f t="shared" si="11"/>
        <v>42064.875</v>
      </c>
      <c r="C736" s="138">
        <v>21</v>
      </c>
      <c r="D736" s="39" t="e">
        <f>ROUND(АТС!#REF!*$D$41*$D$42/100,2)</f>
        <v>#REF!</v>
      </c>
      <c r="E736" s="39" t="e">
        <f>ROUND(АТС!#REF!*$E$41*$E$42/100,2)</f>
        <v>#REF!</v>
      </c>
      <c r="F736" s="39" t="e">
        <f>ROUND(АТС!#REF!*$F$41*$F$42/100,2)</f>
        <v>#REF!</v>
      </c>
      <c r="G736" s="39" t="e">
        <f>ROUND(АТС!#REF!*$G$41*$G$42/100,2)</f>
        <v>#REF!</v>
      </c>
    </row>
    <row r="737" spans="1:7" x14ac:dyDescent="0.25">
      <c r="A737" s="251"/>
      <c r="B737" s="137">
        <f t="shared" si="11"/>
        <v>42064.916669999999</v>
      </c>
      <c r="C737" s="138">
        <v>22</v>
      </c>
      <c r="D737" s="39" t="e">
        <f>ROUND(АТС!#REF!*$D$41*$D$42/100,2)</f>
        <v>#REF!</v>
      </c>
      <c r="E737" s="39" t="e">
        <f>ROUND(АТС!#REF!*$E$41*$E$42/100,2)</f>
        <v>#REF!</v>
      </c>
      <c r="F737" s="39" t="e">
        <f>ROUND(АТС!#REF!*$F$41*$F$42/100,2)</f>
        <v>#REF!</v>
      </c>
      <c r="G737" s="39" t="e">
        <f>ROUND(АТС!#REF!*$G$41*$G$42/100,2)</f>
        <v>#REF!</v>
      </c>
    </row>
    <row r="738" spans="1:7" x14ac:dyDescent="0.25">
      <c r="A738" s="251"/>
      <c r="B738" s="137">
        <f t="shared" si="11"/>
        <v>42064.958330000001</v>
      </c>
      <c r="C738" s="138">
        <v>23</v>
      </c>
      <c r="D738" s="39" t="e">
        <f>ROUND(АТС!#REF!*$D$41*$D$42/100,2)</f>
        <v>#REF!</v>
      </c>
      <c r="E738" s="39" t="e">
        <f>ROUND(АТС!#REF!*$E$41*$E$42/100,2)</f>
        <v>#REF!</v>
      </c>
      <c r="F738" s="39" t="e">
        <f>ROUND(АТС!#REF!*$F$41*$F$42/100,2)</f>
        <v>#REF!</v>
      </c>
      <c r="G738" s="39" t="e">
        <f>ROUND(АТС!#REF!*$G$41*$G$42/100,2)</f>
        <v>#REF!</v>
      </c>
    </row>
    <row r="739" spans="1:7" x14ac:dyDescent="0.25">
      <c r="A739" s="251"/>
      <c r="B739" s="137">
        <f t="shared" si="11"/>
        <v>42065</v>
      </c>
      <c r="C739" s="138">
        <v>0</v>
      </c>
      <c r="D739" s="39" t="e">
        <f>ROUND(АТС!#REF!*$D$41*$D$42/100,2)</f>
        <v>#REF!</v>
      </c>
      <c r="E739" s="39" t="e">
        <f>ROUND(АТС!#REF!*$E$41*$E$42/100,2)</f>
        <v>#REF!</v>
      </c>
      <c r="F739" s="39" t="e">
        <f>ROUND(АТС!#REF!*$F$41*$F$42/100,2)</f>
        <v>#REF!</v>
      </c>
      <c r="G739" s="39" t="e">
        <f>ROUND(АТС!#REF!*$G$41*$G$42/100,2)</f>
        <v>#REF!</v>
      </c>
    </row>
    <row r="740" spans="1:7" x14ac:dyDescent="0.25">
      <c r="A740" s="251"/>
      <c r="B740" s="137">
        <f t="shared" si="11"/>
        <v>42065.041669999999</v>
      </c>
      <c r="C740" s="138">
        <v>1</v>
      </c>
      <c r="D740" s="39" t="e">
        <f>ROUND(АТС!#REF!*$D$41*$D$42/100,2)</f>
        <v>#REF!</v>
      </c>
      <c r="E740" s="39" t="e">
        <f>ROUND(АТС!#REF!*$E$41*$E$42/100,2)</f>
        <v>#REF!</v>
      </c>
      <c r="F740" s="39" t="e">
        <f>ROUND(АТС!#REF!*$F$41*$F$42/100,2)</f>
        <v>#REF!</v>
      </c>
      <c r="G740" s="39" t="e">
        <f>ROUND(АТС!#REF!*$G$41*$G$42/100,2)</f>
        <v>#REF!</v>
      </c>
    </row>
    <row r="741" spans="1:7" x14ac:dyDescent="0.25">
      <c r="A741" s="251"/>
      <c r="B741" s="137">
        <f t="shared" si="11"/>
        <v>42065.083330000001</v>
      </c>
      <c r="C741" s="138">
        <v>2</v>
      </c>
      <c r="D741" s="39" t="e">
        <f>ROUND(АТС!#REF!*$D$41*$D$42/100,2)</f>
        <v>#REF!</v>
      </c>
      <c r="E741" s="39" t="e">
        <f>ROUND(АТС!#REF!*$E$41*$E$42/100,2)</f>
        <v>#REF!</v>
      </c>
      <c r="F741" s="39" t="e">
        <f>ROUND(АТС!#REF!*$F$41*$F$42/100,2)</f>
        <v>#REF!</v>
      </c>
      <c r="G741" s="39" t="e">
        <f>ROUND(АТС!#REF!*$G$41*$G$42/100,2)</f>
        <v>#REF!</v>
      </c>
    </row>
    <row r="742" spans="1:7" x14ac:dyDescent="0.25">
      <c r="A742" s="251"/>
      <c r="B742" s="137">
        <f t="shared" si="11"/>
        <v>42065.125</v>
      </c>
      <c r="C742" s="138">
        <v>3</v>
      </c>
      <c r="D742" s="39" t="e">
        <f>ROUND(АТС!#REF!*$D$41*$D$42/100,2)</f>
        <v>#REF!</v>
      </c>
      <c r="E742" s="39" t="e">
        <f>ROUND(АТС!#REF!*$E$41*$E$42/100,2)</f>
        <v>#REF!</v>
      </c>
      <c r="F742" s="39" t="e">
        <f>ROUND(АТС!#REF!*$F$41*$F$42/100,2)</f>
        <v>#REF!</v>
      </c>
      <c r="G742" s="39" t="e">
        <f>ROUND(АТС!#REF!*$G$41*$G$42/100,2)</f>
        <v>#REF!</v>
      </c>
    </row>
    <row r="743" spans="1:7" x14ac:dyDescent="0.25">
      <c r="A743" s="251"/>
      <c r="B743" s="137">
        <f t="shared" si="11"/>
        <v>42065.166669999999</v>
      </c>
      <c r="C743" s="138">
        <v>4</v>
      </c>
      <c r="D743" s="39" t="e">
        <f>ROUND(АТС!#REF!*$D$41*$D$42/100,2)</f>
        <v>#REF!</v>
      </c>
      <c r="E743" s="39" t="e">
        <f>ROUND(АТС!#REF!*$E$41*$E$42/100,2)</f>
        <v>#REF!</v>
      </c>
      <c r="F743" s="39" t="e">
        <f>ROUND(АТС!#REF!*$F$41*$F$42/100,2)</f>
        <v>#REF!</v>
      </c>
      <c r="G743" s="39" t="e">
        <f>ROUND(АТС!#REF!*$G$41*$G$42/100,2)</f>
        <v>#REF!</v>
      </c>
    </row>
    <row r="744" spans="1:7" x14ac:dyDescent="0.25">
      <c r="A744" s="251"/>
      <c r="B744" s="137">
        <f t="shared" si="11"/>
        <v>42065.208330000001</v>
      </c>
      <c r="C744" s="138">
        <v>5</v>
      </c>
      <c r="D744" s="39" t="e">
        <f>ROUND(АТС!#REF!*$D$41*$D$42/100,2)</f>
        <v>#REF!</v>
      </c>
      <c r="E744" s="39" t="e">
        <f>ROUND(АТС!#REF!*$E$41*$E$42/100,2)</f>
        <v>#REF!</v>
      </c>
      <c r="F744" s="39" t="e">
        <f>ROUND(АТС!#REF!*$F$41*$F$42/100,2)</f>
        <v>#REF!</v>
      </c>
      <c r="G744" s="39" t="e">
        <f>ROUND(АТС!#REF!*$G$41*$G$42/100,2)</f>
        <v>#REF!</v>
      </c>
    </row>
    <row r="745" spans="1:7" x14ac:dyDescent="0.25">
      <c r="A745" s="251"/>
      <c r="B745" s="137">
        <f t="shared" si="11"/>
        <v>42065.25</v>
      </c>
      <c r="C745" s="138">
        <v>6</v>
      </c>
      <c r="D745" s="39" t="e">
        <f>ROUND(АТС!#REF!*$D$41*$D$42/100,2)</f>
        <v>#REF!</v>
      </c>
      <c r="E745" s="39" t="e">
        <f>ROUND(АТС!#REF!*$E$41*$E$42/100,2)</f>
        <v>#REF!</v>
      </c>
      <c r="F745" s="39" t="e">
        <f>ROUND(АТС!#REF!*$F$41*$F$42/100,2)</f>
        <v>#REF!</v>
      </c>
      <c r="G745" s="39" t="e">
        <f>ROUND(АТС!#REF!*$G$41*$G$42/100,2)</f>
        <v>#REF!</v>
      </c>
    </row>
    <row r="746" spans="1:7" x14ac:dyDescent="0.25">
      <c r="A746" s="251"/>
      <c r="B746" s="137">
        <f t="shared" si="11"/>
        <v>42065.291669999999</v>
      </c>
      <c r="C746" s="138">
        <v>7</v>
      </c>
      <c r="D746" s="39" t="e">
        <f>ROUND(АТС!#REF!*$D$41*$D$42/100,2)</f>
        <v>#REF!</v>
      </c>
      <c r="E746" s="39" t="e">
        <f>ROUND(АТС!#REF!*$E$41*$E$42/100,2)</f>
        <v>#REF!</v>
      </c>
      <c r="F746" s="39" t="e">
        <f>ROUND(АТС!#REF!*$F$41*$F$42/100,2)</f>
        <v>#REF!</v>
      </c>
      <c r="G746" s="39" t="e">
        <f>ROUND(АТС!#REF!*$G$41*$G$42/100,2)</f>
        <v>#REF!</v>
      </c>
    </row>
    <row r="747" spans="1:7" x14ac:dyDescent="0.25">
      <c r="A747" s="251"/>
      <c r="B747" s="137">
        <f t="shared" si="11"/>
        <v>42065.333330000001</v>
      </c>
      <c r="C747" s="138">
        <v>8</v>
      </c>
      <c r="D747" s="39" t="e">
        <f>ROUND(АТС!#REF!*$D$41*$D$42/100,2)</f>
        <v>#REF!</v>
      </c>
      <c r="E747" s="39" t="e">
        <f>ROUND(АТС!#REF!*$E$41*$E$42/100,2)</f>
        <v>#REF!</v>
      </c>
      <c r="F747" s="39" t="e">
        <f>ROUND(АТС!#REF!*$F$41*$F$42/100,2)</f>
        <v>#REF!</v>
      </c>
      <c r="G747" s="39" t="e">
        <f>ROUND(АТС!#REF!*$G$41*$G$42/100,2)</f>
        <v>#REF!</v>
      </c>
    </row>
    <row r="748" spans="1:7" x14ac:dyDescent="0.25">
      <c r="A748" s="251"/>
      <c r="B748" s="137">
        <f t="shared" si="11"/>
        <v>42065.375</v>
      </c>
      <c r="C748" s="138">
        <v>9</v>
      </c>
      <c r="D748" s="39" t="e">
        <f>ROUND(АТС!#REF!*$D$41*$D$42/100,2)</f>
        <v>#REF!</v>
      </c>
      <c r="E748" s="39" t="e">
        <f>ROUND(АТС!#REF!*$E$41*$E$42/100,2)</f>
        <v>#REF!</v>
      </c>
      <c r="F748" s="39" t="e">
        <f>ROUND(АТС!#REF!*$F$41*$F$42/100,2)</f>
        <v>#REF!</v>
      </c>
      <c r="G748" s="39" t="e">
        <f>ROUND(АТС!#REF!*$G$41*$G$42/100,2)</f>
        <v>#REF!</v>
      </c>
    </row>
    <row r="749" spans="1:7" x14ac:dyDescent="0.25">
      <c r="A749" s="251"/>
      <c r="B749" s="137">
        <f t="shared" si="11"/>
        <v>42065.416669999999</v>
      </c>
      <c r="C749" s="138">
        <v>10</v>
      </c>
      <c r="D749" s="39" t="e">
        <f>ROUND(АТС!#REF!*$D$41*$D$42/100,2)</f>
        <v>#REF!</v>
      </c>
      <c r="E749" s="39" t="e">
        <f>ROUND(АТС!#REF!*$E$41*$E$42/100,2)</f>
        <v>#REF!</v>
      </c>
      <c r="F749" s="39" t="e">
        <f>ROUND(АТС!#REF!*$F$41*$F$42/100,2)</f>
        <v>#REF!</v>
      </c>
      <c r="G749" s="39" t="e">
        <f>ROUND(АТС!#REF!*$G$41*$G$42/100,2)</f>
        <v>#REF!</v>
      </c>
    </row>
    <row r="750" spans="1:7" x14ac:dyDescent="0.25">
      <c r="A750" s="251"/>
      <c r="B750" s="137">
        <f t="shared" si="11"/>
        <v>42065.458330000001</v>
      </c>
      <c r="C750" s="138">
        <v>11</v>
      </c>
      <c r="D750" s="39" t="e">
        <f>ROUND(АТС!#REF!*$D$41*$D$42/100,2)</f>
        <v>#REF!</v>
      </c>
      <c r="E750" s="39" t="e">
        <f>ROUND(АТС!#REF!*$E$41*$E$42/100,2)</f>
        <v>#REF!</v>
      </c>
      <c r="F750" s="39" t="e">
        <f>ROUND(АТС!#REF!*$F$41*$F$42/100,2)</f>
        <v>#REF!</v>
      </c>
      <c r="G750" s="39" t="e">
        <f>ROUND(АТС!#REF!*$G$41*$G$42/100,2)</f>
        <v>#REF!</v>
      </c>
    </row>
    <row r="751" spans="1:7" x14ac:dyDescent="0.25">
      <c r="A751" s="251"/>
      <c r="B751" s="137">
        <f t="shared" si="11"/>
        <v>42065.5</v>
      </c>
      <c r="C751" s="138">
        <v>12</v>
      </c>
      <c r="D751" s="39" t="e">
        <f>ROUND(АТС!#REF!*$D$41*$D$42/100,2)</f>
        <v>#REF!</v>
      </c>
      <c r="E751" s="39" t="e">
        <f>ROUND(АТС!#REF!*$E$41*$E$42/100,2)</f>
        <v>#REF!</v>
      </c>
      <c r="F751" s="39" t="e">
        <f>ROUND(АТС!#REF!*$F$41*$F$42/100,2)</f>
        <v>#REF!</v>
      </c>
      <c r="G751" s="39" t="e">
        <f>ROUND(АТС!#REF!*$G$41*$G$42/100,2)</f>
        <v>#REF!</v>
      </c>
    </row>
    <row r="752" spans="1:7" x14ac:dyDescent="0.25">
      <c r="A752" s="251"/>
      <c r="B752" s="137">
        <f t="shared" si="11"/>
        <v>42065.541669999999</v>
      </c>
      <c r="C752" s="138">
        <v>13</v>
      </c>
      <c r="D752" s="39" t="e">
        <f>ROUND(АТС!#REF!*$D$41*$D$42/100,2)</f>
        <v>#REF!</v>
      </c>
      <c r="E752" s="39" t="e">
        <f>ROUND(АТС!#REF!*$E$41*$E$42/100,2)</f>
        <v>#REF!</v>
      </c>
      <c r="F752" s="39" t="e">
        <f>ROUND(АТС!#REF!*$F$41*$F$42/100,2)</f>
        <v>#REF!</v>
      </c>
      <c r="G752" s="39" t="e">
        <f>ROUND(АТС!#REF!*$G$41*$G$42/100,2)</f>
        <v>#REF!</v>
      </c>
    </row>
    <row r="753" spans="1:7" x14ac:dyDescent="0.25">
      <c r="A753" s="251"/>
      <c r="B753" s="137">
        <f t="shared" si="11"/>
        <v>42065.583330000001</v>
      </c>
      <c r="C753" s="138">
        <v>14</v>
      </c>
      <c r="D753" s="39" t="e">
        <f>ROUND(АТС!#REF!*$D$41*$D$42/100,2)</f>
        <v>#REF!</v>
      </c>
      <c r="E753" s="39" t="e">
        <f>ROUND(АТС!#REF!*$E$41*$E$42/100,2)</f>
        <v>#REF!</v>
      </c>
      <c r="F753" s="39" t="e">
        <f>ROUND(АТС!#REF!*$F$41*$F$42/100,2)</f>
        <v>#REF!</v>
      </c>
      <c r="G753" s="39" t="e">
        <f>ROUND(АТС!#REF!*$G$41*$G$42/100,2)</f>
        <v>#REF!</v>
      </c>
    </row>
    <row r="754" spans="1:7" x14ac:dyDescent="0.25">
      <c r="A754" s="251"/>
      <c r="B754" s="137">
        <f t="shared" si="11"/>
        <v>42065.625</v>
      </c>
      <c r="C754" s="138">
        <v>15</v>
      </c>
      <c r="D754" s="39" t="e">
        <f>ROUND(АТС!#REF!*$D$41*$D$42/100,2)</f>
        <v>#REF!</v>
      </c>
      <c r="E754" s="39" t="e">
        <f>ROUND(АТС!#REF!*$E$41*$E$42/100,2)</f>
        <v>#REF!</v>
      </c>
      <c r="F754" s="39" t="e">
        <f>ROUND(АТС!#REF!*$F$41*$F$42/100,2)</f>
        <v>#REF!</v>
      </c>
      <c r="G754" s="39" t="e">
        <f>ROUND(АТС!#REF!*$G$41*$G$42/100,2)</f>
        <v>#REF!</v>
      </c>
    </row>
    <row r="755" spans="1:7" x14ac:dyDescent="0.25">
      <c r="A755" s="251"/>
      <c r="B755" s="137">
        <f t="shared" si="11"/>
        <v>42065.666669999999</v>
      </c>
      <c r="C755" s="138">
        <v>16</v>
      </c>
      <c r="D755" s="39" t="e">
        <f>ROUND(АТС!#REF!*$D$41*$D$42/100,2)</f>
        <v>#REF!</v>
      </c>
      <c r="E755" s="39" t="e">
        <f>ROUND(АТС!#REF!*$E$41*$E$42/100,2)</f>
        <v>#REF!</v>
      </c>
      <c r="F755" s="39" t="e">
        <f>ROUND(АТС!#REF!*$F$41*$F$42/100,2)</f>
        <v>#REF!</v>
      </c>
      <c r="G755" s="39" t="e">
        <f>ROUND(АТС!#REF!*$G$41*$G$42/100,2)</f>
        <v>#REF!</v>
      </c>
    </row>
    <row r="756" spans="1:7" x14ac:dyDescent="0.25">
      <c r="A756" s="251"/>
      <c r="B756" s="137">
        <f t="shared" si="11"/>
        <v>42065.708330000001</v>
      </c>
      <c r="C756" s="138">
        <v>17</v>
      </c>
      <c r="D756" s="39" t="e">
        <f>ROUND(АТС!#REF!*$D$41*$D$42/100,2)</f>
        <v>#REF!</v>
      </c>
      <c r="E756" s="39" t="e">
        <f>ROUND(АТС!#REF!*$E$41*$E$42/100,2)</f>
        <v>#REF!</v>
      </c>
      <c r="F756" s="39" t="e">
        <f>ROUND(АТС!#REF!*$F$41*$F$42/100,2)</f>
        <v>#REF!</v>
      </c>
      <c r="G756" s="39" t="e">
        <f>ROUND(АТС!#REF!*$G$41*$G$42/100,2)</f>
        <v>#REF!</v>
      </c>
    </row>
    <row r="757" spans="1:7" x14ac:dyDescent="0.25">
      <c r="A757" s="251"/>
      <c r="B757" s="137">
        <f t="shared" si="11"/>
        <v>42065.75</v>
      </c>
      <c r="C757" s="138">
        <v>18</v>
      </c>
      <c r="D757" s="39" t="e">
        <f>ROUND(АТС!#REF!*$D$41*$D$42/100,2)</f>
        <v>#REF!</v>
      </c>
      <c r="E757" s="39" t="e">
        <f>ROUND(АТС!#REF!*$E$41*$E$42/100,2)</f>
        <v>#REF!</v>
      </c>
      <c r="F757" s="39" t="e">
        <f>ROUND(АТС!#REF!*$F$41*$F$42/100,2)</f>
        <v>#REF!</v>
      </c>
      <c r="G757" s="39" t="e">
        <f>ROUND(АТС!#REF!*$G$41*$G$42/100,2)</f>
        <v>#REF!</v>
      </c>
    </row>
    <row r="758" spans="1:7" x14ac:dyDescent="0.25">
      <c r="A758" s="251"/>
      <c r="B758" s="137">
        <f t="shared" si="11"/>
        <v>42065.791669999999</v>
      </c>
      <c r="C758" s="138">
        <v>19</v>
      </c>
      <c r="D758" s="39" t="e">
        <f>ROUND(АТС!#REF!*$D$41*$D$42/100,2)</f>
        <v>#REF!</v>
      </c>
      <c r="E758" s="39" t="e">
        <f>ROUND(АТС!#REF!*$E$41*$E$42/100,2)</f>
        <v>#REF!</v>
      </c>
      <c r="F758" s="39" t="e">
        <f>ROUND(АТС!#REF!*$F$41*$F$42/100,2)</f>
        <v>#REF!</v>
      </c>
      <c r="G758" s="39" t="e">
        <f>ROUND(АТС!#REF!*$G$41*$G$42/100,2)</f>
        <v>#REF!</v>
      </c>
    </row>
    <row r="759" spans="1:7" x14ac:dyDescent="0.25">
      <c r="A759" s="251"/>
      <c r="B759" s="137">
        <f t="shared" si="11"/>
        <v>42065.833330000001</v>
      </c>
      <c r="C759" s="138">
        <v>20</v>
      </c>
      <c r="D759" s="39" t="e">
        <f>ROUND(АТС!#REF!*$D$41*$D$42/100,2)</f>
        <v>#REF!</v>
      </c>
      <c r="E759" s="39" t="e">
        <f>ROUND(АТС!#REF!*$E$41*$E$42/100,2)</f>
        <v>#REF!</v>
      </c>
      <c r="F759" s="39" t="e">
        <f>ROUND(АТС!#REF!*$F$41*$F$42/100,2)</f>
        <v>#REF!</v>
      </c>
      <c r="G759" s="39" t="e">
        <f>ROUND(АТС!#REF!*$G$41*$G$42/100,2)</f>
        <v>#REF!</v>
      </c>
    </row>
    <row r="760" spans="1:7" x14ac:dyDescent="0.25">
      <c r="A760" s="251"/>
      <c r="B760" s="137">
        <f t="shared" si="11"/>
        <v>42065.875</v>
      </c>
      <c r="C760" s="138">
        <v>21</v>
      </c>
      <c r="D760" s="39" t="e">
        <f>ROUND(АТС!#REF!*$D$41*$D$42/100,2)</f>
        <v>#REF!</v>
      </c>
      <c r="E760" s="39" t="e">
        <f>ROUND(АТС!#REF!*$E$41*$E$42/100,2)</f>
        <v>#REF!</v>
      </c>
      <c r="F760" s="39" t="e">
        <f>ROUND(АТС!#REF!*$F$41*$F$42/100,2)</f>
        <v>#REF!</v>
      </c>
      <c r="G760" s="39" t="e">
        <f>ROUND(АТС!#REF!*$G$41*$G$42/100,2)</f>
        <v>#REF!</v>
      </c>
    </row>
    <row r="761" spans="1:7" x14ac:dyDescent="0.25">
      <c r="A761" s="251"/>
      <c r="B761" s="137">
        <f t="shared" si="11"/>
        <v>42065.916669999999</v>
      </c>
      <c r="C761" s="138">
        <v>22</v>
      </c>
      <c r="D761" s="39" t="e">
        <f>ROUND(АТС!#REF!*$D$41*$D$42/100,2)</f>
        <v>#REF!</v>
      </c>
      <c r="E761" s="39" t="e">
        <f>ROUND(АТС!#REF!*$E$41*$E$42/100,2)</f>
        <v>#REF!</v>
      </c>
      <c r="F761" s="39" t="e">
        <f>ROUND(АТС!#REF!*$F$41*$F$42/100,2)</f>
        <v>#REF!</v>
      </c>
      <c r="G761" s="39" t="e">
        <f>ROUND(АТС!#REF!*$G$41*$G$42/100,2)</f>
        <v>#REF!</v>
      </c>
    </row>
    <row r="762" spans="1:7" x14ac:dyDescent="0.25">
      <c r="A762" s="251"/>
      <c r="B762" s="137">
        <f t="shared" si="11"/>
        <v>42065.958330000001</v>
      </c>
      <c r="C762" s="138">
        <v>23</v>
      </c>
      <c r="D762" s="39" t="e">
        <f>ROUND(АТС!#REF!*$D$41*$D$42/100,2)</f>
        <v>#REF!</v>
      </c>
      <c r="E762" s="39" t="e">
        <f>ROUND(АТС!#REF!*$E$41*$E$42/100,2)</f>
        <v>#REF!</v>
      </c>
      <c r="F762" s="39" t="e">
        <f>ROUND(АТС!#REF!*$F$41*$F$42/100,2)</f>
        <v>#REF!</v>
      </c>
      <c r="G762" s="39" t="e">
        <f>ROUND(АТС!#REF!*$G$41*$G$42/100,2)</f>
        <v>#REF!</v>
      </c>
    </row>
    <row r="763" spans="1:7" x14ac:dyDescent="0.25">
      <c r="A763" s="251"/>
      <c r="B763" s="137">
        <f t="shared" si="11"/>
        <v>42066</v>
      </c>
      <c r="C763" s="138">
        <v>0</v>
      </c>
      <c r="D763" s="39" t="e">
        <f>ROUND(АТС!#REF!*$D$41*$D$42/100,2)</f>
        <v>#REF!</v>
      </c>
      <c r="E763" s="39" t="e">
        <f>ROUND(АТС!#REF!*$E$41*$E$42/100,2)</f>
        <v>#REF!</v>
      </c>
      <c r="F763" s="39" t="e">
        <f>ROUND(АТС!#REF!*$F$41*$F$42/100,2)</f>
        <v>#REF!</v>
      </c>
      <c r="G763" s="39" t="e">
        <f>ROUND(АТС!#REF!*$G$41*$G$42/100,2)</f>
        <v>#REF!</v>
      </c>
    </row>
    <row r="764" spans="1:7" x14ac:dyDescent="0.25">
      <c r="A764" s="251"/>
      <c r="B764" s="137">
        <f t="shared" si="11"/>
        <v>42066.041669999999</v>
      </c>
      <c r="C764" s="138">
        <v>1</v>
      </c>
      <c r="D764" s="39" t="e">
        <f>ROUND(АТС!#REF!*$D$41*$D$42/100,2)</f>
        <v>#REF!</v>
      </c>
      <c r="E764" s="39" t="e">
        <f>ROUND(АТС!#REF!*$E$41*$E$42/100,2)</f>
        <v>#REF!</v>
      </c>
      <c r="F764" s="39" t="e">
        <f>ROUND(АТС!#REF!*$F$41*$F$42/100,2)</f>
        <v>#REF!</v>
      </c>
      <c r="G764" s="39" t="e">
        <f>ROUND(АТС!#REF!*$G$41*$G$42/100,2)</f>
        <v>#REF!</v>
      </c>
    </row>
    <row r="765" spans="1:7" x14ac:dyDescent="0.25">
      <c r="A765" s="251"/>
      <c r="B765" s="137">
        <f t="shared" si="11"/>
        <v>42066.083330000001</v>
      </c>
      <c r="C765" s="138">
        <v>2</v>
      </c>
      <c r="D765" s="39" t="e">
        <f>ROUND(АТС!#REF!*$D$41*$D$42/100,2)</f>
        <v>#REF!</v>
      </c>
      <c r="E765" s="39" t="e">
        <f>ROUND(АТС!#REF!*$E$41*$E$42/100,2)</f>
        <v>#REF!</v>
      </c>
      <c r="F765" s="39" t="e">
        <f>ROUND(АТС!#REF!*$F$41*$F$42/100,2)</f>
        <v>#REF!</v>
      </c>
      <c r="G765" s="39" t="e">
        <f>ROUND(АТС!#REF!*$G$41*$G$42/100,2)</f>
        <v>#REF!</v>
      </c>
    </row>
    <row r="766" spans="1:7" x14ac:dyDescent="0.25">
      <c r="A766" s="251"/>
      <c r="B766" s="137">
        <f t="shared" si="11"/>
        <v>42066.125</v>
      </c>
      <c r="C766" s="138">
        <v>3</v>
      </c>
      <c r="D766" s="39" t="e">
        <f>ROUND(АТС!#REF!*$D$41*$D$42/100,2)</f>
        <v>#REF!</v>
      </c>
      <c r="E766" s="39" t="e">
        <f>ROUND(АТС!#REF!*$E$41*$E$42/100,2)</f>
        <v>#REF!</v>
      </c>
      <c r="F766" s="39" t="e">
        <f>ROUND(АТС!#REF!*$F$41*$F$42/100,2)</f>
        <v>#REF!</v>
      </c>
      <c r="G766" s="39" t="e">
        <f>ROUND(АТС!#REF!*$G$41*$G$42/100,2)</f>
        <v>#REF!</v>
      </c>
    </row>
    <row r="767" spans="1:7" x14ac:dyDescent="0.25">
      <c r="A767" s="251"/>
      <c r="B767" s="137">
        <f t="shared" si="11"/>
        <v>42066.166669999999</v>
      </c>
      <c r="C767" s="138">
        <v>4</v>
      </c>
      <c r="D767" s="39" t="e">
        <f>ROUND(АТС!#REF!*$D$41*$D$42/100,2)</f>
        <v>#REF!</v>
      </c>
      <c r="E767" s="39" t="e">
        <f>ROUND(АТС!#REF!*$E$41*$E$42/100,2)</f>
        <v>#REF!</v>
      </c>
      <c r="F767" s="39" t="e">
        <f>ROUND(АТС!#REF!*$F$41*$F$42/100,2)</f>
        <v>#REF!</v>
      </c>
      <c r="G767" s="39" t="e">
        <f>ROUND(АТС!#REF!*$G$41*$G$42/100,2)</f>
        <v>#REF!</v>
      </c>
    </row>
    <row r="768" spans="1:7" x14ac:dyDescent="0.25">
      <c r="A768" s="251"/>
      <c r="B768" s="137">
        <f t="shared" si="11"/>
        <v>42066.208330000001</v>
      </c>
      <c r="C768" s="138">
        <v>5</v>
      </c>
      <c r="D768" s="39" t="e">
        <f>ROUND(АТС!#REF!*$D$41*$D$42/100,2)</f>
        <v>#REF!</v>
      </c>
      <c r="E768" s="39" t="e">
        <f>ROUND(АТС!#REF!*$E$41*$E$42/100,2)</f>
        <v>#REF!</v>
      </c>
      <c r="F768" s="39" t="e">
        <f>ROUND(АТС!#REF!*$F$41*$F$42/100,2)</f>
        <v>#REF!</v>
      </c>
      <c r="G768" s="39" t="e">
        <f>ROUND(АТС!#REF!*$G$41*$G$42/100,2)</f>
        <v>#REF!</v>
      </c>
    </row>
    <row r="769" spans="1:7" x14ac:dyDescent="0.25">
      <c r="A769" s="251"/>
      <c r="B769" s="137">
        <f t="shared" si="11"/>
        <v>42066.25</v>
      </c>
      <c r="C769" s="138">
        <v>6</v>
      </c>
      <c r="D769" s="39" t="e">
        <f>ROUND(АТС!#REF!*$D$41*$D$42/100,2)</f>
        <v>#REF!</v>
      </c>
      <c r="E769" s="39" t="e">
        <f>ROUND(АТС!#REF!*$E$41*$E$42/100,2)</f>
        <v>#REF!</v>
      </c>
      <c r="F769" s="39" t="e">
        <f>ROUND(АТС!#REF!*$F$41*$F$42/100,2)</f>
        <v>#REF!</v>
      </c>
      <c r="G769" s="39" t="e">
        <f>ROUND(АТС!#REF!*$G$41*$G$42/100,2)</f>
        <v>#REF!</v>
      </c>
    </row>
    <row r="770" spans="1:7" x14ac:dyDescent="0.25">
      <c r="A770" s="251"/>
      <c r="B770" s="137">
        <f t="shared" si="11"/>
        <v>42066.291669999999</v>
      </c>
      <c r="C770" s="138">
        <v>7</v>
      </c>
      <c r="D770" s="39" t="e">
        <f>ROUND(АТС!#REF!*$D$41*$D$42/100,2)</f>
        <v>#REF!</v>
      </c>
      <c r="E770" s="39" t="e">
        <f>ROUND(АТС!#REF!*$E$41*$E$42/100,2)</f>
        <v>#REF!</v>
      </c>
      <c r="F770" s="39" t="e">
        <f>ROUND(АТС!#REF!*$F$41*$F$42/100,2)</f>
        <v>#REF!</v>
      </c>
      <c r="G770" s="39" t="e">
        <f>ROUND(АТС!#REF!*$G$41*$G$42/100,2)</f>
        <v>#REF!</v>
      </c>
    </row>
    <row r="771" spans="1:7" x14ac:dyDescent="0.25">
      <c r="A771" s="251"/>
      <c r="B771" s="137">
        <f t="shared" si="11"/>
        <v>42066.333330000001</v>
      </c>
      <c r="C771" s="138">
        <v>8</v>
      </c>
      <c r="D771" s="39" t="e">
        <f>ROUND(АТС!#REF!*$D$41*$D$42/100,2)</f>
        <v>#REF!</v>
      </c>
      <c r="E771" s="39" t="e">
        <f>ROUND(АТС!#REF!*$E$41*$E$42/100,2)</f>
        <v>#REF!</v>
      </c>
      <c r="F771" s="39" t="e">
        <f>ROUND(АТС!#REF!*$F$41*$F$42/100,2)</f>
        <v>#REF!</v>
      </c>
      <c r="G771" s="39" t="e">
        <f>ROUND(АТС!#REF!*$G$41*$G$42/100,2)</f>
        <v>#REF!</v>
      </c>
    </row>
    <row r="772" spans="1:7" x14ac:dyDescent="0.25">
      <c r="A772" s="251"/>
      <c r="B772" s="137">
        <f t="shared" si="11"/>
        <v>42066.375</v>
      </c>
      <c r="C772" s="138">
        <v>9</v>
      </c>
      <c r="D772" s="39" t="e">
        <f>ROUND(АТС!#REF!*$D$41*$D$42/100,2)</f>
        <v>#REF!</v>
      </c>
      <c r="E772" s="39" t="e">
        <f>ROUND(АТС!#REF!*$E$41*$E$42/100,2)</f>
        <v>#REF!</v>
      </c>
      <c r="F772" s="39" t="e">
        <f>ROUND(АТС!#REF!*$F$41*$F$42/100,2)</f>
        <v>#REF!</v>
      </c>
      <c r="G772" s="39" t="e">
        <f>ROUND(АТС!#REF!*$G$41*$G$42/100,2)</f>
        <v>#REF!</v>
      </c>
    </row>
    <row r="773" spans="1:7" x14ac:dyDescent="0.25">
      <c r="A773" s="251"/>
      <c r="B773" s="137">
        <f t="shared" si="11"/>
        <v>42066.416669999999</v>
      </c>
      <c r="C773" s="138">
        <v>10</v>
      </c>
      <c r="D773" s="39" t="e">
        <f>ROUND(АТС!#REF!*$D$41*$D$42/100,2)</f>
        <v>#REF!</v>
      </c>
      <c r="E773" s="39" t="e">
        <f>ROUND(АТС!#REF!*$E$41*$E$42/100,2)</f>
        <v>#REF!</v>
      </c>
      <c r="F773" s="39" t="e">
        <f>ROUND(АТС!#REF!*$F$41*$F$42/100,2)</f>
        <v>#REF!</v>
      </c>
      <c r="G773" s="39" t="e">
        <f>ROUND(АТС!#REF!*$G$41*$G$42/100,2)</f>
        <v>#REF!</v>
      </c>
    </row>
    <row r="774" spans="1:7" x14ac:dyDescent="0.25">
      <c r="A774" s="251"/>
      <c r="B774" s="137">
        <f t="shared" si="11"/>
        <v>42066.458330000001</v>
      </c>
      <c r="C774" s="138">
        <v>11</v>
      </c>
      <c r="D774" s="39" t="e">
        <f>ROUND(АТС!#REF!*$D$41*$D$42/100,2)</f>
        <v>#REF!</v>
      </c>
      <c r="E774" s="39" t="e">
        <f>ROUND(АТС!#REF!*$E$41*$E$42/100,2)</f>
        <v>#REF!</v>
      </c>
      <c r="F774" s="39" t="e">
        <f>ROUND(АТС!#REF!*$F$41*$F$42/100,2)</f>
        <v>#REF!</v>
      </c>
      <c r="G774" s="39" t="e">
        <f>ROUND(АТС!#REF!*$G$41*$G$42/100,2)</f>
        <v>#REF!</v>
      </c>
    </row>
    <row r="775" spans="1:7" x14ac:dyDescent="0.25">
      <c r="A775" s="251"/>
      <c r="B775" s="137">
        <f t="shared" si="11"/>
        <v>42066.5</v>
      </c>
      <c r="C775" s="138">
        <v>12</v>
      </c>
      <c r="D775" s="39" t="e">
        <f>ROUND(АТС!#REF!*$D$41*$D$42/100,2)</f>
        <v>#REF!</v>
      </c>
      <c r="E775" s="39" t="e">
        <f>ROUND(АТС!#REF!*$E$41*$E$42/100,2)</f>
        <v>#REF!</v>
      </c>
      <c r="F775" s="39" t="e">
        <f>ROUND(АТС!#REF!*$F$41*$F$42/100,2)</f>
        <v>#REF!</v>
      </c>
      <c r="G775" s="39" t="e">
        <f>ROUND(АТС!#REF!*$G$41*$G$42/100,2)</f>
        <v>#REF!</v>
      </c>
    </row>
    <row r="776" spans="1:7" x14ac:dyDescent="0.25">
      <c r="A776" s="251"/>
      <c r="B776" s="137">
        <f t="shared" si="11"/>
        <v>42066.541669999999</v>
      </c>
      <c r="C776" s="138">
        <v>13</v>
      </c>
      <c r="D776" s="39" t="e">
        <f>ROUND(АТС!#REF!*$D$41*$D$42/100,2)</f>
        <v>#REF!</v>
      </c>
      <c r="E776" s="39" t="e">
        <f>ROUND(АТС!#REF!*$E$41*$E$42/100,2)</f>
        <v>#REF!</v>
      </c>
      <c r="F776" s="39" t="e">
        <f>ROUND(АТС!#REF!*$F$41*$F$42/100,2)</f>
        <v>#REF!</v>
      </c>
      <c r="G776" s="39" t="e">
        <f>ROUND(АТС!#REF!*$G$41*$G$42/100,2)</f>
        <v>#REF!</v>
      </c>
    </row>
    <row r="777" spans="1:7" x14ac:dyDescent="0.25">
      <c r="A777" s="251"/>
      <c r="B777" s="137">
        <f t="shared" si="11"/>
        <v>42066.583330000001</v>
      </c>
      <c r="C777" s="138">
        <v>14</v>
      </c>
      <c r="D777" s="39" t="e">
        <f>ROUND(АТС!#REF!*$D$41*$D$42/100,2)</f>
        <v>#REF!</v>
      </c>
      <c r="E777" s="39" t="e">
        <f>ROUND(АТС!#REF!*$E$41*$E$42/100,2)</f>
        <v>#REF!</v>
      </c>
      <c r="F777" s="39" t="e">
        <f>ROUND(АТС!#REF!*$F$41*$F$42/100,2)</f>
        <v>#REF!</v>
      </c>
      <c r="G777" s="39" t="e">
        <f>ROUND(АТС!#REF!*$G$41*$G$42/100,2)</f>
        <v>#REF!</v>
      </c>
    </row>
    <row r="778" spans="1:7" x14ac:dyDescent="0.25">
      <c r="A778" s="251"/>
      <c r="B778" s="137">
        <f t="shared" si="11"/>
        <v>42066.625</v>
      </c>
      <c r="C778" s="138">
        <v>15</v>
      </c>
      <c r="D778" s="39" t="e">
        <f>ROUND(АТС!#REF!*$D$41*$D$42/100,2)</f>
        <v>#REF!</v>
      </c>
      <c r="E778" s="39" t="e">
        <f>ROUND(АТС!#REF!*$E$41*$E$42/100,2)</f>
        <v>#REF!</v>
      </c>
      <c r="F778" s="39" t="e">
        <f>ROUND(АТС!#REF!*$F$41*$F$42/100,2)</f>
        <v>#REF!</v>
      </c>
      <c r="G778" s="39" t="e">
        <f>ROUND(АТС!#REF!*$G$41*$G$42/100,2)</f>
        <v>#REF!</v>
      </c>
    </row>
    <row r="779" spans="1:7" x14ac:dyDescent="0.25">
      <c r="A779" s="251"/>
      <c r="B779" s="137">
        <f t="shared" si="11"/>
        <v>42066.666669999999</v>
      </c>
      <c r="C779" s="138">
        <v>16</v>
      </c>
      <c r="D779" s="39" t="e">
        <f>ROUND(АТС!#REF!*$D$41*$D$42/100,2)</f>
        <v>#REF!</v>
      </c>
      <c r="E779" s="39" t="e">
        <f>ROUND(АТС!#REF!*$E$41*$E$42/100,2)</f>
        <v>#REF!</v>
      </c>
      <c r="F779" s="39" t="e">
        <f>ROUND(АТС!#REF!*$F$41*$F$42/100,2)</f>
        <v>#REF!</v>
      </c>
      <c r="G779" s="39" t="e">
        <f>ROUND(АТС!#REF!*$G$41*$G$42/100,2)</f>
        <v>#REF!</v>
      </c>
    </row>
    <row r="780" spans="1:7" x14ac:dyDescent="0.25">
      <c r="A780" s="251"/>
      <c r="B780" s="137">
        <f t="shared" si="11"/>
        <v>42066.708330000001</v>
      </c>
      <c r="C780" s="138">
        <v>17</v>
      </c>
      <c r="D780" s="39" t="e">
        <f>ROUND(АТС!#REF!*$D$41*$D$42/100,2)</f>
        <v>#REF!</v>
      </c>
      <c r="E780" s="39" t="e">
        <f>ROUND(АТС!#REF!*$E$41*$E$42/100,2)</f>
        <v>#REF!</v>
      </c>
      <c r="F780" s="39" t="e">
        <f>ROUND(АТС!#REF!*$F$41*$F$42/100,2)</f>
        <v>#REF!</v>
      </c>
      <c r="G780" s="39" t="e">
        <f>ROUND(АТС!#REF!*$G$41*$G$42/100,2)</f>
        <v>#REF!</v>
      </c>
    </row>
    <row r="781" spans="1:7" x14ac:dyDescent="0.25">
      <c r="A781" s="251"/>
      <c r="B781" s="137">
        <f t="shared" si="11"/>
        <v>42066.75</v>
      </c>
      <c r="C781" s="138">
        <v>18</v>
      </c>
      <c r="D781" s="39" t="e">
        <f>ROUND(АТС!#REF!*$D$41*$D$42/100,2)</f>
        <v>#REF!</v>
      </c>
      <c r="E781" s="39" t="e">
        <f>ROUND(АТС!#REF!*$E$41*$E$42/100,2)</f>
        <v>#REF!</v>
      </c>
      <c r="F781" s="39" t="e">
        <f>ROUND(АТС!#REF!*$F$41*$F$42/100,2)</f>
        <v>#REF!</v>
      </c>
      <c r="G781" s="39" t="e">
        <f>ROUND(АТС!#REF!*$G$41*$G$42/100,2)</f>
        <v>#REF!</v>
      </c>
    </row>
    <row r="782" spans="1:7" x14ac:dyDescent="0.25">
      <c r="A782" s="251"/>
      <c r="B782" s="137">
        <f t="shared" si="11"/>
        <v>42066.791669999999</v>
      </c>
      <c r="C782" s="138">
        <v>19</v>
      </c>
      <c r="D782" s="39" t="e">
        <f>ROUND(АТС!#REF!*$D$41*$D$42/100,2)</f>
        <v>#REF!</v>
      </c>
      <c r="E782" s="39" t="e">
        <f>ROUND(АТС!#REF!*$E$41*$E$42/100,2)</f>
        <v>#REF!</v>
      </c>
      <c r="F782" s="39" t="e">
        <f>ROUND(АТС!#REF!*$F$41*$F$42/100,2)</f>
        <v>#REF!</v>
      </c>
      <c r="G782" s="39" t="e">
        <f>ROUND(АТС!#REF!*$G$41*$G$42/100,2)</f>
        <v>#REF!</v>
      </c>
    </row>
    <row r="783" spans="1:7" x14ac:dyDescent="0.25">
      <c r="A783" s="251"/>
      <c r="B783" s="137">
        <f t="shared" si="11"/>
        <v>42066.833330000001</v>
      </c>
      <c r="C783" s="138">
        <v>20</v>
      </c>
      <c r="D783" s="39" t="e">
        <f>ROUND(АТС!#REF!*$D$41*$D$42/100,2)</f>
        <v>#REF!</v>
      </c>
      <c r="E783" s="39" t="e">
        <f>ROUND(АТС!#REF!*$E$41*$E$42/100,2)</f>
        <v>#REF!</v>
      </c>
      <c r="F783" s="39" t="e">
        <f>ROUND(АТС!#REF!*$F$41*$F$42/100,2)</f>
        <v>#REF!</v>
      </c>
      <c r="G783" s="39" t="e">
        <f>ROUND(АТС!#REF!*$G$41*$G$42/100,2)</f>
        <v>#REF!</v>
      </c>
    </row>
    <row r="784" spans="1:7" x14ac:dyDescent="0.25">
      <c r="A784" s="251"/>
      <c r="B784" s="137">
        <f t="shared" si="11"/>
        <v>42066.875</v>
      </c>
      <c r="C784" s="138">
        <v>21</v>
      </c>
      <c r="D784" s="39" t="e">
        <f>ROUND(АТС!#REF!*$D$41*$D$42/100,2)</f>
        <v>#REF!</v>
      </c>
      <c r="E784" s="39" t="e">
        <f>ROUND(АТС!#REF!*$E$41*$E$42/100,2)</f>
        <v>#REF!</v>
      </c>
      <c r="F784" s="39" t="e">
        <f>ROUND(АТС!#REF!*$F$41*$F$42/100,2)</f>
        <v>#REF!</v>
      </c>
      <c r="G784" s="39" t="e">
        <f>ROUND(АТС!#REF!*$G$41*$G$42/100,2)</f>
        <v>#REF!</v>
      </c>
    </row>
    <row r="785" spans="1:9" x14ac:dyDescent="0.25">
      <c r="A785" s="251"/>
      <c r="B785" s="137">
        <f t="shared" si="11"/>
        <v>42066.916669999999</v>
      </c>
      <c r="C785" s="138">
        <v>22</v>
      </c>
      <c r="D785" s="39" t="e">
        <f>ROUND(АТС!#REF!*$D$41*$D$42/100,2)</f>
        <v>#REF!</v>
      </c>
      <c r="E785" s="39" t="e">
        <f>ROUND(АТС!#REF!*$E$41*$E$42/100,2)</f>
        <v>#REF!</v>
      </c>
      <c r="F785" s="39" t="e">
        <f>ROUND(АТС!#REF!*$F$41*$F$42/100,2)</f>
        <v>#REF!</v>
      </c>
      <c r="G785" s="39" t="e">
        <f>ROUND(АТС!#REF!*$G$41*$G$42/100,2)</f>
        <v>#REF!</v>
      </c>
    </row>
    <row r="786" spans="1:9" x14ac:dyDescent="0.25">
      <c r="A786" s="251"/>
      <c r="B786" s="137">
        <f t="shared" si="11"/>
        <v>42066.958330000001</v>
      </c>
      <c r="C786" s="138">
        <v>23</v>
      </c>
      <c r="D786" s="39" t="e">
        <f>ROUND(АТС!#REF!*$D$41*$D$42/100,2)</f>
        <v>#REF!</v>
      </c>
      <c r="E786" s="39" t="e">
        <f>ROUND(АТС!#REF!*$E$41*$E$42/100,2)</f>
        <v>#REF!</v>
      </c>
      <c r="F786" s="39" t="e">
        <f>ROUND(АТС!#REF!*$F$41*$F$42/100,2)</f>
        <v>#REF!</v>
      </c>
      <c r="G786" s="39" t="e">
        <f>ROUND(АТС!#REF!*$G$41*$G$42/100,2)</f>
        <v>#REF!</v>
      </c>
    </row>
    <row r="787" spans="1:9" x14ac:dyDescent="0.25">
      <c r="A787" s="117"/>
      <c r="B787" s="139"/>
      <c r="C787" s="140"/>
      <c r="D787" s="118"/>
      <c r="E787" s="118"/>
      <c r="F787" s="118"/>
      <c r="G787" s="118"/>
    </row>
    <row r="789" spans="1:9" x14ac:dyDescent="0.25">
      <c r="A789" s="249" t="s">
        <v>48</v>
      </c>
      <c r="B789" s="249"/>
      <c r="C789" s="249"/>
      <c r="D789" s="249"/>
      <c r="E789" s="249"/>
      <c r="F789" s="249"/>
      <c r="G789" s="249"/>
    </row>
    <row r="790" spans="1:9" ht="94.5" x14ac:dyDescent="0.25">
      <c r="A790" s="19" t="s">
        <v>11</v>
      </c>
      <c r="B790" s="84" t="s">
        <v>33</v>
      </c>
      <c r="C790" s="84" t="s">
        <v>34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0" t="s">
        <v>10</v>
      </c>
      <c r="B791" s="231"/>
      <c r="C791" s="232"/>
      <c r="D791" s="15">
        <v>28.56</v>
      </c>
      <c r="E791" s="15">
        <v>26.24</v>
      </c>
      <c r="F791" s="15">
        <v>17.87</v>
      </c>
      <c r="G791" s="15">
        <v>10.46</v>
      </c>
    </row>
    <row r="792" spans="1:9" ht="31.5" customHeight="1" x14ac:dyDescent="0.25">
      <c r="A792" s="233" t="s">
        <v>8</v>
      </c>
      <c r="B792" s="234"/>
      <c r="C792" s="235"/>
      <c r="D792" s="14">
        <v>0.79600000000000004</v>
      </c>
      <c r="E792" s="14">
        <v>0.79600000000000004</v>
      </c>
      <c r="F792" s="14">
        <v>0.79600000000000004</v>
      </c>
      <c r="G792" s="14">
        <v>0.79600000000000004</v>
      </c>
      <c r="I792" s="42"/>
    </row>
    <row r="793" spans="1:9" x14ac:dyDescent="0.25">
      <c r="A793" s="251" t="s">
        <v>187</v>
      </c>
      <c r="B793" s="135">
        <f>B43</f>
        <v>42036</v>
      </c>
      <c r="C793" s="138">
        <v>0</v>
      </c>
      <c r="D793" s="39">
        <f>ROUND($D$791/100*$D$792*АТС!$C41,2)</f>
        <v>114.89</v>
      </c>
      <c r="E793" s="39">
        <f>ROUND($E$791/100*$E$792*АТС!C41,2)</f>
        <v>105.55</v>
      </c>
      <c r="F793" s="39">
        <f>ROUND($F$791/100*$F$792*АТС!C41,2)</f>
        <v>71.88</v>
      </c>
      <c r="G793" s="39">
        <f>ROUND($G$791/100*$G$792*АТС!C41,2)</f>
        <v>42.08</v>
      </c>
    </row>
    <row r="794" spans="1:9" x14ac:dyDescent="0.25">
      <c r="A794" s="251"/>
      <c r="B794" s="137">
        <f>B$43+ROUND(C794/24,5)</f>
        <v>42036.041669999999</v>
      </c>
      <c r="C794" s="138">
        <v>1</v>
      </c>
      <c r="D794" s="39">
        <f>ROUND($D$791/100*$D$792*АТС!$C42,2)</f>
        <v>120.6</v>
      </c>
      <c r="E794" s="39">
        <f>ROUND($E$791/100*$E$792*АТС!C42,2)</f>
        <v>110.8</v>
      </c>
      <c r="F794" s="39">
        <f>ROUND($F$791/100*$F$792*АТС!C42,2)</f>
        <v>75.459999999999994</v>
      </c>
      <c r="G794" s="39">
        <f>ROUND($G$791/100*$G$792*АТС!C42,2)</f>
        <v>44.17</v>
      </c>
    </row>
    <row r="795" spans="1:9" x14ac:dyDescent="0.25">
      <c r="A795" s="251"/>
      <c r="B795" s="135">
        <f>B$43+ROUND(C795/24,5)</f>
        <v>42036.083330000001</v>
      </c>
      <c r="C795" s="138">
        <v>2</v>
      </c>
      <c r="D795" s="39">
        <f>ROUND($D$791/100*$D$792*АТС!$C43,2)</f>
        <v>126.97</v>
      </c>
      <c r="E795" s="39">
        <f>ROUND($E$791/100*$E$792*АТС!C43,2)</f>
        <v>116.66</v>
      </c>
      <c r="F795" s="39">
        <f>ROUND($F$791/100*$F$792*АТС!C43,2)</f>
        <v>79.45</v>
      </c>
      <c r="G795" s="39">
        <f>ROUND($G$791/100*$G$792*АТС!C43,2)</f>
        <v>46.5</v>
      </c>
    </row>
    <row r="796" spans="1:9" x14ac:dyDescent="0.25">
      <c r="A796" s="251"/>
      <c r="B796" s="137">
        <f t="shared" ref="B796:B816" si="12">B$43+ROUND(C796/24,5)</f>
        <v>42036.125</v>
      </c>
      <c r="C796" s="138">
        <v>3</v>
      </c>
      <c r="D796" s="39">
        <f>ROUND($D$791/100*$D$792*АТС!$C44,2)</f>
        <v>128.5</v>
      </c>
      <c r="E796" s="39">
        <f>ROUND($E$791/100*$E$792*АТС!C44,2)</f>
        <v>118.06</v>
      </c>
      <c r="F796" s="39">
        <f>ROUND($F$791/100*$F$792*АТС!C44,2)</f>
        <v>80.400000000000006</v>
      </c>
      <c r="G796" s="39">
        <f>ROUND($G$791/100*$G$792*АТС!C44,2)</f>
        <v>47.06</v>
      </c>
    </row>
    <row r="797" spans="1:9" x14ac:dyDescent="0.25">
      <c r="A797" s="251"/>
      <c r="B797" s="135">
        <f t="shared" si="12"/>
        <v>42036.166669999999</v>
      </c>
      <c r="C797" s="138">
        <v>4</v>
      </c>
      <c r="D797" s="39">
        <f>ROUND($D$791/100*$D$792*АТС!$C45,2)</f>
        <v>127.74</v>
      </c>
      <c r="E797" s="39">
        <f>ROUND($E$791/100*$E$792*АТС!C45,2)</f>
        <v>117.36</v>
      </c>
      <c r="F797" s="39">
        <f>ROUND($F$791/100*$F$792*АТС!C45,2)</f>
        <v>79.930000000000007</v>
      </c>
      <c r="G797" s="39">
        <f>ROUND($G$791/100*$G$792*АТС!C45,2)</f>
        <v>46.78</v>
      </c>
    </row>
    <row r="798" spans="1:9" x14ac:dyDescent="0.25">
      <c r="A798" s="251"/>
      <c r="B798" s="137">
        <f t="shared" si="12"/>
        <v>42036.208330000001</v>
      </c>
      <c r="C798" s="138">
        <v>5</v>
      </c>
      <c r="D798" s="39">
        <f>ROUND($D$791/100*$D$792*АТС!$C46,2)</f>
        <v>127.04</v>
      </c>
      <c r="E798" s="39">
        <f>ROUND($E$791/100*$E$792*АТС!C46,2)</f>
        <v>116.72</v>
      </c>
      <c r="F798" s="39">
        <f>ROUND($F$791/100*$F$792*АТС!C46,2)</f>
        <v>79.489999999999995</v>
      </c>
      <c r="G798" s="39">
        <f>ROUND($G$791/100*$G$792*АТС!C46,2)</f>
        <v>46.53</v>
      </c>
    </row>
    <row r="799" spans="1:9" x14ac:dyDescent="0.25">
      <c r="A799" s="251"/>
      <c r="B799" s="135">
        <f t="shared" si="12"/>
        <v>42036.25</v>
      </c>
      <c r="C799" s="138">
        <v>6</v>
      </c>
      <c r="D799" s="39">
        <f>ROUND($D$791/100*$D$792*АТС!$C47,2)</f>
        <v>122.65</v>
      </c>
      <c r="E799" s="39">
        <f>ROUND($E$791/100*$E$792*АТС!C47,2)</f>
        <v>112.69</v>
      </c>
      <c r="F799" s="39">
        <f>ROUND($F$791/100*$F$792*АТС!C47,2)</f>
        <v>76.739999999999995</v>
      </c>
      <c r="G799" s="39">
        <f>ROUND($G$791/100*$G$792*АТС!C47,2)</f>
        <v>44.92</v>
      </c>
    </row>
    <row r="800" spans="1:9" x14ac:dyDescent="0.25">
      <c r="A800" s="251"/>
      <c r="B800" s="137">
        <f t="shared" si="12"/>
        <v>42036.291669999999</v>
      </c>
      <c r="C800" s="138">
        <v>7</v>
      </c>
      <c r="D800" s="39">
        <f>ROUND($D$791/100*$D$792*АТС!$C48,2)</f>
        <v>121.36</v>
      </c>
      <c r="E800" s="39">
        <f>ROUND($E$791/100*$E$792*АТС!C48,2)</f>
        <v>111.5</v>
      </c>
      <c r="F800" s="39">
        <f>ROUND($F$791/100*$F$792*АТС!C48,2)</f>
        <v>75.930000000000007</v>
      </c>
      <c r="G800" s="39">
        <f>ROUND($G$791/100*$G$792*АТС!C48,2)</f>
        <v>44.45</v>
      </c>
    </row>
    <row r="801" spans="1:7" x14ac:dyDescent="0.25">
      <c r="A801" s="251"/>
      <c r="B801" s="135">
        <f t="shared" si="12"/>
        <v>42036.333330000001</v>
      </c>
      <c r="C801" s="138">
        <v>8</v>
      </c>
      <c r="D801" s="39">
        <f>ROUND($D$791/100*$D$792*АТС!$C49,2)</f>
        <v>114.91</v>
      </c>
      <c r="E801" s="39">
        <f>ROUND($E$791/100*$E$792*АТС!C49,2)</f>
        <v>105.57</v>
      </c>
      <c r="F801" s="39">
        <f>ROUND($F$791/100*$F$792*АТС!C49,2)</f>
        <v>71.900000000000006</v>
      </c>
      <c r="G801" s="39">
        <f>ROUND($G$791/100*$G$792*АТС!C49,2)</f>
        <v>42.08</v>
      </c>
    </row>
    <row r="802" spans="1:7" x14ac:dyDescent="0.25">
      <c r="A802" s="251"/>
      <c r="B802" s="137">
        <f t="shared" si="12"/>
        <v>42036.375</v>
      </c>
      <c r="C802" s="138">
        <v>9</v>
      </c>
      <c r="D802" s="39">
        <f>ROUND($D$791/100*$D$792*АТС!$C50,2)</f>
        <v>134.68</v>
      </c>
      <c r="E802" s="39">
        <f>ROUND($E$791/100*$E$792*АТС!C50,2)</f>
        <v>123.74</v>
      </c>
      <c r="F802" s="39">
        <f>ROUND($F$791/100*$F$792*АТС!C50,2)</f>
        <v>84.27</v>
      </c>
      <c r="G802" s="39">
        <f>ROUND($G$791/100*$G$792*АТС!C50,2)</f>
        <v>49.33</v>
      </c>
    </row>
    <row r="803" spans="1:7" x14ac:dyDescent="0.25">
      <c r="A803" s="251"/>
      <c r="B803" s="135">
        <f t="shared" si="12"/>
        <v>42036.416669999999</v>
      </c>
      <c r="C803" s="138">
        <v>10</v>
      </c>
      <c r="D803" s="39">
        <f>ROUND($D$791/100*$D$792*АТС!$C51,2)</f>
        <v>121.49</v>
      </c>
      <c r="E803" s="39">
        <f>ROUND($E$791/100*$E$792*АТС!C51,2)</f>
        <v>111.62</v>
      </c>
      <c r="F803" s="39">
        <f>ROUND($F$791/100*$F$792*АТС!C51,2)</f>
        <v>76.010000000000005</v>
      </c>
      <c r="G803" s="39">
        <f>ROUND($G$791/100*$G$792*АТС!C51,2)</f>
        <v>44.49</v>
      </c>
    </row>
    <row r="804" spans="1:7" x14ac:dyDescent="0.25">
      <c r="A804" s="251"/>
      <c r="B804" s="137">
        <f t="shared" si="12"/>
        <v>42036.458330000001</v>
      </c>
      <c r="C804" s="138">
        <v>11</v>
      </c>
      <c r="D804" s="39">
        <f>ROUND($D$791/100*$D$792*АТС!$C52,2)</f>
        <v>117.68</v>
      </c>
      <c r="E804" s="39">
        <f>ROUND($E$791/100*$E$792*АТС!C52,2)</f>
        <v>108.12</v>
      </c>
      <c r="F804" s="39">
        <f>ROUND($F$791/100*$F$792*АТС!C52,2)</f>
        <v>73.63</v>
      </c>
      <c r="G804" s="39">
        <f>ROUND($G$791/100*$G$792*АТС!C52,2)</f>
        <v>43.1</v>
      </c>
    </row>
    <row r="805" spans="1:7" x14ac:dyDescent="0.25">
      <c r="A805" s="251"/>
      <c r="B805" s="135">
        <f t="shared" si="12"/>
        <v>42036.5</v>
      </c>
      <c r="C805" s="138">
        <v>12</v>
      </c>
      <c r="D805" s="39">
        <f>ROUND($D$791/100*$D$792*АТС!$C53,2)</f>
        <v>117</v>
      </c>
      <c r="E805" s="39">
        <f>ROUND($E$791/100*$E$792*АТС!C53,2)</f>
        <v>107.5</v>
      </c>
      <c r="F805" s="39">
        <f>ROUND($F$791/100*$F$792*АТС!C53,2)</f>
        <v>73.209999999999994</v>
      </c>
      <c r="G805" s="39">
        <f>ROUND($G$791/100*$G$792*АТС!C53,2)</f>
        <v>42.85</v>
      </c>
    </row>
    <row r="806" spans="1:7" x14ac:dyDescent="0.25">
      <c r="A806" s="251"/>
      <c r="B806" s="137">
        <f t="shared" si="12"/>
        <v>42036.541669999999</v>
      </c>
      <c r="C806" s="138">
        <v>13</v>
      </c>
      <c r="D806" s="39">
        <f>ROUND($D$791/100*$D$792*АТС!$C54,2)</f>
        <v>118.25</v>
      </c>
      <c r="E806" s="39">
        <f>ROUND($E$791/100*$E$792*АТС!C54,2)</f>
        <v>108.64</v>
      </c>
      <c r="F806" s="39">
        <f>ROUND($F$791/100*$F$792*АТС!C54,2)</f>
        <v>73.989999999999995</v>
      </c>
      <c r="G806" s="39">
        <f>ROUND($G$791/100*$G$792*АТС!C54,2)</f>
        <v>43.31</v>
      </c>
    </row>
    <row r="807" spans="1:7" x14ac:dyDescent="0.25">
      <c r="A807" s="251"/>
      <c r="B807" s="135">
        <f t="shared" si="12"/>
        <v>42036.583330000001</v>
      </c>
      <c r="C807" s="138">
        <v>14</v>
      </c>
      <c r="D807" s="39">
        <f>ROUND($D$791/100*$D$792*АТС!$C55,2)</f>
        <v>119.51</v>
      </c>
      <c r="E807" s="39">
        <f>ROUND($E$791/100*$E$792*АТС!C55,2)</f>
        <v>109.8</v>
      </c>
      <c r="F807" s="39">
        <f>ROUND($F$791/100*$F$792*АТС!C55,2)</f>
        <v>74.78</v>
      </c>
      <c r="G807" s="39">
        <f>ROUND($G$791/100*$G$792*АТС!C55,2)</f>
        <v>43.77</v>
      </c>
    </row>
    <row r="808" spans="1:7" x14ac:dyDescent="0.25">
      <c r="A808" s="251"/>
      <c r="B808" s="137">
        <f t="shared" si="12"/>
        <v>42036.625</v>
      </c>
      <c r="C808" s="138">
        <v>15</v>
      </c>
      <c r="D808" s="39">
        <f>ROUND($D$791/100*$D$792*АТС!$C56,2)</f>
        <v>120.15</v>
      </c>
      <c r="E808" s="39">
        <f>ROUND($E$791/100*$E$792*АТС!C56,2)</f>
        <v>110.39</v>
      </c>
      <c r="F808" s="39">
        <f>ROUND($F$791/100*$F$792*АТС!C56,2)</f>
        <v>75.180000000000007</v>
      </c>
      <c r="G808" s="39">
        <f>ROUND($G$791/100*$G$792*АТС!C56,2)</f>
        <v>44.01</v>
      </c>
    </row>
    <row r="809" spans="1:7" x14ac:dyDescent="0.25">
      <c r="A809" s="251"/>
      <c r="B809" s="135">
        <f t="shared" si="12"/>
        <v>42036.666669999999</v>
      </c>
      <c r="C809" s="138">
        <v>16</v>
      </c>
      <c r="D809" s="39">
        <f>ROUND($D$791/100*$D$792*АТС!$C57,2)</f>
        <v>115.44</v>
      </c>
      <c r="E809" s="39">
        <f>ROUND($E$791/100*$E$792*АТС!C57,2)</f>
        <v>106.06</v>
      </c>
      <c r="F809" s="39">
        <f>ROUND($F$791/100*$F$792*АТС!C57,2)</f>
        <v>72.23</v>
      </c>
      <c r="G809" s="39">
        <f>ROUND($G$791/100*$G$792*АТС!C57,2)</f>
        <v>42.28</v>
      </c>
    </row>
    <row r="810" spans="1:7" x14ac:dyDescent="0.25">
      <c r="A810" s="251"/>
      <c r="B810" s="137">
        <f t="shared" si="12"/>
        <v>42036.708330000001</v>
      </c>
      <c r="C810" s="138">
        <v>17</v>
      </c>
      <c r="D810" s="39">
        <f>ROUND($D$791/100*$D$792*АТС!$C58,2)</f>
        <v>143.38999999999999</v>
      </c>
      <c r="E810" s="39">
        <f>ROUND($E$791/100*$E$792*АТС!C58,2)</f>
        <v>131.74</v>
      </c>
      <c r="F810" s="39">
        <f>ROUND($F$791/100*$F$792*АТС!C58,2)</f>
        <v>89.72</v>
      </c>
      <c r="G810" s="39">
        <f>ROUND($G$791/100*$G$792*АТС!C58,2)</f>
        <v>52.51</v>
      </c>
    </row>
    <row r="811" spans="1:7" x14ac:dyDescent="0.25">
      <c r="A811" s="251"/>
      <c r="B811" s="135">
        <f t="shared" si="12"/>
        <v>42036.75</v>
      </c>
      <c r="C811" s="138">
        <v>18</v>
      </c>
      <c r="D811" s="39">
        <f>ROUND($D$791/100*$D$792*АТС!$C59,2)</f>
        <v>151.6</v>
      </c>
      <c r="E811" s="39">
        <f>ROUND($E$791/100*$E$792*АТС!C59,2)</f>
        <v>139.29</v>
      </c>
      <c r="F811" s="39">
        <f>ROUND($F$791/100*$F$792*АТС!C59,2)</f>
        <v>94.86</v>
      </c>
      <c r="G811" s="39">
        <f>ROUND($G$791/100*$G$792*АТС!C59,2)</f>
        <v>55.52</v>
      </c>
    </row>
    <row r="812" spans="1:7" x14ac:dyDescent="0.25">
      <c r="A812" s="251"/>
      <c r="B812" s="137">
        <f t="shared" si="12"/>
        <v>42036.791669999999</v>
      </c>
      <c r="C812" s="138">
        <v>19</v>
      </c>
      <c r="D812" s="39">
        <f>ROUND($D$791/100*$D$792*АТС!$C60,2)</f>
        <v>143.6</v>
      </c>
      <c r="E812" s="39">
        <f>ROUND($E$791/100*$E$792*АТС!C60,2)</f>
        <v>131.94</v>
      </c>
      <c r="F812" s="39">
        <f>ROUND($F$791/100*$F$792*АТС!C60,2)</f>
        <v>89.85</v>
      </c>
      <c r="G812" s="39">
        <f>ROUND($G$791/100*$G$792*АТС!C60,2)</f>
        <v>52.59</v>
      </c>
    </row>
    <row r="813" spans="1:7" x14ac:dyDescent="0.25">
      <c r="A813" s="251"/>
      <c r="B813" s="135">
        <f t="shared" si="12"/>
        <v>42036.833330000001</v>
      </c>
      <c r="C813" s="138">
        <v>20</v>
      </c>
      <c r="D813" s="39">
        <f>ROUND($D$791/100*$D$792*АТС!$C61,2)</f>
        <v>134.66999999999999</v>
      </c>
      <c r="E813" s="39">
        <f>ROUND($E$791/100*$E$792*АТС!C61,2)</f>
        <v>123.73</v>
      </c>
      <c r="F813" s="39">
        <f>ROUND($F$791/100*$F$792*АТС!C61,2)</f>
        <v>84.26</v>
      </c>
      <c r="G813" s="39">
        <f>ROUND($G$791/100*$G$792*АТС!C61,2)</f>
        <v>49.32</v>
      </c>
    </row>
    <row r="814" spans="1:7" x14ac:dyDescent="0.25">
      <c r="A814" s="251"/>
      <c r="B814" s="137">
        <f t="shared" si="12"/>
        <v>42036.875</v>
      </c>
      <c r="C814" s="138">
        <v>21</v>
      </c>
      <c r="D814" s="39">
        <f>ROUND($D$791/100*$D$792*АТС!$C62,2)</f>
        <v>123.4</v>
      </c>
      <c r="E814" s="39">
        <f>ROUND($E$791/100*$E$792*АТС!C62,2)</f>
        <v>113.37</v>
      </c>
      <c r="F814" s="39">
        <f>ROUND($F$791/100*$F$792*АТС!C62,2)</f>
        <v>77.209999999999994</v>
      </c>
      <c r="G814" s="39">
        <f>ROUND($G$791/100*$G$792*АТС!C62,2)</f>
        <v>45.19</v>
      </c>
    </row>
    <row r="815" spans="1:7" x14ac:dyDescent="0.25">
      <c r="A815" s="251"/>
      <c r="B815" s="135">
        <f t="shared" si="12"/>
        <v>42036.916669999999</v>
      </c>
      <c r="C815" s="138">
        <v>22</v>
      </c>
      <c r="D815" s="39">
        <f>ROUND($D$791/100*$D$792*АТС!$C63,2)</f>
        <v>119.09</v>
      </c>
      <c r="E815" s="39">
        <f>ROUND($E$791/100*$E$792*АТС!C63,2)</f>
        <v>109.41</v>
      </c>
      <c r="F815" s="39">
        <f>ROUND($F$791/100*$F$792*АТС!C63,2)</f>
        <v>74.510000000000005</v>
      </c>
      <c r="G815" s="39">
        <f>ROUND($G$791/100*$G$792*АТС!C63,2)</f>
        <v>43.62</v>
      </c>
    </row>
    <row r="816" spans="1:7" x14ac:dyDescent="0.25">
      <c r="A816" s="251"/>
      <c r="B816" s="137">
        <f t="shared" si="12"/>
        <v>42036.958330000001</v>
      </c>
      <c r="C816" s="138">
        <v>23</v>
      </c>
      <c r="D816" s="39">
        <f>ROUND($D$791/100*$D$792*АТС!$C64,2)</f>
        <v>131.88999999999999</v>
      </c>
      <c r="E816" s="39">
        <f>ROUND($E$791/100*$E$792*АТС!C64,2)</f>
        <v>121.18</v>
      </c>
      <c r="F816" s="39">
        <f>ROUND($F$791/100*$F$792*АТС!C64,2)</f>
        <v>82.53</v>
      </c>
      <c r="G816" s="39">
        <f>ROUND($G$791/100*$G$792*АТС!C64,2)</f>
        <v>48.31</v>
      </c>
    </row>
    <row r="817" spans="1:7" x14ac:dyDescent="0.25">
      <c r="A817" s="251"/>
      <c r="B817" s="135">
        <f>B793+1</f>
        <v>42037</v>
      </c>
      <c r="C817" s="138">
        <v>0</v>
      </c>
      <c r="D817" s="39">
        <f>ROUND($D$791/100*$D$792*АТС!$C65,2)</f>
        <v>114.54</v>
      </c>
      <c r="E817" s="39">
        <f>ROUND($E$791/100*$E$792*АТС!C65,2)</f>
        <v>105.23</v>
      </c>
      <c r="F817" s="39">
        <f>ROUND($F$791/100*$F$792*АТС!C65,2)</f>
        <v>71.67</v>
      </c>
      <c r="G817" s="39">
        <f>ROUND($G$791/100*$G$792*АТС!C65,2)</f>
        <v>41.95</v>
      </c>
    </row>
    <row r="818" spans="1:7" x14ac:dyDescent="0.25">
      <c r="A818" s="251"/>
      <c r="B818" s="137">
        <f t="shared" ref="B818:B881" si="13">B794+1</f>
        <v>42037.041669999999</v>
      </c>
      <c r="C818" s="138">
        <v>1</v>
      </c>
      <c r="D818" s="39">
        <f>ROUND($D$791/100*$D$792*АТС!$C66,2)</f>
        <v>120.6</v>
      </c>
      <c r="E818" s="39">
        <f>ROUND($E$791/100*$E$792*АТС!C66,2)</f>
        <v>110.8</v>
      </c>
      <c r="F818" s="39">
        <f>ROUND($F$791/100*$F$792*АТС!C66,2)</f>
        <v>75.459999999999994</v>
      </c>
      <c r="G818" s="39">
        <f>ROUND($G$791/100*$G$792*АТС!C66,2)</f>
        <v>44.17</v>
      </c>
    </row>
    <row r="819" spans="1:7" x14ac:dyDescent="0.25">
      <c r="A819" s="251"/>
      <c r="B819" s="135">
        <f t="shared" si="13"/>
        <v>42037.083330000001</v>
      </c>
      <c r="C819" s="138">
        <v>2</v>
      </c>
      <c r="D819" s="39">
        <f>ROUND($D$791/100*$D$792*АТС!$C67,2)</f>
        <v>123.84</v>
      </c>
      <c r="E819" s="39">
        <f>ROUND($E$791/100*$E$792*АТС!C67,2)</f>
        <v>113.78</v>
      </c>
      <c r="F819" s="39">
        <f>ROUND($F$791/100*$F$792*АТС!C67,2)</f>
        <v>77.489999999999995</v>
      </c>
      <c r="G819" s="39">
        <f>ROUND($G$791/100*$G$792*АТС!C67,2)</f>
        <v>45.36</v>
      </c>
    </row>
    <row r="820" spans="1:7" x14ac:dyDescent="0.25">
      <c r="A820" s="251"/>
      <c r="B820" s="137">
        <f t="shared" si="13"/>
        <v>42037.125</v>
      </c>
      <c r="C820" s="138">
        <v>3</v>
      </c>
      <c r="D820" s="39">
        <f>ROUND($D$791/100*$D$792*АТС!$C68,2)</f>
        <v>124.54</v>
      </c>
      <c r="E820" s="39">
        <f>ROUND($E$791/100*$E$792*АТС!C68,2)</f>
        <v>114.42</v>
      </c>
      <c r="F820" s="39">
        <f>ROUND($F$791/100*$F$792*АТС!C68,2)</f>
        <v>77.92</v>
      </c>
      <c r="G820" s="39">
        <f>ROUND($G$791/100*$G$792*АТС!C68,2)</f>
        <v>45.61</v>
      </c>
    </row>
    <row r="821" spans="1:7" x14ac:dyDescent="0.25">
      <c r="A821" s="251"/>
      <c r="B821" s="135">
        <f t="shared" si="13"/>
        <v>42037.166669999999</v>
      </c>
      <c r="C821" s="138">
        <v>4</v>
      </c>
      <c r="D821" s="39">
        <f>ROUND($D$791/100*$D$792*АТС!$C69,2)</f>
        <v>126.62</v>
      </c>
      <c r="E821" s="39">
        <f>ROUND($E$791/100*$E$792*АТС!C69,2)</f>
        <v>116.33</v>
      </c>
      <c r="F821" s="39">
        <f>ROUND($F$791/100*$F$792*АТС!C69,2)</f>
        <v>79.23</v>
      </c>
      <c r="G821" s="39">
        <f>ROUND($G$791/100*$G$792*АТС!C69,2)</f>
        <v>46.37</v>
      </c>
    </row>
    <row r="822" spans="1:7" x14ac:dyDescent="0.25">
      <c r="A822" s="251"/>
      <c r="B822" s="137">
        <f t="shared" si="13"/>
        <v>42037.208330000001</v>
      </c>
      <c r="C822" s="138">
        <v>5</v>
      </c>
      <c r="D822" s="39">
        <f>ROUND($D$791/100*$D$792*АТС!$C70,2)</f>
        <v>123.25</v>
      </c>
      <c r="E822" s="39">
        <f>ROUND($E$791/100*$E$792*АТС!C70,2)</f>
        <v>113.24</v>
      </c>
      <c r="F822" s="39">
        <f>ROUND($F$791/100*$F$792*АТС!C70,2)</f>
        <v>77.12</v>
      </c>
      <c r="G822" s="39">
        <f>ROUND($G$791/100*$G$792*АТС!C70,2)</f>
        <v>45.14</v>
      </c>
    </row>
    <row r="823" spans="1:7" x14ac:dyDescent="0.25">
      <c r="A823" s="251"/>
      <c r="B823" s="135">
        <f t="shared" si="13"/>
        <v>42037.25</v>
      </c>
      <c r="C823" s="138">
        <v>6</v>
      </c>
      <c r="D823" s="39">
        <f>ROUND($D$791/100*$D$792*АТС!$C71,2)</f>
        <v>117.61</v>
      </c>
      <c r="E823" s="39">
        <f>ROUND($E$791/100*$E$792*АТС!C71,2)</f>
        <v>108.06</v>
      </c>
      <c r="F823" s="39">
        <f>ROUND($F$791/100*$F$792*АТС!C71,2)</f>
        <v>73.59</v>
      </c>
      <c r="G823" s="39">
        <f>ROUND($G$791/100*$G$792*АТС!C71,2)</f>
        <v>43.08</v>
      </c>
    </row>
    <row r="824" spans="1:7" x14ac:dyDescent="0.25">
      <c r="A824" s="251"/>
      <c r="B824" s="137">
        <f t="shared" si="13"/>
        <v>42037.291669999999</v>
      </c>
      <c r="C824" s="138">
        <v>7</v>
      </c>
      <c r="D824" s="39">
        <f>ROUND($D$791/100*$D$792*АТС!$C72,2)</f>
        <v>132.27000000000001</v>
      </c>
      <c r="E824" s="39">
        <f>ROUND($E$791/100*$E$792*АТС!C72,2)</f>
        <v>121.53</v>
      </c>
      <c r="F824" s="39">
        <f>ROUND($F$791/100*$F$792*АТС!C72,2)</f>
        <v>82.76</v>
      </c>
      <c r="G824" s="39">
        <f>ROUND($G$791/100*$G$792*АТС!C72,2)</f>
        <v>48.44</v>
      </c>
    </row>
    <row r="825" spans="1:7" x14ac:dyDescent="0.25">
      <c r="A825" s="251"/>
      <c r="B825" s="135">
        <f t="shared" si="13"/>
        <v>42037.333330000001</v>
      </c>
      <c r="C825" s="138">
        <v>8</v>
      </c>
      <c r="D825" s="39">
        <f>ROUND($D$791/100*$D$792*АТС!$C73,2)</f>
        <v>131.38</v>
      </c>
      <c r="E825" s="39">
        <f>ROUND($E$791/100*$E$792*АТС!C73,2)</f>
        <v>120.7</v>
      </c>
      <c r="F825" s="39">
        <f>ROUND($F$791/100*$F$792*АТС!C73,2)</f>
        <v>82.2</v>
      </c>
      <c r="G825" s="39">
        <f>ROUND($G$791/100*$G$792*АТС!C73,2)</f>
        <v>48.12</v>
      </c>
    </row>
    <row r="826" spans="1:7" x14ac:dyDescent="0.25">
      <c r="A826" s="251"/>
      <c r="B826" s="137">
        <f t="shared" si="13"/>
        <v>42037.375</v>
      </c>
      <c r="C826" s="138">
        <v>9</v>
      </c>
      <c r="D826" s="39">
        <f>ROUND($D$791/100*$D$792*АТС!$C74,2)</f>
        <v>117.59</v>
      </c>
      <c r="E826" s="39">
        <f>ROUND($E$791/100*$E$792*АТС!C74,2)</f>
        <v>108.04</v>
      </c>
      <c r="F826" s="39">
        <f>ROUND($F$791/100*$F$792*АТС!C74,2)</f>
        <v>73.58</v>
      </c>
      <c r="G826" s="39">
        <f>ROUND($G$791/100*$G$792*АТС!C74,2)</f>
        <v>43.07</v>
      </c>
    </row>
    <row r="827" spans="1:7" x14ac:dyDescent="0.25">
      <c r="A827" s="251"/>
      <c r="B827" s="135">
        <f t="shared" si="13"/>
        <v>42037.416669999999</v>
      </c>
      <c r="C827" s="138">
        <v>10</v>
      </c>
      <c r="D827" s="39">
        <f>ROUND($D$791/100*$D$792*АТС!$C75,2)</f>
        <v>123.95</v>
      </c>
      <c r="E827" s="39">
        <f>ROUND($E$791/100*$E$792*АТС!C75,2)</f>
        <v>113.88</v>
      </c>
      <c r="F827" s="39">
        <f>ROUND($F$791/100*$F$792*АТС!C75,2)</f>
        <v>77.55</v>
      </c>
      <c r="G827" s="39">
        <f>ROUND($G$791/100*$G$792*АТС!C75,2)</f>
        <v>45.4</v>
      </c>
    </row>
    <row r="828" spans="1:7" x14ac:dyDescent="0.25">
      <c r="A828" s="251"/>
      <c r="B828" s="137">
        <f t="shared" si="13"/>
        <v>42037.458330000001</v>
      </c>
      <c r="C828" s="138">
        <v>11</v>
      </c>
      <c r="D828" s="39">
        <f>ROUND($D$791/100*$D$792*АТС!$C76,2)</f>
        <v>120.13</v>
      </c>
      <c r="E828" s="39">
        <f>ROUND($E$791/100*$E$792*АТС!C76,2)</f>
        <v>110.38</v>
      </c>
      <c r="F828" s="39">
        <f>ROUND($F$791/100*$F$792*АТС!C76,2)</f>
        <v>75.17</v>
      </c>
      <c r="G828" s="39">
        <f>ROUND($G$791/100*$G$792*АТС!C76,2)</f>
        <v>44</v>
      </c>
    </row>
    <row r="829" spans="1:7" x14ac:dyDescent="0.25">
      <c r="A829" s="251"/>
      <c r="B829" s="135">
        <f t="shared" si="13"/>
        <v>42037.5</v>
      </c>
      <c r="C829" s="138">
        <v>12</v>
      </c>
      <c r="D829" s="39">
        <f>ROUND($D$791/100*$D$792*АТС!$C77,2)</f>
        <v>120.26</v>
      </c>
      <c r="E829" s="39">
        <f>ROUND($E$791/100*$E$792*АТС!C77,2)</f>
        <v>110.49</v>
      </c>
      <c r="F829" s="39">
        <f>ROUND($F$791/100*$F$792*АТС!C77,2)</f>
        <v>75.25</v>
      </c>
      <c r="G829" s="39">
        <f>ROUND($G$791/100*$G$792*АТС!C77,2)</f>
        <v>44.05</v>
      </c>
    </row>
    <row r="830" spans="1:7" x14ac:dyDescent="0.25">
      <c r="A830" s="251"/>
      <c r="B830" s="137">
        <f t="shared" si="13"/>
        <v>42037.541669999999</v>
      </c>
      <c r="C830" s="138">
        <v>13</v>
      </c>
      <c r="D830" s="39">
        <f>ROUND($D$791/100*$D$792*АТС!$C78,2)</f>
        <v>120.43</v>
      </c>
      <c r="E830" s="39">
        <f>ROUND($E$791/100*$E$792*АТС!C78,2)</f>
        <v>110.65</v>
      </c>
      <c r="F830" s="39">
        <f>ROUND($F$791/100*$F$792*АТС!C78,2)</f>
        <v>75.349999999999994</v>
      </c>
      <c r="G830" s="39">
        <f>ROUND($G$791/100*$G$792*АТС!C78,2)</f>
        <v>44.11</v>
      </c>
    </row>
    <row r="831" spans="1:7" x14ac:dyDescent="0.25">
      <c r="A831" s="251"/>
      <c r="B831" s="135">
        <f t="shared" si="13"/>
        <v>42037.583330000001</v>
      </c>
      <c r="C831" s="138">
        <v>14</v>
      </c>
      <c r="D831" s="39">
        <f>ROUND($D$791/100*$D$792*АТС!$C79,2)</f>
        <v>120.26</v>
      </c>
      <c r="E831" s="39">
        <f>ROUND($E$791/100*$E$792*АТС!C79,2)</f>
        <v>110.49</v>
      </c>
      <c r="F831" s="39">
        <f>ROUND($F$791/100*$F$792*АТС!C79,2)</f>
        <v>75.25</v>
      </c>
      <c r="G831" s="39">
        <f>ROUND($G$791/100*$G$792*АТС!C79,2)</f>
        <v>44.04</v>
      </c>
    </row>
    <row r="832" spans="1:7" x14ac:dyDescent="0.25">
      <c r="A832" s="251"/>
      <c r="B832" s="137">
        <f t="shared" si="13"/>
        <v>42037.625</v>
      </c>
      <c r="C832" s="138">
        <v>15</v>
      </c>
      <c r="D832" s="39">
        <f>ROUND($D$791/100*$D$792*АТС!$C80,2)</f>
        <v>120.2</v>
      </c>
      <c r="E832" s="39">
        <f>ROUND($E$791/100*$E$792*АТС!C80,2)</f>
        <v>110.44</v>
      </c>
      <c r="F832" s="39">
        <f>ROUND($F$791/100*$F$792*АТС!C80,2)</f>
        <v>75.209999999999994</v>
      </c>
      <c r="G832" s="39">
        <f>ROUND($G$791/100*$G$792*АТС!C80,2)</f>
        <v>44.02</v>
      </c>
    </row>
    <row r="833" spans="1:7" x14ac:dyDescent="0.25">
      <c r="A833" s="251"/>
      <c r="B833" s="135">
        <f t="shared" si="13"/>
        <v>42037.666669999999</v>
      </c>
      <c r="C833" s="138">
        <v>16</v>
      </c>
      <c r="D833" s="39">
        <f>ROUND($D$791/100*$D$792*АТС!$C81,2)</f>
        <v>116.84</v>
      </c>
      <c r="E833" s="39">
        <f>ROUND($E$791/100*$E$792*АТС!C81,2)</f>
        <v>107.35</v>
      </c>
      <c r="F833" s="39">
        <f>ROUND($F$791/100*$F$792*АТС!C81,2)</f>
        <v>73.11</v>
      </c>
      <c r="G833" s="39">
        <f>ROUND($G$791/100*$G$792*АТС!C81,2)</f>
        <v>42.79</v>
      </c>
    </row>
    <row r="834" spans="1:7" x14ac:dyDescent="0.25">
      <c r="A834" s="251"/>
      <c r="B834" s="137">
        <f t="shared" si="13"/>
        <v>42037.708330000001</v>
      </c>
      <c r="C834" s="138">
        <v>17</v>
      </c>
      <c r="D834" s="39">
        <f>ROUND($D$791/100*$D$792*АТС!$C82,2)</f>
        <v>126.85</v>
      </c>
      <c r="E834" s="39">
        <f>ROUND($E$791/100*$E$792*АТС!C82,2)</f>
        <v>116.54</v>
      </c>
      <c r="F834" s="39">
        <f>ROUND($F$791/100*$F$792*АТС!C82,2)</f>
        <v>79.37</v>
      </c>
      <c r="G834" s="39">
        <f>ROUND($G$791/100*$G$792*АТС!C82,2)</f>
        <v>46.46</v>
      </c>
    </row>
    <row r="835" spans="1:7" x14ac:dyDescent="0.25">
      <c r="A835" s="251"/>
      <c r="B835" s="135">
        <f t="shared" si="13"/>
        <v>42037.75</v>
      </c>
      <c r="C835" s="138">
        <v>18</v>
      </c>
      <c r="D835" s="39">
        <f>ROUND($D$791/100*$D$792*АТС!$C83,2)</f>
        <v>141.02000000000001</v>
      </c>
      <c r="E835" s="39">
        <f>ROUND($E$791/100*$E$792*АТС!C83,2)</f>
        <v>129.57</v>
      </c>
      <c r="F835" s="39">
        <f>ROUND($F$791/100*$F$792*АТС!C83,2)</f>
        <v>88.24</v>
      </c>
      <c r="G835" s="39">
        <f>ROUND($G$791/100*$G$792*АТС!C83,2)</f>
        <v>51.65</v>
      </c>
    </row>
    <row r="836" spans="1:7" x14ac:dyDescent="0.25">
      <c r="A836" s="251"/>
      <c r="B836" s="137">
        <f t="shared" si="13"/>
        <v>42037.791669999999</v>
      </c>
      <c r="C836" s="138">
        <v>19</v>
      </c>
      <c r="D836" s="39">
        <f>ROUND($D$791/100*$D$792*АТС!$C84,2)</f>
        <v>133.85</v>
      </c>
      <c r="E836" s="39">
        <f>ROUND($E$791/100*$E$792*АТС!C84,2)</f>
        <v>122.98</v>
      </c>
      <c r="F836" s="39">
        <f>ROUND($F$791/100*$F$792*АТС!C84,2)</f>
        <v>83.75</v>
      </c>
      <c r="G836" s="39">
        <f>ROUND($G$791/100*$G$792*АТС!C84,2)</f>
        <v>49.02</v>
      </c>
    </row>
    <row r="837" spans="1:7" x14ac:dyDescent="0.25">
      <c r="A837" s="251"/>
      <c r="B837" s="135">
        <f t="shared" si="13"/>
        <v>42037.833330000001</v>
      </c>
      <c r="C837" s="138">
        <v>20</v>
      </c>
      <c r="D837" s="39">
        <f>ROUND($D$791/100*$D$792*АТС!$C85,2)</f>
        <v>125.26</v>
      </c>
      <c r="E837" s="39">
        <f>ROUND($E$791/100*$E$792*АТС!C85,2)</f>
        <v>115.09</v>
      </c>
      <c r="F837" s="39">
        <f>ROUND($F$791/100*$F$792*АТС!C85,2)</f>
        <v>78.38</v>
      </c>
      <c r="G837" s="39">
        <f>ROUND($G$791/100*$G$792*АТС!C85,2)</f>
        <v>45.88</v>
      </c>
    </row>
    <row r="838" spans="1:7" x14ac:dyDescent="0.25">
      <c r="A838" s="251"/>
      <c r="B838" s="137">
        <f t="shared" si="13"/>
        <v>42037.875</v>
      </c>
      <c r="C838" s="138">
        <v>21</v>
      </c>
      <c r="D838" s="39">
        <f>ROUND($D$791/100*$D$792*АТС!$C86,2)</f>
        <v>129.63999999999999</v>
      </c>
      <c r="E838" s="39">
        <f>ROUND($E$791/100*$E$792*АТС!C86,2)</f>
        <v>119.11</v>
      </c>
      <c r="F838" s="39">
        <f>ROUND($F$791/100*$F$792*АТС!C86,2)</f>
        <v>81.12</v>
      </c>
      <c r="G838" s="39">
        <f>ROUND($G$791/100*$G$792*АТС!C86,2)</f>
        <v>47.48</v>
      </c>
    </row>
    <row r="839" spans="1:7" x14ac:dyDescent="0.25">
      <c r="A839" s="251"/>
      <c r="B839" s="135">
        <f t="shared" si="13"/>
        <v>42037.916669999999</v>
      </c>
      <c r="C839" s="138">
        <v>22</v>
      </c>
      <c r="D839" s="39">
        <f>ROUND($D$791/100*$D$792*АТС!$C87,2)</f>
        <v>149.88999999999999</v>
      </c>
      <c r="E839" s="39">
        <f>ROUND($E$791/100*$E$792*АТС!C87,2)</f>
        <v>137.71</v>
      </c>
      <c r="F839" s="39">
        <f>ROUND($F$791/100*$F$792*АТС!C87,2)</f>
        <v>93.79</v>
      </c>
      <c r="G839" s="39">
        <f>ROUND($G$791/100*$G$792*АТС!C87,2)</f>
        <v>54.9</v>
      </c>
    </row>
    <row r="840" spans="1:7" x14ac:dyDescent="0.25">
      <c r="A840" s="251"/>
      <c r="B840" s="137">
        <f t="shared" si="13"/>
        <v>42037.958330000001</v>
      </c>
      <c r="C840" s="138">
        <v>23</v>
      </c>
      <c r="D840" s="39">
        <f>ROUND($D$791/100*$D$792*АТС!$C88,2)</f>
        <v>128.31</v>
      </c>
      <c r="E840" s="39">
        <f>ROUND($E$791/100*$E$792*АТС!C88,2)</f>
        <v>117.88</v>
      </c>
      <c r="F840" s="39">
        <f>ROUND($F$791/100*$F$792*АТС!C88,2)</f>
        <v>80.28</v>
      </c>
      <c r="G840" s="39">
        <f>ROUND($G$791/100*$G$792*АТС!C88,2)</f>
        <v>46.99</v>
      </c>
    </row>
    <row r="841" spans="1:7" x14ac:dyDescent="0.25">
      <c r="A841" s="251"/>
      <c r="B841" s="135">
        <f t="shared" si="13"/>
        <v>42038</v>
      </c>
      <c r="C841" s="138">
        <v>0</v>
      </c>
      <c r="D841" s="39">
        <f>ROUND($D$791/100*$D$792*АТС!$C89,2)</f>
        <v>118.41</v>
      </c>
      <c r="E841" s="39">
        <f>ROUND($E$791/100*$E$792*АТС!C89,2)</f>
        <v>108.79</v>
      </c>
      <c r="F841" s="39">
        <f>ROUND($F$791/100*$F$792*АТС!C89,2)</f>
        <v>74.09</v>
      </c>
      <c r="G841" s="39">
        <f>ROUND($G$791/100*$G$792*АТС!C89,2)</f>
        <v>43.37</v>
      </c>
    </row>
    <row r="842" spans="1:7" x14ac:dyDescent="0.25">
      <c r="A842" s="251"/>
      <c r="B842" s="137">
        <f t="shared" si="13"/>
        <v>42038.041669999999</v>
      </c>
      <c r="C842" s="138">
        <v>1</v>
      </c>
      <c r="D842" s="39">
        <f>ROUND($D$791/100*$D$792*АТС!$C90,2)</f>
        <v>117.39</v>
      </c>
      <c r="E842" s="39">
        <f>ROUND($E$791/100*$E$792*АТС!C90,2)</f>
        <v>107.85</v>
      </c>
      <c r="F842" s="39">
        <f>ROUND($F$791/100*$F$792*АТС!C90,2)</f>
        <v>73.45</v>
      </c>
      <c r="G842" s="39">
        <f>ROUND($G$791/100*$G$792*АТС!C90,2)</f>
        <v>42.99</v>
      </c>
    </row>
    <row r="843" spans="1:7" x14ac:dyDescent="0.25">
      <c r="A843" s="251"/>
      <c r="B843" s="135">
        <f t="shared" si="13"/>
        <v>42038.083330000001</v>
      </c>
      <c r="C843" s="138">
        <v>2</v>
      </c>
      <c r="D843" s="39">
        <f>ROUND($D$791/100*$D$792*АТС!$C91,2)</f>
        <v>119.19</v>
      </c>
      <c r="E843" s="39">
        <f>ROUND($E$791/100*$E$792*АТС!C91,2)</f>
        <v>109.51</v>
      </c>
      <c r="F843" s="39">
        <f>ROUND($F$791/100*$F$792*АТС!C91,2)</f>
        <v>74.58</v>
      </c>
      <c r="G843" s="39">
        <f>ROUND($G$791/100*$G$792*АТС!C91,2)</f>
        <v>43.65</v>
      </c>
    </row>
    <row r="844" spans="1:7" x14ac:dyDescent="0.25">
      <c r="A844" s="251"/>
      <c r="B844" s="137">
        <f t="shared" si="13"/>
        <v>42038.125</v>
      </c>
      <c r="C844" s="138">
        <v>3</v>
      </c>
      <c r="D844" s="39">
        <f>ROUND($D$791/100*$D$792*АТС!$C92,2)</f>
        <v>120.48</v>
      </c>
      <c r="E844" s="39">
        <f>ROUND($E$791/100*$E$792*АТС!C92,2)</f>
        <v>110.7</v>
      </c>
      <c r="F844" s="39">
        <f>ROUND($F$791/100*$F$792*АТС!C92,2)</f>
        <v>75.39</v>
      </c>
      <c r="G844" s="39">
        <f>ROUND($G$791/100*$G$792*АТС!C92,2)</f>
        <v>44.13</v>
      </c>
    </row>
    <row r="845" spans="1:7" x14ac:dyDescent="0.25">
      <c r="A845" s="251"/>
      <c r="B845" s="135">
        <f t="shared" si="13"/>
        <v>42038.166669999999</v>
      </c>
      <c r="C845" s="138">
        <v>4</v>
      </c>
      <c r="D845" s="39">
        <f>ROUND($D$791/100*$D$792*АТС!$C93,2)</f>
        <v>121.08</v>
      </c>
      <c r="E845" s="39">
        <f>ROUND($E$791/100*$E$792*АТС!C93,2)</f>
        <v>111.25</v>
      </c>
      <c r="F845" s="39">
        <f>ROUND($F$791/100*$F$792*АТС!C93,2)</f>
        <v>75.760000000000005</v>
      </c>
      <c r="G845" s="39">
        <f>ROUND($G$791/100*$G$792*АТС!C93,2)</f>
        <v>44.35</v>
      </c>
    </row>
    <row r="846" spans="1:7" x14ac:dyDescent="0.25">
      <c r="A846" s="251"/>
      <c r="B846" s="137">
        <f t="shared" si="13"/>
        <v>42038.208330000001</v>
      </c>
      <c r="C846" s="138">
        <v>5</v>
      </c>
      <c r="D846" s="39">
        <f>ROUND($D$791/100*$D$792*АТС!$C94,2)</f>
        <v>119.28</v>
      </c>
      <c r="E846" s="39">
        <f>ROUND($E$791/100*$E$792*АТС!C94,2)</f>
        <v>109.59</v>
      </c>
      <c r="F846" s="39">
        <f>ROUND($F$791/100*$F$792*АТС!C94,2)</f>
        <v>74.64</v>
      </c>
      <c r="G846" s="39">
        <f>ROUND($G$791/100*$G$792*АТС!C94,2)</f>
        <v>43.69</v>
      </c>
    </row>
    <row r="847" spans="1:7" x14ac:dyDescent="0.25">
      <c r="A847" s="251"/>
      <c r="B847" s="135">
        <f t="shared" si="13"/>
        <v>42038.25</v>
      </c>
      <c r="C847" s="138">
        <v>6</v>
      </c>
      <c r="D847" s="39">
        <f>ROUND($D$791/100*$D$792*АТС!$C95,2)</f>
        <v>115.93</v>
      </c>
      <c r="E847" s="39">
        <f>ROUND($E$791/100*$E$792*АТС!C95,2)</f>
        <v>106.51</v>
      </c>
      <c r="F847" s="39">
        <f>ROUND($F$791/100*$F$792*АТС!C95,2)</f>
        <v>72.540000000000006</v>
      </c>
      <c r="G847" s="39">
        <f>ROUND($G$791/100*$G$792*АТС!C95,2)</f>
        <v>42.46</v>
      </c>
    </row>
    <row r="848" spans="1:7" x14ac:dyDescent="0.25">
      <c r="A848" s="251"/>
      <c r="B848" s="137">
        <f t="shared" si="13"/>
        <v>42038.291669999999</v>
      </c>
      <c r="C848" s="138">
        <v>7</v>
      </c>
      <c r="D848" s="39">
        <f>ROUND($D$791/100*$D$792*АТС!$C96,2)</f>
        <v>128.32</v>
      </c>
      <c r="E848" s="39">
        <f>ROUND($E$791/100*$E$792*АТС!C96,2)</f>
        <v>117.9</v>
      </c>
      <c r="F848" s="39">
        <f>ROUND($F$791/100*$F$792*АТС!C96,2)</f>
        <v>80.290000000000006</v>
      </c>
      <c r="G848" s="39">
        <f>ROUND($G$791/100*$G$792*АТС!C96,2)</f>
        <v>47</v>
      </c>
    </row>
    <row r="849" spans="1:7" x14ac:dyDescent="0.25">
      <c r="A849" s="251"/>
      <c r="B849" s="135">
        <f t="shared" si="13"/>
        <v>42038.333330000001</v>
      </c>
      <c r="C849" s="138">
        <v>8</v>
      </c>
      <c r="D849" s="39">
        <f>ROUND($D$791/100*$D$792*АТС!$C97,2)</f>
        <v>123.23</v>
      </c>
      <c r="E849" s="39">
        <f>ROUND($E$791/100*$E$792*АТС!C97,2)</f>
        <v>113.22</v>
      </c>
      <c r="F849" s="39">
        <f>ROUND($F$791/100*$F$792*АТС!C97,2)</f>
        <v>77.11</v>
      </c>
      <c r="G849" s="39">
        <f>ROUND($G$791/100*$G$792*АТС!C97,2)</f>
        <v>45.13</v>
      </c>
    </row>
    <row r="850" spans="1:7" x14ac:dyDescent="0.25">
      <c r="A850" s="251"/>
      <c r="B850" s="137">
        <f t="shared" si="13"/>
        <v>42038.375</v>
      </c>
      <c r="C850" s="138">
        <v>9</v>
      </c>
      <c r="D850" s="39">
        <f>ROUND($D$791/100*$D$792*АТС!$C98,2)</f>
        <v>117.54</v>
      </c>
      <c r="E850" s="39">
        <f>ROUND($E$791/100*$E$792*АТС!C98,2)</f>
        <v>107.99</v>
      </c>
      <c r="F850" s="39">
        <f>ROUND($F$791/100*$F$792*АТС!C98,2)</f>
        <v>73.540000000000006</v>
      </c>
      <c r="G850" s="39">
        <f>ROUND($G$791/100*$G$792*АТС!C98,2)</f>
        <v>43.05</v>
      </c>
    </row>
    <row r="851" spans="1:7" x14ac:dyDescent="0.25">
      <c r="A851" s="251"/>
      <c r="B851" s="135">
        <f t="shared" si="13"/>
        <v>42038.416669999999</v>
      </c>
      <c r="C851" s="138">
        <v>10</v>
      </c>
      <c r="D851" s="39">
        <f>ROUND($D$791/100*$D$792*АТС!$C99,2)</f>
        <v>123.63</v>
      </c>
      <c r="E851" s="39">
        <f>ROUND($E$791/100*$E$792*АТС!C99,2)</f>
        <v>113.59</v>
      </c>
      <c r="F851" s="39">
        <f>ROUND($F$791/100*$F$792*АТС!C99,2)</f>
        <v>77.349999999999994</v>
      </c>
      <c r="G851" s="39">
        <f>ROUND($G$791/100*$G$792*АТС!C99,2)</f>
        <v>45.28</v>
      </c>
    </row>
    <row r="852" spans="1:7" x14ac:dyDescent="0.25">
      <c r="A852" s="251"/>
      <c r="B852" s="137">
        <f t="shared" si="13"/>
        <v>42038.458330000001</v>
      </c>
      <c r="C852" s="138">
        <v>11</v>
      </c>
      <c r="D852" s="39">
        <f>ROUND($D$791/100*$D$792*АТС!$C100,2)</f>
        <v>124.03</v>
      </c>
      <c r="E852" s="39">
        <f>ROUND($E$791/100*$E$792*АТС!C100,2)</f>
        <v>113.95</v>
      </c>
      <c r="F852" s="39">
        <f>ROUND($F$791/100*$F$792*АТС!C100,2)</f>
        <v>77.599999999999994</v>
      </c>
      <c r="G852" s="39">
        <f>ROUND($G$791/100*$G$792*АТС!C100,2)</f>
        <v>45.42</v>
      </c>
    </row>
    <row r="853" spans="1:7" x14ac:dyDescent="0.25">
      <c r="A853" s="251"/>
      <c r="B853" s="135">
        <f t="shared" si="13"/>
        <v>42038.5</v>
      </c>
      <c r="C853" s="138">
        <v>12</v>
      </c>
      <c r="D853" s="39">
        <f>ROUND($D$791/100*$D$792*АТС!$C101,2)</f>
        <v>121.62</v>
      </c>
      <c r="E853" s="39">
        <f>ROUND($E$791/100*$E$792*АТС!C101,2)</f>
        <v>111.74</v>
      </c>
      <c r="F853" s="39">
        <f>ROUND($F$791/100*$F$792*АТС!C101,2)</f>
        <v>76.099999999999994</v>
      </c>
      <c r="G853" s="39">
        <f>ROUND($G$791/100*$G$792*АТС!C101,2)</f>
        <v>44.54</v>
      </c>
    </row>
    <row r="854" spans="1:7" x14ac:dyDescent="0.25">
      <c r="A854" s="251"/>
      <c r="B854" s="137">
        <f t="shared" si="13"/>
        <v>42038.541669999999</v>
      </c>
      <c r="C854" s="138">
        <v>13</v>
      </c>
      <c r="D854" s="39">
        <f>ROUND($D$791/100*$D$792*АТС!$C102,2)</f>
        <v>123.07</v>
      </c>
      <c r="E854" s="39">
        <f>ROUND($E$791/100*$E$792*АТС!C102,2)</f>
        <v>113.07</v>
      </c>
      <c r="F854" s="39">
        <f>ROUND($F$791/100*$F$792*АТС!C102,2)</f>
        <v>77</v>
      </c>
      <c r="G854" s="39">
        <f>ROUND($G$791/100*$G$792*АТС!C102,2)</f>
        <v>45.07</v>
      </c>
    </row>
    <row r="855" spans="1:7" x14ac:dyDescent="0.25">
      <c r="A855" s="251"/>
      <c r="B855" s="135">
        <f t="shared" si="13"/>
        <v>42038.583330000001</v>
      </c>
      <c r="C855" s="138">
        <v>14</v>
      </c>
      <c r="D855" s="39">
        <f>ROUND($D$791/100*$D$792*АТС!$C103,2)</f>
        <v>120.62</v>
      </c>
      <c r="E855" s="39">
        <f>ROUND($E$791/100*$E$792*АТС!C103,2)</f>
        <v>110.82</v>
      </c>
      <c r="F855" s="39">
        <f>ROUND($F$791/100*$F$792*АТС!C103,2)</f>
        <v>75.47</v>
      </c>
      <c r="G855" s="39">
        <f>ROUND($G$791/100*$G$792*АТС!C103,2)</f>
        <v>44.18</v>
      </c>
    </row>
    <row r="856" spans="1:7" x14ac:dyDescent="0.25">
      <c r="A856" s="251"/>
      <c r="B856" s="137">
        <f t="shared" si="13"/>
        <v>42038.625</v>
      </c>
      <c r="C856" s="138">
        <v>15</v>
      </c>
      <c r="D856" s="39">
        <f>ROUND($D$791/100*$D$792*АТС!$C104,2)</f>
        <v>124.08</v>
      </c>
      <c r="E856" s="39">
        <f>ROUND($E$791/100*$E$792*АТС!C104,2)</f>
        <v>114</v>
      </c>
      <c r="F856" s="39">
        <f>ROUND($F$791/100*$F$792*АТС!C104,2)</f>
        <v>77.64</v>
      </c>
      <c r="G856" s="39">
        <f>ROUND($G$791/100*$G$792*АТС!C104,2)</f>
        <v>45.44</v>
      </c>
    </row>
    <row r="857" spans="1:7" x14ac:dyDescent="0.25">
      <c r="A857" s="251"/>
      <c r="B857" s="135">
        <f t="shared" si="13"/>
        <v>42038.666669999999</v>
      </c>
      <c r="C857" s="138">
        <v>16</v>
      </c>
      <c r="D857" s="39">
        <f>ROUND($D$791/100*$D$792*АТС!$C105,2)</f>
        <v>122.3</v>
      </c>
      <c r="E857" s="39">
        <f>ROUND($E$791/100*$E$792*АТС!C105,2)</f>
        <v>112.36</v>
      </c>
      <c r="F857" s="39">
        <f>ROUND($F$791/100*$F$792*АТС!C105,2)</f>
        <v>76.52</v>
      </c>
      <c r="G857" s="39">
        <f>ROUND($G$791/100*$G$792*АТС!C105,2)</f>
        <v>44.79</v>
      </c>
    </row>
    <row r="858" spans="1:7" x14ac:dyDescent="0.25">
      <c r="A858" s="251"/>
      <c r="B858" s="137">
        <f t="shared" si="13"/>
        <v>42038.708330000001</v>
      </c>
      <c r="C858" s="138">
        <v>17</v>
      </c>
      <c r="D858" s="39">
        <f>ROUND($D$791/100*$D$792*АТС!$C106,2)</f>
        <v>126.21</v>
      </c>
      <c r="E858" s="39">
        <f>ROUND($E$791/100*$E$792*АТС!C106,2)</f>
        <v>115.96</v>
      </c>
      <c r="F858" s="39">
        <f>ROUND($F$791/100*$F$792*АТС!C106,2)</f>
        <v>78.97</v>
      </c>
      <c r="G858" s="39">
        <f>ROUND($G$791/100*$G$792*АТС!C106,2)</f>
        <v>46.23</v>
      </c>
    </row>
    <row r="859" spans="1:7" x14ac:dyDescent="0.25">
      <c r="A859" s="251"/>
      <c r="B859" s="135">
        <f t="shared" si="13"/>
        <v>42038.75</v>
      </c>
      <c r="C859" s="138">
        <v>18</v>
      </c>
      <c r="D859" s="39">
        <f>ROUND($D$791/100*$D$792*АТС!$C107,2)</f>
        <v>140.61000000000001</v>
      </c>
      <c r="E859" s="39">
        <f>ROUND($E$791/100*$E$792*АТС!C107,2)</f>
        <v>129.19</v>
      </c>
      <c r="F859" s="39">
        <f>ROUND($F$791/100*$F$792*АТС!C107,2)</f>
        <v>87.98</v>
      </c>
      <c r="G859" s="39">
        <f>ROUND($G$791/100*$G$792*АТС!C107,2)</f>
        <v>51.5</v>
      </c>
    </row>
    <row r="860" spans="1:7" x14ac:dyDescent="0.25">
      <c r="A860" s="251"/>
      <c r="B860" s="137">
        <f t="shared" si="13"/>
        <v>42038.791669999999</v>
      </c>
      <c r="C860" s="138">
        <v>19</v>
      </c>
      <c r="D860" s="39">
        <f>ROUND($D$791/100*$D$792*АТС!$C108,2)</f>
        <v>132.21</v>
      </c>
      <c r="E860" s="39">
        <f>ROUND($E$791/100*$E$792*АТС!C108,2)</f>
        <v>121.47</v>
      </c>
      <c r="F860" s="39">
        <f>ROUND($F$791/100*$F$792*АТС!C108,2)</f>
        <v>82.72</v>
      </c>
      <c r="G860" s="39">
        <f>ROUND($G$791/100*$G$792*АТС!C108,2)</f>
        <v>48.42</v>
      </c>
    </row>
    <row r="861" spans="1:7" x14ac:dyDescent="0.25">
      <c r="A861" s="251"/>
      <c r="B861" s="135">
        <f t="shared" si="13"/>
        <v>42038.833330000001</v>
      </c>
      <c r="C861" s="138">
        <v>20</v>
      </c>
      <c r="D861" s="39">
        <f>ROUND($D$791/100*$D$792*АТС!$C109,2)</f>
        <v>124.52</v>
      </c>
      <c r="E861" s="39">
        <f>ROUND($E$791/100*$E$792*АТС!C109,2)</f>
        <v>114.4</v>
      </c>
      <c r="F861" s="39">
        <f>ROUND($F$791/100*$F$792*АТС!C109,2)</f>
        <v>77.91</v>
      </c>
      <c r="G861" s="39">
        <f>ROUND($G$791/100*$G$792*АТС!C109,2)</f>
        <v>45.6</v>
      </c>
    </row>
    <row r="862" spans="1:7" x14ac:dyDescent="0.25">
      <c r="A862" s="251"/>
      <c r="B862" s="137">
        <f t="shared" si="13"/>
        <v>42038.875</v>
      </c>
      <c r="C862" s="138">
        <v>21</v>
      </c>
      <c r="D862" s="39">
        <f>ROUND($D$791/100*$D$792*АТС!$C110,2)</f>
        <v>128.26</v>
      </c>
      <c r="E862" s="39">
        <f>ROUND($E$791/100*$E$792*АТС!C110,2)</f>
        <v>117.84</v>
      </c>
      <c r="F862" s="39">
        <f>ROUND($F$791/100*$F$792*АТС!C110,2)</f>
        <v>80.25</v>
      </c>
      <c r="G862" s="39">
        <f>ROUND($G$791/100*$G$792*АТС!C110,2)</f>
        <v>46.98</v>
      </c>
    </row>
    <row r="863" spans="1:7" x14ac:dyDescent="0.25">
      <c r="A863" s="251"/>
      <c r="B863" s="135">
        <f t="shared" si="13"/>
        <v>42038.916669999999</v>
      </c>
      <c r="C863" s="138">
        <v>22</v>
      </c>
      <c r="D863" s="39">
        <f>ROUND($D$791/100*$D$792*АТС!$C111,2)</f>
        <v>150.26</v>
      </c>
      <c r="E863" s="39">
        <f>ROUND($E$791/100*$E$792*АТС!C111,2)</f>
        <v>138.05000000000001</v>
      </c>
      <c r="F863" s="39">
        <f>ROUND($F$791/100*$F$792*АТС!C111,2)</f>
        <v>94.02</v>
      </c>
      <c r="G863" s="39">
        <f>ROUND($G$791/100*$G$792*АТС!C111,2)</f>
        <v>55.03</v>
      </c>
    </row>
    <row r="864" spans="1:7" x14ac:dyDescent="0.25">
      <c r="A864" s="251"/>
      <c r="B864" s="137">
        <f t="shared" si="13"/>
        <v>42038.958330000001</v>
      </c>
      <c r="C864" s="138">
        <v>23</v>
      </c>
      <c r="D864" s="39">
        <f>ROUND($D$791/100*$D$792*АТС!$C112,2)</f>
        <v>128.26</v>
      </c>
      <c r="E864" s="39">
        <f>ROUND($E$791/100*$E$792*АТС!C112,2)</f>
        <v>117.84</v>
      </c>
      <c r="F864" s="39">
        <f>ROUND($F$791/100*$F$792*АТС!C112,2)</f>
        <v>80.25</v>
      </c>
      <c r="G864" s="39">
        <f>ROUND($G$791/100*$G$792*АТС!C112,2)</f>
        <v>46.97</v>
      </c>
    </row>
    <row r="865" spans="1:7" x14ac:dyDescent="0.25">
      <c r="A865" s="251"/>
      <c r="B865" s="135">
        <f t="shared" si="13"/>
        <v>42039</v>
      </c>
      <c r="C865" s="138">
        <v>0</v>
      </c>
      <c r="D865" s="39">
        <f>ROUND($D$791/100*$D$792*АТС!$C113,2)</f>
        <v>117.45</v>
      </c>
      <c r="E865" s="39">
        <f>ROUND($E$791/100*$E$792*АТС!C113,2)</f>
        <v>107.91</v>
      </c>
      <c r="F865" s="39">
        <f>ROUND($F$791/100*$F$792*АТС!C113,2)</f>
        <v>73.489999999999995</v>
      </c>
      <c r="G865" s="39">
        <f>ROUND($G$791/100*$G$792*АТС!C113,2)</f>
        <v>43.02</v>
      </c>
    </row>
    <row r="866" spans="1:7" x14ac:dyDescent="0.25">
      <c r="A866" s="251"/>
      <c r="B866" s="137">
        <f t="shared" si="13"/>
        <v>42039.041669999999</v>
      </c>
      <c r="C866" s="138">
        <v>1</v>
      </c>
      <c r="D866" s="39">
        <f>ROUND($D$791/100*$D$792*АТС!$C114,2)</f>
        <v>118.56</v>
      </c>
      <c r="E866" s="39">
        <f>ROUND($E$791/100*$E$792*АТС!C114,2)</f>
        <v>108.93</v>
      </c>
      <c r="F866" s="39">
        <f>ROUND($F$791/100*$F$792*АТС!C114,2)</f>
        <v>74.180000000000007</v>
      </c>
      <c r="G866" s="39">
        <f>ROUND($G$791/100*$G$792*АТС!C114,2)</f>
        <v>43.42</v>
      </c>
    </row>
    <row r="867" spans="1:7" x14ac:dyDescent="0.25">
      <c r="A867" s="251"/>
      <c r="B867" s="135">
        <f t="shared" si="13"/>
        <v>42039.083330000001</v>
      </c>
      <c r="C867" s="138">
        <v>2</v>
      </c>
      <c r="D867" s="39">
        <f>ROUND($D$791/100*$D$792*АТС!$C115,2)</f>
        <v>121.06</v>
      </c>
      <c r="E867" s="39">
        <f>ROUND($E$791/100*$E$792*АТС!C115,2)</f>
        <v>111.23</v>
      </c>
      <c r="F867" s="39">
        <f>ROUND($F$791/100*$F$792*АТС!C115,2)</f>
        <v>75.75</v>
      </c>
      <c r="G867" s="39">
        <f>ROUND($G$791/100*$G$792*АТС!C115,2)</f>
        <v>44.34</v>
      </c>
    </row>
    <row r="868" spans="1:7" x14ac:dyDescent="0.25">
      <c r="A868" s="251"/>
      <c r="B868" s="137">
        <f t="shared" si="13"/>
        <v>42039.125</v>
      </c>
      <c r="C868" s="138">
        <v>3</v>
      </c>
      <c r="D868" s="39">
        <f>ROUND($D$791/100*$D$792*АТС!$C116,2)</f>
        <v>122.33</v>
      </c>
      <c r="E868" s="39">
        <f>ROUND($E$791/100*$E$792*АТС!C116,2)</f>
        <v>112.39</v>
      </c>
      <c r="F868" s="39">
        <f>ROUND($F$791/100*$F$792*АТС!C116,2)</f>
        <v>76.540000000000006</v>
      </c>
      <c r="G868" s="39">
        <f>ROUND($G$791/100*$G$792*АТС!C116,2)</f>
        <v>44.8</v>
      </c>
    </row>
    <row r="869" spans="1:7" x14ac:dyDescent="0.25">
      <c r="A869" s="251"/>
      <c r="B869" s="135">
        <f t="shared" si="13"/>
        <v>42039.166669999999</v>
      </c>
      <c r="C869" s="138">
        <v>4</v>
      </c>
      <c r="D869" s="39">
        <f>ROUND($D$791/100*$D$792*АТС!$C117,2)</f>
        <v>122.38</v>
      </c>
      <c r="E869" s="39">
        <f>ROUND($E$791/100*$E$792*АТС!C117,2)</f>
        <v>112.44</v>
      </c>
      <c r="F869" s="39">
        <f>ROUND($F$791/100*$F$792*АТС!C117,2)</f>
        <v>76.58</v>
      </c>
      <c r="G869" s="39">
        <f>ROUND($G$791/100*$G$792*АТС!C117,2)</f>
        <v>44.82</v>
      </c>
    </row>
    <row r="870" spans="1:7" x14ac:dyDescent="0.25">
      <c r="A870" s="251"/>
      <c r="B870" s="137">
        <f t="shared" si="13"/>
        <v>42039.208330000001</v>
      </c>
      <c r="C870" s="138">
        <v>5</v>
      </c>
      <c r="D870" s="39">
        <f>ROUND($D$791/100*$D$792*АТС!$C118,2)</f>
        <v>120.45</v>
      </c>
      <c r="E870" s="39">
        <f>ROUND($E$791/100*$E$792*АТС!C118,2)</f>
        <v>110.66</v>
      </c>
      <c r="F870" s="39">
        <f>ROUND($F$791/100*$F$792*АТС!C118,2)</f>
        <v>75.36</v>
      </c>
      <c r="G870" s="39">
        <f>ROUND($G$791/100*$G$792*АТС!C118,2)</f>
        <v>44.11</v>
      </c>
    </row>
    <row r="871" spans="1:7" x14ac:dyDescent="0.25">
      <c r="A871" s="251"/>
      <c r="B871" s="135">
        <f t="shared" si="13"/>
        <v>42039.25</v>
      </c>
      <c r="C871" s="138">
        <v>6</v>
      </c>
      <c r="D871" s="39">
        <f>ROUND($D$791/100*$D$792*АТС!$C119,2)</f>
        <v>114.48</v>
      </c>
      <c r="E871" s="39">
        <f>ROUND($E$791/100*$E$792*АТС!C119,2)</f>
        <v>105.18</v>
      </c>
      <c r="F871" s="39">
        <f>ROUND($F$791/100*$F$792*АТС!C119,2)</f>
        <v>71.63</v>
      </c>
      <c r="G871" s="39">
        <f>ROUND($G$791/100*$G$792*АТС!C119,2)</f>
        <v>41.93</v>
      </c>
    </row>
    <row r="872" spans="1:7" x14ac:dyDescent="0.25">
      <c r="A872" s="251"/>
      <c r="B872" s="137">
        <f t="shared" si="13"/>
        <v>42039.291669999999</v>
      </c>
      <c r="C872" s="138">
        <v>7</v>
      </c>
      <c r="D872" s="39">
        <f>ROUND($D$791/100*$D$792*АТС!$C120,2)</f>
        <v>129.86000000000001</v>
      </c>
      <c r="E872" s="39">
        <f>ROUND($E$791/100*$E$792*АТС!C120,2)</f>
        <v>119.31</v>
      </c>
      <c r="F872" s="39">
        <f>ROUND($F$791/100*$F$792*АТС!C120,2)</f>
        <v>81.25</v>
      </c>
      <c r="G872" s="39">
        <f>ROUND($G$791/100*$G$792*АТС!C120,2)</f>
        <v>47.56</v>
      </c>
    </row>
    <row r="873" spans="1:7" x14ac:dyDescent="0.25">
      <c r="A873" s="251"/>
      <c r="B873" s="135">
        <f t="shared" si="13"/>
        <v>42039.333330000001</v>
      </c>
      <c r="C873" s="138">
        <v>8</v>
      </c>
      <c r="D873" s="39">
        <f>ROUND($D$791/100*$D$792*АТС!$C121,2)</f>
        <v>127.98</v>
      </c>
      <c r="E873" s="39">
        <f>ROUND($E$791/100*$E$792*АТС!C121,2)</f>
        <v>117.59</v>
      </c>
      <c r="F873" s="39">
        <f>ROUND($F$791/100*$F$792*АТС!C121,2)</f>
        <v>80.08</v>
      </c>
      <c r="G873" s="39">
        <f>ROUND($G$791/100*$G$792*АТС!C121,2)</f>
        <v>46.87</v>
      </c>
    </row>
    <row r="874" spans="1:7" x14ac:dyDescent="0.25">
      <c r="A874" s="251"/>
      <c r="B874" s="137">
        <f t="shared" si="13"/>
        <v>42039.375</v>
      </c>
      <c r="C874" s="138">
        <v>9</v>
      </c>
      <c r="D874" s="39">
        <f>ROUND($D$791/100*$D$792*АТС!$C122,2)</f>
        <v>118.43</v>
      </c>
      <c r="E874" s="39">
        <f>ROUND($E$791/100*$E$792*АТС!C122,2)</f>
        <v>108.81</v>
      </c>
      <c r="F874" s="39">
        <f>ROUND($F$791/100*$F$792*АТС!C122,2)</f>
        <v>74.099999999999994</v>
      </c>
      <c r="G874" s="39">
        <f>ROUND($G$791/100*$G$792*АТС!C122,2)</f>
        <v>43.38</v>
      </c>
    </row>
    <row r="875" spans="1:7" x14ac:dyDescent="0.25">
      <c r="A875" s="251"/>
      <c r="B875" s="135">
        <f t="shared" si="13"/>
        <v>42039.416669999999</v>
      </c>
      <c r="C875" s="138">
        <v>10</v>
      </c>
      <c r="D875" s="39">
        <f>ROUND($D$791/100*$D$792*АТС!$C123,2)</f>
        <v>115.12</v>
      </c>
      <c r="E875" s="39">
        <f>ROUND($E$791/100*$E$792*АТС!C123,2)</f>
        <v>105.77</v>
      </c>
      <c r="F875" s="39">
        <f>ROUND($F$791/100*$F$792*АТС!C123,2)</f>
        <v>72.03</v>
      </c>
      <c r="G875" s="39">
        <f>ROUND($G$791/100*$G$792*АТС!C123,2)</f>
        <v>42.16</v>
      </c>
    </row>
    <row r="876" spans="1:7" x14ac:dyDescent="0.25">
      <c r="A876" s="251"/>
      <c r="B876" s="137">
        <f t="shared" si="13"/>
        <v>42039.458330000001</v>
      </c>
      <c r="C876" s="138">
        <v>11</v>
      </c>
      <c r="D876" s="39">
        <f>ROUND($D$791/100*$D$792*АТС!$C124,2)</f>
        <v>121.96</v>
      </c>
      <c r="E876" s="39">
        <f>ROUND($E$791/100*$E$792*АТС!C124,2)</f>
        <v>112.05</v>
      </c>
      <c r="F876" s="39">
        <f>ROUND($F$791/100*$F$792*АТС!C124,2)</f>
        <v>76.31</v>
      </c>
      <c r="G876" s="39">
        <f>ROUND($G$791/100*$G$792*АТС!C124,2)</f>
        <v>44.67</v>
      </c>
    </row>
    <row r="877" spans="1:7" x14ac:dyDescent="0.25">
      <c r="A877" s="251"/>
      <c r="B877" s="135">
        <f t="shared" si="13"/>
        <v>42039.5</v>
      </c>
      <c r="C877" s="138">
        <v>12</v>
      </c>
      <c r="D877" s="39">
        <f>ROUND($D$791/100*$D$792*АТС!$C125,2)</f>
        <v>117.75</v>
      </c>
      <c r="E877" s="39">
        <f>ROUND($E$791/100*$E$792*АТС!C125,2)</f>
        <v>108.18</v>
      </c>
      <c r="F877" s="39">
        <f>ROUND($F$791/100*$F$792*АТС!C125,2)</f>
        <v>73.67</v>
      </c>
      <c r="G877" s="39">
        <f>ROUND($G$791/100*$G$792*АТС!C125,2)</f>
        <v>43.12</v>
      </c>
    </row>
    <row r="878" spans="1:7" x14ac:dyDescent="0.25">
      <c r="A878" s="251"/>
      <c r="B878" s="137">
        <f t="shared" si="13"/>
        <v>42039.541669999999</v>
      </c>
      <c r="C878" s="138">
        <v>13</v>
      </c>
      <c r="D878" s="39">
        <f>ROUND($D$791/100*$D$792*АТС!$C126,2)</f>
        <v>116.25</v>
      </c>
      <c r="E878" s="39">
        <f>ROUND($E$791/100*$E$792*АТС!C126,2)</f>
        <v>106.81</v>
      </c>
      <c r="F878" s="39">
        <f>ROUND($F$791/100*$F$792*АТС!C126,2)</f>
        <v>72.739999999999995</v>
      </c>
      <c r="G878" s="39">
        <f>ROUND($G$791/100*$G$792*АТС!C126,2)</f>
        <v>42.58</v>
      </c>
    </row>
    <row r="879" spans="1:7" x14ac:dyDescent="0.25">
      <c r="A879" s="251"/>
      <c r="B879" s="135">
        <f t="shared" si="13"/>
        <v>42039.583330000001</v>
      </c>
      <c r="C879" s="138">
        <v>14</v>
      </c>
      <c r="D879" s="39">
        <f>ROUND($D$791/100*$D$792*АТС!$C127,2)</f>
        <v>114.85</v>
      </c>
      <c r="E879" s="39">
        <f>ROUND($E$791/100*$E$792*АТС!C127,2)</f>
        <v>105.52</v>
      </c>
      <c r="F879" s="39">
        <f>ROUND($F$791/100*$F$792*АТС!C127,2)</f>
        <v>71.86</v>
      </c>
      <c r="G879" s="39">
        <f>ROUND($G$791/100*$G$792*АТС!C127,2)</f>
        <v>42.06</v>
      </c>
    </row>
    <row r="880" spans="1:7" x14ac:dyDescent="0.25">
      <c r="A880" s="251"/>
      <c r="B880" s="137">
        <f t="shared" si="13"/>
        <v>42039.625</v>
      </c>
      <c r="C880" s="138">
        <v>15</v>
      </c>
      <c r="D880" s="39">
        <f>ROUND($D$791/100*$D$792*АТС!$C128,2)</f>
        <v>116.23</v>
      </c>
      <c r="E880" s="39">
        <f>ROUND($E$791/100*$E$792*АТС!C128,2)</f>
        <v>106.79</v>
      </c>
      <c r="F880" s="39">
        <f>ROUND($F$791/100*$F$792*АТС!C128,2)</f>
        <v>72.73</v>
      </c>
      <c r="G880" s="39">
        <f>ROUND($G$791/100*$G$792*АТС!C128,2)</f>
        <v>42.57</v>
      </c>
    </row>
    <row r="881" spans="1:7" x14ac:dyDescent="0.25">
      <c r="A881" s="251"/>
      <c r="B881" s="135">
        <f t="shared" si="13"/>
        <v>42039.666669999999</v>
      </c>
      <c r="C881" s="138">
        <v>16</v>
      </c>
      <c r="D881" s="39">
        <f>ROUND($D$791/100*$D$792*АТС!$C129,2)</f>
        <v>120.22</v>
      </c>
      <c r="E881" s="39">
        <f>ROUND($E$791/100*$E$792*АТС!C129,2)</f>
        <v>110.45</v>
      </c>
      <c r="F881" s="39">
        <f>ROUND($F$791/100*$F$792*АТС!C129,2)</f>
        <v>75.22</v>
      </c>
      <c r="G881" s="39">
        <f>ROUND($G$791/100*$G$792*АТС!C129,2)</f>
        <v>44.03</v>
      </c>
    </row>
    <row r="882" spans="1:7" x14ac:dyDescent="0.25">
      <c r="A882" s="251"/>
      <c r="B882" s="137">
        <f t="shared" ref="B882:B945" si="14">B858+1</f>
        <v>42039.708330000001</v>
      </c>
      <c r="C882" s="138">
        <v>17</v>
      </c>
      <c r="D882" s="39">
        <f>ROUND($D$791/100*$D$792*АТС!$C130,2)</f>
        <v>122.75</v>
      </c>
      <c r="E882" s="39">
        <f>ROUND($E$791/100*$E$792*АТС!C130,2)</f>
        <v>112.78</v>
      </c>
      <c r="F882" s="39">
        <f>ROUND($F$791/100*$F$792*АТС!C130,2)</f>
        <v>76.81</v>
      </c>
      <c r="G882" s="39">
        <f>ROUND($G$791/100*$G$792*АТС!C130,2)</f>
        <v>44.96</v>
      </c>
    </row>
    <row r="883" spans="1:7" x14ac:dyDescent="0.25">
      <c r="A883" s="251"/>
      <c r="B883" s="135">
        <f t="shared" si="14"/>
        <v>42039.75</v>
      </c>
      <c r="C883" s="138">
        <v>18</v>
      </c>
      <c r="D883" s="39">
        <f>ROUND($D$791/100*$D$792*АТС!$C131,2)</f>
        <v>140.68</v>
      </c>
      <c r="E883" s="39">
        <f>ROUND($E$791/100*$E$792*АТС!C131,2)</f>
        <v>129.25</v>
      </c>
      <c r="F883" s="39">
        <f>ROUND($F$791/100*$F$792*АТС!C131,2)</f>
        <v>88.02</v>
      </c>
      <c r="G883" s="39">
        <f>ROUND($G$791/100*$G$792*АТС!C131,2)</f>
        <v>51.52</v>
      </c>
    </row>
    <row r="884" spans="1:7" x14ac:dyDescent="0.25">
      <c r="A884" s="251"/>
      <c r="B884" s="137">
        <f t="shared" si="14"/>
        <v>42039.791669999999</v>
      </c>
      <c r="C884" s="138">
        <v>19</v>
      </c>
      <c r="D884" s="39">
        <f>ROUND($D$791/100*$D$792*АТС!$C132,2)</f>
        <v>130.36000000000001</v>
      </c>
      <c r="E884" s="39">
        <f>ROUND($E$791/100*$E$792*АТС!C132,2)</f>
        <v>119.77</v>
      </c>
      <c r="F884" s="39">
        <f>ROUND($F$791/100*$F$792*АТС!C132,2)</f>
        <v>81.56</v>
      </c>
      <c r="G884" s="39">
        <f>ROUND($G$791/100*$G$792*АТС!C132,2)</f>
        <v>47.74</v>
      </c>
    </row>
    <row r="885" spans="1:7" x14ac:dyDescent="0.25">
      <c r="A885" s="251"/>
      <c r="B885" s="135">
        <f t="shared" si="14"/>
        <v>42039.833330000001</v>
      </c>
      <c r="C885" s="138">
        <v>20</v>
      </c>
      <c r="D885" s="39">
        <f>ROUND($D$791/100*$D$792*АТС!$C133,2)</f>
        <v>122.37</v>
      </c>
      <c r="E885" s="39">
        <f>ROUND($E$791/100*$E$792*АТС!C133,2)</f>
        <v>112.43</v>
      </c>
      <c r="F885" s="39">
        <f>ROUND($F$791/100*$F$792*АТС!C133,2)</f>
        <v>76.569999999999993</v>
      </c>
      <c r="G885" s="39">
        <f>ROUND($G$791/100*$G$792*АТС!C133,2)</f>
        <v>44.82</v>
      </c>
    </row>
    <row r="886" spans="1:7" x14ac:dyDescent="0.25">
      <c r="A886" s="251"/>
      <c r="B886" s="137">
        <f t="shared" si="14"/>
        <v>42039.875</v>
      </c>
      <c r="C886" s="138">
        <v>21</v>
      </c>
      <c r="D886" s="39">
        <f>ROUND($D$791/100*$D$792*АТС!$C134,2)</f>
        <v>126.58</v>
      </c>
      <c r="E886" s="39">
        <f>ROUND($E$791/100*$E$792*АТС!C134,2)</f>
        <v>116.3</v>
      </c>
      <c r="F886" s="39">
        <f>ROUND($F$791/100*$F$792*АТС!C134,2)</f>
        <v>79.2</v>
      </c>
      <c r="G886" s="39">
        <f>ROUND($G$791/100*$G$792*АТС!C134,2)</f>
        <v>46.36</v>
      </c>
    </row>
    <row r="887" spans="1:7" x14ac:dyDescent="0.25">
      <c r="A887" s="251"/>
      <c r="B887" s="135">
        <f t="shared" si="14"/>
        <v>42039.916669999999</v>
      </c>
      <c r="C887" s="138">
        <v>22</v>
      </c>
      <c r="D887" s="39">
        <f>ROUND($D$791/100*$D$792*АТС!$C135,2)</f>
        <v>146.82</v>
      </c>
      <c r="E887" s="39">
        <f>ROUND($E$791/100*$E$792*АТС!C135,2)</f>
        <v>134.9</v>
      </c>
      <c r="F887" s="39">
        <f>ROUND($F$791/100*$F$792*АТС!C135,2)</f>
        <v>91.87</v>
      </c>
      <c r="G887" s="39">
        <f>ROUND($G$791/100*$G$792*АТС!C135,2)</f>
        <v>53.77</v>
      </c>
    </row>
    <row r="888" spans="1:7" x14ac:dyDescent="0.25">
      <c r="A888" s="251"/>
      <c r="B888" s="137">
        <f t="shared" si="14"/>
        <v>42039.958330000001</v>
      </c>
      <c r="C888" s="138">
        <v>23</v>
      </c>
      <c r="D888" s="39">
        <f>ROUND($D$791/100*$D$792*АТС!$C136,2)</f>
        <v>125.71</v>
      </c>
      <c r="E888" s="39">
        <f>ROUND($E$791/100*$E$792*АТС!C136,2)</f>
        <v>115.5</v>
      </c>
      <c r="F888" s="39">
        <f>ROUND($F$791/100*$F$792*АТС!C136,2)</f>
        <v>78.66</v>
      </c>
      <c r="G888" s="39">
        <f>ROUND($G$791/100*$G$792*АТС!C136,2)</f>
        <v>46.04</v>
      </c>
    </row>
    <row r="889" spans="1:7" x14ac:dyDescent="0.25">
      <c r="A889" s="251"/>
      <c r="B889" s="135">
        <f t="shared" si="14"/>
        <v>42040</v>
      </c>
      <c r="C889" s="138">
        <v>0</v>
      </c>
      <c r="D889" s="39">
        <f>ROUND($D$791/100*$D$792*АТС!$C137,2)</f>
        <v>117.49</v>
      </c>
      <c r="E889" s="39">
        <f>ROUND($E$791/100*$E$792*АТС!C137,2)</f>
        <v>107.94</v>
      </c>
      <c r="F889" s="39">
        <f>ROUND($F$791/100*$F$792*АТС!C137,2)</f>
        <v>73.510000000000005</v>
      </c>
      <c r="G889" s="39">
        <f>ROUND($G$791/100*$G$792*АТС!C137,2)</f>
        <v>43.03</v>
      </c>
    </row>
    <row r="890" spans="1:7" x14ac:dyDescent="0.25">
      <c r="A890" s="251"/>
      <c r="B890" s="137">
        <f t="shared" si="14"/>
        <v>42040.041669999999</v>
      </c>
      <c r="C890" s="138">
        <v>1</v>
      </c>
      <c r="D890" s="39">
        <f>ROUND($D$791/100*$D$792*АТС!$C138,2)</f>
        <v>117.25</v>
      </c>
      <c r="E890" s="39">
        <f>ROUND($E$791/100*$E$792*АТС!C138,2)</f>
        <v>107.72</v>
      </c>
      <c r="F890" s="39">
        <f>ROUND($F$791/100*$F$792*АТС!C138,2)</f>
        <v>73.36</v>
      </c>
      <c r="G890" s="39">
        <f>ROUND($G$791/100*$G$792*АТС!C138,2)</f>
        <v>42.94</v>
      </c>
    </row>
    <row r="891" spans="1:7" x14ac:dyDescent="0.25">
      <c r="A891" s="251"/>
      <c r="B891" s="135">
        <f t="shared" si="14"/>
        <v>42040.083330000001</v>
      </c>
      <c r="C891" s="138">
        <v>2</v>
      </c>
      <c r="D891" s="39">
        <f>ROUND($D$791/100*$D$792*АТС!$C139,2)</f>
        <v>119.03</v>
      </c>
      <c r="E891" s="39">
        <f>ROUND($E$791/100*$E$792*АТС!C139,2)</f>
        <v>109.36</v>
      </c>
      <c r="F891" s="39">
        <f>ROUND($F$791/100*$F$792*АТС!C139,2)</f>
        <v>74.48</v>
      </c>
      <c r="G891" s="39">
        <f>ROUND($G$791/100*$G$792*АТС!C139,2)</f>
        <v>43.59</v>
      </c>
    </row>
    <row r="892" spans="1:7" x14ac:dyDescent="0.25">
      <c r="A892" s="251"/>
      <c r="B892" s="137">
        <f t="shared" si="14"/>
        <v>42040.125</v>
      </c>
      <c r="C892" s="138">
        <v>3</v>
      </c>
      <c r="D892" s="39">
        <f>ROUND($D$791/100*$D$792*АТС!$C140,2)</f>
        <v>120.25</v>
      </c>
      <c r="E892" s="39">
        <f>ROUND($E$791/100*$E$792*АТС!C140,2)</f>
        <v>110.49</v>
      </c>
      <c r="F892" s="39">
        <f>ROUND($F$791/100*$F$792*АТС!C140,2)</f>
        <v>75.239999999999995</v>
      </c>
      <c r="G892" s="39">
        <f>ROUND($G$791/100*$G$792*АТС!C140,2)</f>
        <v>44.04</v>
      </c>
    </row>
    <row r="893" spans="1:7" x14ac:dyDescent="0.25">
      <c r="A893" s="251"/>
      <c r="B893" s="135">
        <f t="shared" si="14"/>
        <v>42040.166669999999</v>
      </c>
      <c r="C893" s="138">
        <v>4</v>
      </c>
      <c r="D893" s="39">
        <f>ROUND($D$791/100*$D$792*АТС!$C141,2)</f>
        <v>120.96</v>
      </c>
      <c r="E893" s="39">
        <f>ROUND($E$791/100*$E$792*АТС!C141,2)</f>
        <v>111.13</v>
      </c>
      <c r="F893" s="39">
        <f>ROUND($F$791/100*$F$792*АТС!C141,2)</f>
        <v>75.680000000000007</v>
      </c>
      <c r="G893" s="39">
        <f>ROUND($G$791/100*$G$792*АТС!C141,2)</f>
        <v>44.3</v>
      </c>
    </row>
    <row r="894" spans="1:7" x14ac:dyDescent="0.25">
      <c r="A894" s="251"/>
      <c r="B894" s="137">
        <f t="shared" si="14"/>
        <v>42040.208330000001</v>
      </c>
      <c r="C894" s="138">
        <v>5</v>
      </c>
      <c r="D894" s="39">
        <f>ROUND($D$791/100*$D$792*АТС!$C142,2)</f>
        <v>119.11</v>
      </c>
      <c r="E894" s="39">
        <f>ROUND($E$791/100*$E$792*АТС!C142,2)</f>
        <v>109.43</v>
      </c>
      <c r="F894" s="39">
        <f>ROUND($F$791/100*$F$792*АТС!C142,2)</f>
        <v>74.53</v>
      </c>
      <c r="G894" s="39">
        <f>ROUND($G$791/100*$G$792*АТС!C142,2)</f>
        <v>43.62</v>
      </c>
    </row>
    <row r="895" spans="1:7" x14ac:dyDescent="0.25">
      <c r="A895" s="251"/>
      <c r="B895" s="135">
        <f t="shared" si="14"/>
        <v>42040.25</v>
      </c>
      <c r="C895" s="138">
        <v>6</v>
      </c>
      <c r="D895" s="39">
        <f>ROUND($D$791/100*$D$792*АТС!$C143,2)</f>
        <v>117.09</v>
      </c>
      <c r="E895" s="39">
        <f>ROUND($E$791/100*$E$792*АТС!C143,2)</f>
        <v>107.58</v>
      </c>
      <c r="F895" s="39">
        <f>ROUND($F$791/100*$F$792*АТС!C143,2)</f>
        <v>73.260000000000005</v>
      </c>
      <c r="G895" s="39">
        <f>ROUND($G$791/100*$G$792*АТС!C143,2)</f>
        <v>42.88</v>
      </c>
    </row>
    <row r="896" spans="1:7" x14ac:dyDescent="0.25">
      <c r="A896" s="251"/>
      <c r="B896" s="137">
        <f t="shared" si="14"/>
        <v>42040.291669999999</v>
      </c>
      <c r="C896" s="138">
        <v>7</v>
      </c>
      <c r="D896" s="39">
        <f>ROUND($D$791/100*$D$792*АТС!$C144,2)</f>
        <v>126.28</v>
      </c>
      <c r="E896" s="39">
        <f>ROUND($E$791/100*$E$792*АТС!C144,2)</f>
        <v>116.02</v>
      </c>
      <c r="F896" s="39">
        <f>ROUND($F$791/100*$F$792*АТС!C144,2)</f>
        <v>79.010000000000005</v>
      </c>
      <c r="G896" s="39">
        <f>ROUND($G$791/100*$G$792*АТС!C144,2)</f>
        <v>46.25</v>
      </c>
    </row>
    <row r="897" spans="1:7" x14ac:dyDescent="0.25">
      <c r="A897" s="251"/>
      <c r="B897" s="135">
        <f t="shared" si="14"/>
        <v>42040.333330000001</v>
      </c>
      <c r="C897" s="138">
        <v>8</v>
      </c>
      <c r="D897" s="39">
        <f>ROUND($D$791/100*$D$792*АТС!$C145,2)</f>
        <v>124.69</v>
      </c>
      <c r="E897" s="39">
        <f>ROUND($E$791/100*$E$792*АТС!C145,2)</f>
        <v>114.56</v>
      </c>
      <c r="F897" s="39">
        <f>ROUND($F$791/100*$F$792*АТС!C145,2)</f>
        <v>78.02</v>
      </c>
      <c r="G897" s="39">
        <f>ROUND($G$791/100*$G$792*АТС!C145,2)</f>
        <v>45.67</v>
      </c>
    </row>
    <row r="898" spans="1:7" x14ac:dyDescent="0.25">
      <c r="A898" s="251"/>
      <c r="B898" s="137">
        <f t="shared" si="14"/>
        <v>42040.375</v>
      </c>
      <c r="C898" s="138">
        <v>9</v>
      </c>
      <c r="D898" s="39">
        <f>ROUND($D$791/100*$D$792*АТС!$C146,2)</f>
        <v>114.81</v>
      </c>
      <c r="E898" s="39">
        <f>ROUND($E$791/100*$E$792*АТС!C146,2)</f>
        <v>105.48</v>
      </c>
      <c r="F898" s="39">
        <f>ROUND($F$791/100*$F$792*АТС!C146,2)</f>
        <v>71.84</v>
      </c>
      <c r="G898" s="39">
        <f>ROUND($G$791/100*$G$792*АТС!C146,2)</f>
        <v>42.05</v>
      </c>
    </row>
    <row r="899" spans="1:7" x14ac:dyDescent="0.25">
      <c r="A899" s="251"/>
      <c r="B899" s="135">
        <f t="shared" si="14"/>
        <v>42040.416669999999</v>
      </c>
      <c r="C899" s="138">
        <v>10</v>
      </c>
      <c r="D899" s="39">
        <f>ROUND($D$791/100*$D$792*АТС!$C147,2)</f>
        <v>118.03</v>
      </c>
      <c r="E899" s="39">
        <f>ROUND($E$791/100*$E$792*АТС!C147,2)</f>
        <v>108.44</v>
      </c>
      <c r="F899" s="39">
        <f>ROUND($F$791/100*$F$792*АТС!C147,2)</f>
        <v>73.849999999999994</v>
      </c>
      <c r="G899" s="39">
        <f>ROUND($G$791/100*$G$792*АТС!C147,2)</f>
        <v>43.23</v>
      </c>
    </row>
    <row r="900" spans="1:7" x14ac:dyDescent="0.25">
      <c r="A900" s="251"/>
      <c r="B900" s="137">
        <f t="shared" si="14"/>
        <v>42040.458330000001</v>
      </c>
      <c r="C900" s="138">
        <v>11</v>
      </c>
      <c r="D900" s="39">
        <f>ROUND($D$791/100*$D$792*АТС!$C148,2)</f>
        <v>121.88</v>
      </c>
      <c r="E900" s="39">
        <f>ROUND($E$791/100*$E$792*АТС!C148,2)</f>
        <v>111.98</v>
      </c>
      <c r="F900" s="39">
        <f>ROUND($F$791/100*$F$792*АТС!C148,2)</f>
        <v>76.260000000000005</v>
      </c>
      <c r="G900" s="39">
        <f>ROUND($G$791/100*$G$792*АТС!C148,2)</f>
        <v>44.64</v>
      </c>
    </row>
    <row r="901" spans="1:7" x14ac:dyDescent="0.25">
      <c r="A901" s="251"/>
      <c r="B901" s="135">
        <f t="shared" si="14"/>
        <v>42040.5</v>
      </c>
      <c r="C901" s="138">
        <v>12</v>
      </c>
      <c r="D901" s="39">
        <f>ROUND($D$791/100*$D$792*АТС!$C149,2)</f>
        <v>117.84</v>
      </c>
      <c r="E901" s="39">
        <f>ROUND($E$791/100*$E$792*АТС!C149,2)</f>
        <v>108.27</v>
      </c>
      <c r="F901" s="39">
        <f>ROUND($F$791/100*$F$792*АТС!C149,2)</f>
        <v>73.73</v>
      </c>
      <c r="G901" s="39">
        <f>ROUND($G$791/100*$G$792*АТС!C149,2)</f>
        <v>43.16</v>
      </c>
    </row>
    <row r="902" spans="1:7" x14ac:dyDescent="0.25">
      <c r="A902" s="251"/>
      <c r="B902" s="137">
        <f t="shared" si="14"/>
        <v>42040.541669999999</v>
      </c>
      <c r="C902" s="138">
        <v>13</v>
      </c>
      <c r="D902" s="39">
        <f>ROUND($D$791/100*$D$792*АТС!$C150,2)</f>
        <v>120.76</v>
      </c>
      <c r="E902" s="39">
        <f>ROUND($E$791/100*$E$792*АТС!C150,2)</f>
        <v>110.95</v>
      </c>
      <c r="F902" s="39">
        <f>ROUND($F$791/100*$F$792*АТС!C150,2)</f>
        <v>75.56</v>
      </c>
      <c r="G902" s="39">
        <f>ROUND($G$791/100*$G$792*АТС!C150,2)</f>
        <v>44.23</v>
      </c>
    </row>
    <row r="903" spans="1:7" x14ac:dyDescent="0.25">
      <c r="A903" s="251"/>
      <c r="B903" s="135">
        <f t="shared" si="14"/>
        <v>42040.583330000001</v>
      </c>
      <c r="C903" s="138">
        <v>14</v>
      </c>
      <c r="D903" s="39">
        <f>ROUND($D$791/100*$D$792*АТС!$C151,2)</f>
        <v>122.44</v>
      </c>
      <c r="E903" s="39">
        <f>ROUND($E$791/100*$E$792*АТС!C151,2)</f>
        <v>112.49</v>
      </c>
      <c r="F903" s="39">
        <f>ROUND($F$791/100*$F$792*АТС!C151,2)</f>
        <v>76.61</v>
      </c>
      <c r="G903" s="39">
        <f>ROUND($G$791/100*$G$792*АТС!C151,2)</f>
        <v>44.84</v>
      </c>
    </row>
    <row r="904" spans="1:7" x14ac:dyDescent="0.25">
      <c r="A904" s="251"/>
      <c r="B904" s="137">
        <f t="shared" si="14"/>
        <v>42040.625</v>
      </c>
      <c r="C904" s="138">
        <v>15</v>
      </c>
      <c r="D904" s="39">
        <f>ROUND($D$791/100*$D$792*АТС!$C152,2)</f>
        <v>119.57</v>
      </c>
      <c r="E904" s="39">
        <f>ROUND($E$791/100*$E$792*АТС!C152,2)</f>
        <v>109.86</v>
      </c>
      <c r="F904" s="39">
        <f>ROUND($F$791/100*$F$792*АТС!C152,2)</f>
        <v>74.81</v>
      </c>
      <c r="G904" s="39">
        <f>ROUND($G$791/100*$G$792*АТС!C152,2)</f>
        <v>43.79</v>
      </c>
    </row>
    <row r="905" spans="1:7" x14ac:dyDescent="0.25">
      <c r="A905" s="251"/>
      <c r="B905" s="135">
        <f t="shared" si="14"/>
        <v>42040.666669999999</v>
      </c>
      <c r="C905" s="138">
        <v>16</v>
      </c>
      <c r="D905" s="39">
        <f>ROUND($D$791/100*$D$792*АТС!$C153,2)</f>
        <v>120.3</v>
      </c>
      <c r="E905" s="39">
        <f>ROUND($E$791/100*$E$792*АТС!C153,2)</f>
        <v>110.53</v>
      </c>
      <c r="F905" s="39">
        <f>ROUND($F$791/100*$F$792*АТС!C153,2)</f>
        <v>75.27</v>
      </c>
      <c r="G905" s="39">
        <f>ROUND($G$791/100*$G$792*АТС!C153,2)</f>
        <v>44.06</v>
      </c>
    </row>
    <row r="906" spans="1:7" x14ac:dyDescent="0.25">
      <c r="A906" s="251"/>
      <c r="B906" s="137">
        <f t="shared" si="14"/>
        <v>42040.708330000001</v>
      </c>
      <c r="C906" s="138">
        <v>17</v>
      </c>
      <c r="D906" s="39">
        <f>ROUND($D$791/100*$D$792*АТС!$C154,2)</f>
        <v>123.33</v>
      </c>
      <c r="E906" s="39">
        <f>ROUND($E$791/100*$E$792*АТС!C154,2)</f>
        <v>113.31</v>
      </c>
      <c r="F906" s="39">
        <f>ROUND($F$791/100*$F$792*АТС!C154,2)</f>
        <v>77.17</v>
      </c>
      <c r="G906" s="39">
        <f>ROUND($G$791/100*$G$792*АТС!C154,2)</f>
        <v>45.17</v>
      </c>
    </row>
    <row r="907" spans="1:7" x14ac:dyDescent="0.25">
      <c r="A907" s="251"/>
      <c r="B907" s="135">
        <f t="shared" si="14"/>
        <v>42040.75</v>
      </c>
      <c r="C907" s="138">
        <v>18</v>
      </c>
      <c r="D907" s="39">
        <f>ROUND($D$791/100*$D$792*АТС!$C155,2)</f>
        <v>138.47</v>
      </c>
      <c r="E907" s="39">
        <f>ROUND($E$791/100*$E$792*АТС!C155,2)</f>
        <v>127.23</v>
      </c>
      <c r="F907" s="39">
        <f>ROUND($F$791/100*$F$792*АТС!C155,2)</f>
        <v>86.64</v>
      </c>
      <c r="G907" s="39">
        <f>ROUND($G$791/100*$G$792*АТС!C155,2)</f>
        <v>50.72</v>
      </c>
    </row>
    <row r="908" spans="1:7" x14ac:dyDescent="0.25">
      <c r="A908" s="251"/>
      <c r="B908" s="137">
        <f t="shared" si="14"/>
        <v>42040.791669999999</v>
      </c>
      <c r="C908" s="138">
        <v>19</v>
      </c>
      <c r="D908" s="39">
        <f>ROUND($D$791/100*$D$792*АТС!$C156,2)</f>
        <v>130.4</v>
      </c>
      <c r="E908" s="39">
        <f>ROUND($E$791/100*$E$792*АТС!C156,2)</f>
        <v>119.81</v>
      </c>
      <c r="F908" s="39">
        <f>ROUND($F$791/100*$F$792*АТС!C156,2)</f>
        <v>81.59</v>
      </c>
      <c r="G908" s="39">
        <f>ROUND($G$791/100*$G$792*АТС!C156,2)</f>
        <v>47.76</v>
      </c>
    </row>
    <row r="909" spans="1:7" x14ac:dyDescent="0.25">
      <c r="A909" s="251"/>
      <c r="B909" s="135">
        <f t="shared" si="14"/>
        <v>42040.833330000001</v>
      </c>
      <c r="C909" s="138">
        <v>20</v>
      </c>
      <c r="D909" s="39">
        <f>ROUND($D$791/100*$D$792*АТС!$C157,2)</f>
        <v>122.05</v>
      </c>
      <c r="E909" s="39">
        <f>ROUND($E$791/100*$E$792*АТС!C157,2)</f>
        <v>112.14</v>
      </c>
      <c r="F909" s="39">
        <f>ROUND($F$791/100*$F$792*АТС!C157,2)</f>
        <v>76.37</v>
      </c>
      <c r="G909" s="39">
        <f>ROUND($G$791/100*$G$792*АТС!C157,2)</f>
        <v>44.7</v>
      </c>
    </row>
    <row r="910" spans="1:7" x14ac:dyDescent="0.25">
      <c r="A910" s="251"/>
      <c r="B910" s="137">
        <f t="shared" si="14"/>
        <v>42040.875</v>
      </c>
      <c r="C910" s="138">
        <v>21</v>
      </c>
      <c r="D910" s="39">
        <f>ROUND($D$791/100*$D$792*АТС!$C158,2)</f>
        <v>126.24</v>
      </c>
      <c r="E910" s="39">
        <f>ROUND($E$791/100*$E$792*АТС!C158,2)</f>
        <v>115.98</v>
      </c>
      <c r="F910" s="39">
        <f>ROUND($F$791/100*$F$792*АТС!C158,2)</f>
        <v>78.989999999999995</v>
      </c>
      <c r="G910" s="39">
        <f>ROUND($G$791/100*$G$792*АТС!C158,2)</f>
        <v>46.23</v>
      </c>
    </row>
    <row r="911" spans="1:7" x14ac:dyDescent="0.25">
      <c r="A911" s="251"/>
      <c r="B911" s="135">
        <f t="shared" si="14"/>
        <v>42040.916669999999</v>
      </c>
      <c r="C911" s="138">
        <v>22</v>
      </c>
      <c r="D911" s="39">
        <f>ROUND($D$791/100*$D$792*АТС!$C159,2)</f>
        <v>144.61000000000001</v>
      </c>
      <c r="E911" s="39">
        <f>ROUND($E$791/100*$E$792*АТС!C159,2)</f>
        <v>132.86000000000001</v>
      </c>
      <c r="F911" s="39">
        <f>ROUND($F$791/100*$F$792*АТС!C159,2)</f>
        <v>90.48</v>
      </c>
      <c r="G911" s="39">
        <f>ROUND($G$791/100*$G$792*АТС!C159,2)</f>
        <v>52.96</v>
      </c>
    </row>
    <row r="912" spans="1:7" x14ac:dyDescent="0.25">
      <c r="A912" s="251"/>
      <c r="B912" s="137">
        <f t="shared" si="14"/>
        <v>42040.958330000001</v>
      </c>
      <c r="C912" s="138">
        <v>23</v>
      </c>
      <c r="D912" s="39">
        <f>ROUND($D$791/100*$D$792*АТС!$C160,2)</f>
        <v>125.24</v>
      </c>
      <c r="E912" s="39">
        <f>ROUND($E$791/100*$E$792*АТС!C160,2)</f>
        <v>115.07</v>
      </c>
      <c r="F912" s="39">
        <f>ROUND($F$791/100*$F$792*АТС!C160,2)</f>
        <v>78.37</v>
      </c>
      <c r="G912" s="39">
        <f>ROUND($G$791/100*$G$792*АТС!C160,2)</f>
        <v>45.87</v>
      </c>
    </row>
    <row r="913" spans="1:7" x14ac:dyDescent="0.25">
      <c r="A913" s="251"/>
      <c r="B913" s="135">
        <f t="shared" si="14"/>
        <v>42041</v>
      </c>
      <c r="C913" s="138">
        <v>0</v>
      </c>
      <c r="D913" s="39">
        <f>ROUND($D$791/100*$D$792*АТС!$C161,2)</f>
        <v>116.01</v>
      </c>
      <c r="E913" s="39">
        <f>ROUND($E$791/100*$E$792*АТС!C161,2)</f>
        <v>106.59</v>
      </c>
      <c r="F913" s="39">
        <f>ROUND($F$791/100*$F$792*АТС!C161,2)</f>
        <v>72.59</v>
      </c>
      <c r="G913" s="39">
        <f>ROUND($G$791/100*$G$792*АТС!C161,2)</f>
        <v>42.49</v>
      </c>
    </row>
    <row r="914" spans="1:7" x14ac:dyDescent="0.25">
      <c r="A914" s="251"/>
      <c r="B914" s="137">
        <f t="shared" si="14"/>
        <v>42041.041669999999</v>
      </c>
      <c r="C914" s="138">
        <v>1</v>
      </c>
      <c r="D914" s="39">
        <f>ROUND($D$791/100*$D$792*АТС!$C162,2)</f>
        <v>122.3</v>
      </c>
      <c r="E914" s="39">
        <f>ROUND($E$791/100*$E$792*АТС!C162,2)</f>
        <v>112.36</v>
      </c>
      <c r="F914" s="39">
        <f>ROUND($F$791/100*$F$792*АТС!C162,2)</f>
        <v>76.52</v>
      </c>
      <c r="G914" s="39">
        <f>ROUND($G$791/100*$G$792*АТС!C162,2)</f>
        <v>44.79</v>
      </c>
    </row>
    <row r="915" spans="1:7" x14ac:dyDescent="0.25">
      <c r="A915" s="251"/>
      <c r="B915" s="135">
        <f t="shared" si="14"/>
        <v>42041.083330000001</v>
      </c>
      <c r="C915" s="138">
        <v>2</v>
      </c>
      <c r="D915" s="39">
        <f>ROUND($D$791/100*$D$792*АТС!$C163,2)</f>
        <v>123.62</v>
      </c>
      <c r="E915" s="39">
        <f>ROUND($E$791/100*$E$792*АТС!C163,2)</f>
        <v>113.58</v>
      </c>
      <c r="F915" s="39">
        <f>ROUND($F$791/100*$F$792*АТС!C163,2)</f>
        <v>77.349999999999994</v>
      </c>
      <c r="G915" s="39">
        <f>ROUND($G$791/100*$G$792*АТС!C163,2)</f>
        <v>45.28</v>
      </c>
    </row>
    <row r="916" spans="1:7" x14ac:dyDescent="0.25">
      <c r="A916" s="251"/>
      <c r="B916" s="137">
        <f t="shared" si="14"/>
        <v>42041.125</v>
      </c>
      <c r="C916" s="138">
        <v>3</v>
      </c>
      <c r="D916" s="39">
        <f>ROUND($D$791/100*$D$792*АТС!$C164,2)</f>
        <v>124.82</v>
      </c>
      <c r="E916" s="39">
        <f>ROUND($E$791/100*$E$792*АТС!C164,2)</f>
        <v>114.68</v>
      </c>
      <c r="F916" s="39">
        <f>ROUND($F$791/100*$F$792*АТС!C164,2)</f>
        <v>78.099999999999994</v>
      </c>
      <c r="G916" s="39">
        <f>ROUND($G$791/100*$G$792*АТС!C164,2)</f>
        <v>45.72</v>
      </c>
    </row>
    <row r="917" spans="1:7" x14ac:dyDescent="0.25">
      <c r="A917" s="251"/>
      <c r="B917" s="135">
        <f t="shared" si="14"/>
        <v>42041.166669999999</v>
      </c>
      <c r="C917" s="138">
        <v>4</v>
      </c>
      <c r="D917" s="39">
        <f>ROUND($D$791/100*$D$792*АТС!$C165,2)</f>
        <v>125.54</v>
      </c>
      <c r="E917" s="39">
        <f>ROUND($E$791/100*$E$792*АТС!C165,2)</f>
        <v>115.35</v>
      </c>
      <c r="F917" s="39">
        <f>ROUND($F$791/100*$F$792*АТС!C165,2)</f>
        <v>78.55</v>
      </c>
      <c r="G917" s="39">
        <f>ROUND($G$791/100*$G$792*АТС!C165,2)</f>
        <v>45.98</v>
      </c>
    </row>
    <row r="918" spans="1:7" x14ac:dyDescent="0.25">
      <c r="A918" s="251"/>
      <c r="B918" s="137">
        <f t="shared" si="14"/>
        <v>42041.208330000001</v>
      </c>
      <c r="C918" s="138">
        <v>5</v>
      </c>
      <c r="D918" s="39">
        <f>ROUND($D$791/100*$D$792*АТС!$C166,2)</f>
        <v>122.19</v>
      </c>
      <c r="E918" s="39">
        <f>ROUND($E$791/100*$E$792*АТС!C166,2)</f>
        <v>112.26</v>
      </c>
      <c r="F918" s="39">
        <f>ROUND($F$791/100*$F$792*АТС!C166,2)</f>
        <v>76.45</v>
      </c>
      <c r="G918" s="39">
        <f>ROUND($G$791/100*$G$792*АТС!C166,2)</f>
        <v>44.75</v>
      </c>
    </row>
    <row r="919" spans="1:7" x14ac:dyDescent="0.25">
      <c r="A919" s="251"/>
      <c r="B919" s="135">
        <f t="shared" si="14"/>
        <v>42041.25</v>
      </c>
      <c r="C919" s="138">
        <v>6</v>
      </c>
      <c r="D919" s="39">
        <f>ROUND($D$791/100*$D$792*АТС!$C167,2)</f>
        <v>115.47</v>
      </c>
      <c r="E919" s="39">
        <f>ROUND($E$791/100*$E$792*АТС!C167,2)</f>
        <v>106.09</v>
      </c>
      <c r="F919" s="39">
        <f>ROUND($F$791/100*$F$792*АТС!C167,2)</f>
        <v>72.25</v>
      </c>
      <c r="G919" s="39">
        <f>ROUND($G$791/100*$G$792*АТС!C167,2)</f>
        <v>42.29</v>
      </c>
    </row>
    <row r="920" spans="1:7" x14ac:dyDescent="0.25">
      <c r="A920" s="251"/>
      <c r="B920" s="137">
        <f t="shared" si="14"/>
        <v>42041.291669999999</v>
      </c>
      <c r="C920" s="138">
        <v>7</v>
      </c>
      <c r="D920" s="39">
        <f>ROUND($D$791/100*$D$792*АТС!$C168,2)</f>
        <v>129.63999999999999</v>
      </c>
      <c r="E920" s="39">
        <f>ROUND($E$791/100*$E$792*АТС!C168,2)</f>
        <v>119.11</v>
      </c>
      <c r="F920" s="39">
        <f>ROUND($F$791/100*$F$792*АТС!C168,2)</f>
        <v>81.12</v>
      </c>
      <c r="G920" s="39">
        <f>ROUND($G$791/100*$G$792*АТС!C168,2)</f>
        <v>47.48</v>
      </c>
    </row>
    <row r="921" spans="1:7" x14ac:dyDescent="0.25">
      <c r="A921" s="251"/>
      <c r="B921" s="135">
        <f t="shared" si="14"/>
        <v>42041.333330000001</v>
      </c>
      <c r="C921" s="138">
        <v>8</v>
      </c>
      <c r="D921" s="39">
        <f>ROUND($D$791/100*$D$792*АТС!$C169,2)</f>
        <v>132.56</v>
      </c>
      <c r="E921" s="39">
        <f>ROUND($E$791/100*$E$792*АТС!C169,2)</f>
        <v>121.79</v>
      </c>
      <c r="F921" s="39">
        <f>ROUND($F$791/100*$F$792*АТС!C169,2)</f>
        <v>82.94</v>
      </c>
      <c r="G921" s="39">
        <f>ROUND($G$791/100*$G$792*АТС!C169,2)</f>
        <v>48.55</v>
      </c>
    </row>
    <row r="922" spans="1:7" x14ac:dyDescent="0.25">
      <c r="A922" s="251"/>
      <c r="B922" s="137">
        <f t="shared" si="14"/>
        <v>42041.375</v>
      </c>
      <c r="C922" s="138">
        <v>9</v>
      </c>
      <c r="D922" s="39">
        <f>ROUND($D$791/100*$D$792*АТС!$C170,2)</f>
        <v>117.51</v>
      </c>
      <c r="E922" s="39">
        <f>ROUND($E$791/100*$E$792*АТС!C170,2)</f>
        <v>107.97</v>
      </c>
      <c r="F922" s="39">
        <f>ROUND($F$791/100*$F$792*АТС!C170,2)</f>
        <v>73.53</v>
      </c>
      <c r="G922" s="39">
        <f>ROUND($G$791/100*$G$792*АТС!C170,2)</f>
        <v>43.04</v>
      </c>
    </row>
    <row r="923" spans="1:7" x14ac:dyDescent="0.25">
      <c r="A923" s="251"/>
      <c r="B923" s="135">
        <f t="shared" si="14"/>
        <v>42041.416669999999</v>
      </c>
      <c r="C923" s="138">
        <v>10</v>
      </c>
      <c r="D923" s="39">
        <f>ROUND($D$791/100*$D$792*АТС!$C171,2)</f>
        <v>118.43</v>
      </c>
      <c r="E923" s="39">
        <f>ROUND($E$791/100*$E$792*АТС!C171,2)</f>
        <v>108.81</v>
      </c>
      <c r="F923" s="39">
        <f>ROUND($F$791/100*$F$792*АТС!C171,2)</f>
        <v>74.099999999999994</v>
      </c>
      <c r="G923" s="39">
        <f>ROUND($G$791/100*$G$792*АТС!C171,2)</f>
        <v>43.37</v>
      </c>
    </row>
    <row r="924" spans="1:7" x14ac:dyDescent="0.25">
      <c r="A924" s="251"/>
      <c r="B924" s="137">
        <f t="shared" si="14"/>
        <v>42041.458330000001</v>
      </c>
      <c r="C924" s="138">
        <v>11</v>
      </c>
      <c r="D924" s="39">
        <f>ROUND($D$791/100*$D$792*АТС!$C172,2)</f>
        <v>122.85</v>
      </c>
      <c r="E924" s="39">
        <f>ROUND($E$791/100*$E$792*АТС!C172,2)</f>
        <v>112.87</v>
      </c>
      <c r="F924" s="39">
        <f>ROUND($F$791/100*$F$792*АТС!C172,2)</f>
        <v>76.87</v>
      </c>
      <c r="G924" s="39">
        <f>ROUND($G$791/100*$G$792*АТС!C172,2)</f>
        <v>44.99</v>
      </c>
    </row>
    <row r="925" spans="1:7" x14ac:dyDescent="0.25">
      <c r="A925" s="251"/>
      <c r="B925" s="135">
        <f t="shared" si="14"/>
        <v>42041.5</v>
      </c>
      <c r="C925" s="138">
        <v>12</v>
      </c>
      <c r="D925" s="39">
        <f>ROUND($D$791/100*$D$792*АТС!$C173,2)</f>
        <v>118.12</v>
      </c>
      <c r="E925" s="39">
        <f>ROUND($E$791/100*$E$792*АТС!C173,2)</f>
        <v>108.52</v>
      </c>
      <c r="F925" s="39">
        <f>ROUND($F$791/100*$F$792*АТС!C173,2)</f>
        <v>73.91</v>
      </c>
      <c r="G925" s="39">
        <f>ROUND($G$791/100*$G$792*АТС!C173,2)</f>
        <v>43.26</v>
      </c>
    </row>
    <row r="926" spans="1:7" x14ac:dyDescent="0.25">
      <c r="A926" s="251"/>
      <c r="B926" s="137">
        <f t="shared" si="14"/>
        <v>42041.541669999999</v>
      </c>
      <c r="C926" s="138">
        <v>13</v>
      </c>
      <c r="D926" s="39">
        <f>ROUND($D$791/100*$D$792*АТС!$C174,2)</f>
        <v>121.61</v>
      </c>
      <c r="E926" s="39">
        <f>ROUND($E$791/100*$E$792*АТС!C174,2)</f>
        <v>111.73</v>
      </c>
      <c r="F926" s="39">
        <f>ROUND($F$791/100*$F$792*АТС!C174,2)</f>
        <v>76.09</v>
      </c>
      <c r="G926" s="39">
        <f>ROUND($G$791/100*$G$792*АТС!C174,2)</f>
        <v>44.54</v>
      </c>
    </row>
    <row r="927" spans="1:7" x14ac:dyDescent="0.25">
      <c r="A927" s="251"/>
      <c r="B927" s="135">
        <f t="shared" si="14"/>
        <v>42041.583330000001</v>
      </c>
      <c r="C927" s="138">
        <v>14</v>
      </c>
      <c r="D927" s="39">
        <f>ROUND($D$791/100*$D$792*АТС!$C175,2)</f>
        <v>123.06</v>
      </c>
      <c r="E927" s="39">
        <f>ROUND($E$791/100*$E$792*АТС!C175,2)</f>
        <v>113.07</v>
      </c>
      <c r="F927" s="39">
        <f>ROUND($F$791/100*$F$792*АТС!C175,2)</f>
        <v>77</v>
      </c>
      <c r="G927" s="39">
        <f>ROUND($G$791/100*$G$792*АТС!C175,2)</f>
        <v>45.07</v>
      </c>
    </row>
    <row r="928" spans="1:7" x14ac:dyDescent="0.25">
      <c r="A928" s="251"/>
      <c r="B928" s="137">
        <f t="shared" si="14"/>
        <v>42041.625</v>
      </c>
      <c r="C928" s="138">
        <v>15</v>
      </c>
      <c r="D928" s="39">
        <f>ROUND($D$791/100*$D$792*АТС!$C176,2)</f>
        <v>119.4</v>
      </c>
      <c r="E928" s="39">
        <f>ROUND($E$791/100*$E$792*АТС!C176,2)</f>
        <v>109.7</v>
      </c>
      <c r="F928" s="39">
        <f>ROUND($F$791/100*$F$792*АТС!C176,2)</f>
        <v>74.709999999999994</v>
      </c>
      <c r="G928" s="39">
        <f>ROUND($G$791/100*$G$792*АТС!C176,2)</f>
        <v>43.73</v>
      </c>
    </row>
    <row r="929" spans="1:7" x14ac:dyDescent="0.25">
      <c r="A929" s="251"/>
      <c r="B929" s="135">
        <f t="shared" si="14"/>
        <v>42041.666669999999</v>
      </c>
      <c r="C929" s="138">
        <v>16</v>
      </c>
      <c r="D929" s="39">
        <f>ROUND($D$791/100*$D$792*АТС!$C177,2)</f>
        <v>120.03</v>
      </c>
      <c r="E929" s="39">
        <f>ROUND($E$791/100*$E$792*АТС!C177,2)</f>
        <v>110.28</v>
      </c>
      <c r="F929" s="39">
        <f>ROUND($F$791/100*$F$792*АТС!C177,2)</f>
        <v>75.099999999999994</v>
      </c>
      <c r="G929" s="39">
        <f>ROUND($G$791/100*$G$792*АТС!C177,2)</f>
        <v>43.96</v>
      </c>
    </row>
    <row r="930" spans="1:7" x14ac:dyDescent="0.25">
      <c r="A930" s="251"/>
      <c r="B930" s="137">
        <f t="shared" si="14"/>
        <v>42041.708330000001</v>
      </c>
      <c r="C930" s="138">
        <v>17</v>
      </c>
      <c r="D930" s="39">
        <f>ROUND($D$791/100*$D$792*АТС!$C178,2)</f>
        <v>122.26</v>
      </c>
      <c r="E930" s="39">
        <f>ROUND($E$791/100*$E$792*АТС!C178,2)</f>
        <v>112.33</v>
      </c>
      <c r="F930" s="39">
        <f>ROUND($F$791/100*$F$792*АТС!C178,2)</f>
        <v>76.5</v>
      </c>
      <c r="G930" s="39">
        <f>ROUND($G$791/100*$G$792*АТС!C178,2)</f>
        <v>44.78</v>
      </c>
    </row>
    <row r="931" spans="1:7" x14ac:dyDescent="0.25">
      <c r="A931" s="251"/>
      <c r="B931" s="135">
        <f t="shared" si="14"/>
        <v>42041.75</v>
      </c>
      <c r="C931" s="138">
        <v>18</v>
      </c>
      <c r="D931" s="39">
        <f>ROUND($D$791/100*$D$792*АТС!$C179,2)</f>
        <v>141.19999999999999</v>
      </c>
      <c r="E931" s="39">
        <f>ROUND($E$791/100*$E$792*АТС!C179,2)</f>
        <v>129.72999999999999</v>
      </c>
      <c r="F931" s="39">
        <f>ROUND($F$791/100*$F$792*АТС!C179,2)</f>
        <v>88.35</v>
      </c>
      <c r="G931" s="39">
        <f>ROUND($G$791/100*$G$792*АТС!C179,2)</f>
        <v>51.72</v>
      </c>
    </row>
    <row r="932" spans="1:7" x14ac:dyDescent="0.25">
      <c r="A932" s="251"/>
      <c r="B932" s="137">
        <f t="shared" si="14"/>
        <v>42041.791669999999</v>
      </c>
      <c r="C932" s="138">
        <v>19</v>
      </c>
      <c r="D932" s="39">
        <f>ROUND($D$791/100*$D$792*АТС!$C180,2)</f>
        <v>131.16999999999999</v>
      </c>
      <c r="E932" s="39">
        <f>ROUND($E$791/100*$E$792*АТС!C180,2)</f>
        <v>120.51</v>
      </c>
      <c r="F932" s="39">
        <f>ROUND($F$791/100*$F$792*АТС!C180,2)</f>
        <v>82.07</v>
      </c>
      <c r="G932" s="39">
        <f>ROUND($G$791/100*$G$792*АТС!C180,2)</f>
        <v>48.04</v>
      </c>
    </row>
    <row r="933" spans="1:7" x14ac:dyDescent="0.25">
      <c r="A933" s="251"/>
      <c r="B933" s="135">
        <f t="shared" si="14"/>
        <v>42041.833330000001</v>
      </c>
      <c r="C933" s="138">
        <v>20</v>
      </c>
      <c r="D933" s="39">
        <f>ROUND($D$791/100*$D$792*АТС!$C181,2)</f>
        <v>123.05</v>
      </c>
      <c r="E933" s="39">
        <f>ROUND($E$791/100*$E$792*АТС!C181,2)</f>
        <v>113.06</v>
      </c>
      <c r="F933" s="39">
        <f>ROUND($F$791/100*$F$792*АТС!C181,2)</f>
        <v>76.989999999999995</v>
      </c>
      <c r="G933" s="39">
        <f>ROUND($G$791/100*$G$792*АТС!C181,2)</f>
        <v>45.07</v>
      </c>
    </row>
    <row r="934" spans="1:7" x14ac:dyDescent="0.25">
      <c r="A934" s="251"/>
      <c r="B934" s="137">
        <f t="shared" si="14"/>
        <v>42041.875</v>
      </c>
      <c r="C934" s="138">
        <v>21</v>
      </c>
      <c r="D934" s="39">
        <f>ROUND($D$791/100*$D$792*АТС!$C182,2)</f>
        <v>127.07</v>
      </c>
      <c r="E934" s="39">
        <f>ROUND($E$791/100*$E$792*АТС!C182,2)</f>
        <v>116.75</v>
      </c>
      <c r="F934" s="39">
        <f>ROUND($F$791/100*$F$792*АТС!C182,2)</f>
        <v>79.510000000000005</v>
      </c>
      <c r="G934" s="39">
        <f>ROUND($G$791/100*$G$792*АТС!C182,2)</f>
        <v>46.54</v>
      </c>
    </row>
    <row r="935" spans="1:7" x14ac:dyDescent="0.25">
      <c r="A935" s="251"/>
      <c r="B935" s="135">
        <f t="shared" si="14"/>
        <v>42041.916669999999</v>
      </c>
      <c r="C935" s="138">
        <v>22</v>
      </c>
      <c r="D935" s="39">
        <f>ROUND($D$791/100*$D$792*АТС!$C183,2)</f>
        <v>148.37</v>
      </c>
      <c r="E935" s="39">
        <f>ROUND($E$791/100*$E$792*АТС!C183,2)</f>
        <v>136.32</v>
      </c>
      <c r="F935" s="39">
        <f>ROUND($F$791/100*$F$792*АТС!C183,2)</f>
        <v>92.84</v>
      </c>
      <c r="G935" s="39">
        <f>ROUND($G$791/100*$G$792*АТС!C183,2)</f>
        <v>54.34</v>
      </c>
    </row>
    <row r="936" spans="1:7" x14ac:dyDescent="0.25">
      <c r="A936" s="251"/>
      <c r="B936" s="137">
        <f t="shared" si="14"/>
        <v>42041.958330000001</v>
      </c>
      <c r="C936" s="138">
        <v>23</v>
      </c>
      <c r="D936" s="39">
        <f>ROUND($D$791/100*$D$792*АТС!$C184,2)</f>
        <v>127.26</v>
      </c>
      <c r="E936" s="39">
        <f>ROUND($E$791/100*$E$792*АТС!C184,2)</f>
        <v>116.93</v>
      </c>
      <c r="F936" s="39">
        <f>ROUND($F$791/100*$F$792*АТС!C184,2)</f>
        <v>79.63</v>
      </c>
      <c r="G936" s="39">
        <f>ROUND($G$791/100*$G$792*АТС!C184,2)</f>
        <v>46.61</v>
      </c>
    </row>
    <row r="937" spans="1:7" x14ac:dyDescent="0.25">
      <c r="A937" s="251"/>
      <c r="B937" s="135">
        <f t="shared" si="14"/>
        <v>42042</v>
      </c>
      <c r="C937" s="138">
        <v>0</v>
      </c>
      <c r="D937" s="39">
        <f>ROUND($D$791/100*$D$792*АТС!$C185,2)</f>
        <v>120.7</v>
      </c>
      <c r="E937" s="39">
        <f>ROUND($E$791/100*$E$792*АТС!C185,2)</f>
        <v>110.9</v>
      </c>
      <c r="F937" s="39">
        <f>ROUND($F$791/100*$F$792*АТС!C185,2)</f>
        <v>75.52</v>
      </c>
      <c r="G937" s="39">
        <f>ROUND($G$791/100*$G$792*АТС!C185,2)</f>
        <v>44.21</v>
      </c>
    </row>
    <row r="938" spans="1:7" x14ac:dyDescent="0.25">
      <c r="A938" s="251"/>
      <c r="B938" s="137">
        <f t="shared" si="14"/>
        <v>42042.041669999999</v>
      </c>
      <c r="C938" s="138">
        <v>1</v>
      </c>
      <c r="D938" s="39">
        <f>ROUND($D$791/100*$D$792*АТС!$C186,2)</f>
        <v>124.77</v>
      </c>
      <c r="E938" s="39">
        <f>ROUND($E$791/100*$E$792*АТС!C186,2)</f>
        <v>114.64</v>
      </c>
      <c r="F938" s="39">
        <f>ROUND($F$791/100*$F$792*АТС!C186,2)</f>
        <v>78.069999999999993</v>
      </c>
      <c r="G938" s="39">
        <f>ROUND($G$791/100*$G$792*АТС!C186,2)</f>
        <v>45.7</v>
      </c>
    </row>
    <row r="939" spans="1:7" x14ac:dyDescent="0.25">
      <c r="A939" s="251"/>
      <c r="B939" s="135">
        <f t="shared" si="14"/>
        <v>42042.083330000001</v>
      </c>
      <c r="C939" s="138">
        <v>2</v>
      </c>
      <c r="D939" s="39">
        <f>ROUND($D$791/100*$D$792*АТС!$C187,2)</f>
        <v>127.5</v>
      </c>
      <c r="E939" s="39">
        <f>ROUND($E$791/100*$E$792*АТС!C187,2)</f>
        <v>117.14</v>
      </c>
      <c r="F939" s="39">
        <f>ROUND($F$791/100*$F$792*АТС!C187,2)</f>
        <v>79.78</v>
      </c>
      <c r="G939" s="39">
        <f>ROUND($G$791/100*$G$792*АТС!C187,2)</f>
        <v>46.7</v>
      </c>
    </row>
    <row r="940" spans="1:7" x14ac:dyDescent="0.25">
      <c r="A940" s="251"/>
      <c r="B940" s="137">
        <f t="shared" si="14"/>
        <v>42042.125</v>
      </c>
      <c r="C940" s="138">
        <v>3</v>
      </c>
      <c r="D940" s="39">
        <f>ROUND($D$791/100*$D$792*АТС!$C188,2)</f>
        <v>130.58000000000001</v>
      </c>
      <c r="E940" s="39">
        <f>ROUND($E$791/100*$E$792*АТС!C188,2)</f>
        <v>119.97</v>
      </c>
      <c r="F940" s="39">
        <f>ROUND($F$791/100*$F$792*АТС!C188,2)</f>
        <v>81.7</v>
      </c>
      <c r="G940" s="39">
        <f>ROUND($G$791/100*$G$792*АТС!C188,2)</f>
        <v>47.82</v>
      </c>
    </row>
    <row r="941" spans="1:7" x14ac:dyDescent="0.25">
      <c r="A941" s="251"/>
      <c r="B941" s="135">
        <f t="shared" si="14"/>
        <v>42042.166669999999</v>
      </c>
      <c r="C941" s="138">
        <v>4</v>
      </c>
      <c r="D941" s="39">
        <f>ROUND($D$791/100*$D$792*АТС!$C189,2)</f>
        <v>130.58000000000001</v>
      </c>
      <c r="E941" s="39">
        <f>ROUND($E$791/100*$E$792*АТС!C189,2)</f>
        <v>119.97</v>
      </c>
      <c r="F941" s="39">
        <f>ROUND($F$791/100*$F$792*АТС!C189,2)</f>
        <v>81.7</v>
      </c>
      <c r="G941" s="39">
        <f>ROUND($G$791/100*$G$792*АТС!C189,2)</f>
        <v>47.82</v>
      </c>
    </row>
    <row r="942" spans="1:7" x14ac:dyDescent="0.25">
      <c r="A942" s="251"/>
      <c r="B942" s="137">
        <f t="shared" si="14"/>
        <v>42042.208330000001</v>
      </c>
      <c r="C942" s="138">
        <v>5</v>
      </c>
      <c r="D942" s="39">
        <f>ROUND($D$791/100*$D$792*АТС!$C190,2)</f>
        <v>128.27000000000001</v>
      </c>
      <c r="E942" s="39">
        <f>ROUND($E$791/100*$E$792*АТС!C190,2)</f>
        <v>117.85</v>
      </c>
      <c r="F942" s="39">
        <f>ROUND($F$791/100*$F$792*АТС!C190,2)</f>
        <v>80.260000000000005</v>
      </c>
      <c r="G942" s="39">
        <f>ROUND($G$791/100*$G$792*АТС!C190,2)</f>
        <v>46.98</v>
      </c>
    </row>
    <row r="943" spans="1:7" x14ac:dyDescent="0.25">
      <c r="A943" s="251"/>
      <c r="B943" s="135">
        <f t="shared" si="14"/>
        <v>42042.25</v>
      </c>
      <c r="C943" s="138">
        <v>6</v>
      </c>
      <c r="D943" s="39">
        <f>ROUND($D$791/100*$D$792*АТС!$C191,2)</f>
        <v>121.35</v>
      </c>
      <c r="E943" s="39">
        <f>ROUND($E$791/100*$E$792*АТС!C191,2)</f>
        <v>111.49</v>
      </c>
      <c r="F943" s="39">
        <f>ROUND($F$791/100*$F$792*АТС!C191,2)</f>
        <v>75.930000000000007</v>
      </c>
      <c r="G943" s="39">
        <f>ROUND($G$791/100*$G$792*АТС!C191,2)</f>
        <v>44.44</v>
      </c>
    </row>
    <row r="944" spans="1:7" x14ac:dyDescent="0.25">
      <c r="A944" s="251"/>
      <c r="B944" s="137">
        <f t="shared" si="14"/>
        <v>42042.291669999999</v>
      </c>
      <c r="C944" s="138">
        <v>7</v>
      </c>
      <c r="D944" s="39">
        <f>ROUND($D$791/100*$D$792*АТС!$C192,2)</f>
        <v>116.87</v>
      </c>
      <c r="E944" s="39">
        <f>ROUND($E$791/100*$E$792*АТС!C192,2)</f>
        <v>107.38</v>
      </c>
      <c r="F944" s="39">
        <f>ROUND($F$791/100*$F$792*АТС!C192,2)</f>
        <v>73.13</v>
      </c>
      <c r="G944" s="39">
        <f>ROUND($G$791/100*$G$792*АТС!C192,2)</f>
        <v>42.8</v>
      </c>
    </row>
    <row r="945" spans="1:7" x14ac:dyDescent="0.25">
      <c r="A945" s="251"/>
      <c r="B945" s="135">
        <f t="shared" si="14"/>
        <v>42042.333330000001</v>
      </c>
      <c r="C945" s="138">
        <v>8</v>
      </c>
      <c r="D945" s="39">
        <f>ROUND($D$791/100*$D$792*АТС!$C193,2)</f>
        <v>121.8</v>
      </c>
      <c r="E945" s="39">
        <f>ROUND($E$791/100*$E$792*АТС!C193,2)</f>
        <v>111.91</v>
      </c>
      <c r="F945" s="39">
        <f>ROUND($F$791/100*$F$792*АТС!C193,2)</f>
        <v>76.209999999999994</v>
      </c>
      <c r="G945" s="39">
        <f>ROUND($G$791/100*$G$792*АТС!C193,2)</f>
        <v>44.61</v>
      </c>
    </row>
    <row r="946" spans="1:7" x14ac:dyDescent="0.25">
      <c r="A946" s="251"/>
      <c r="B946" s="137">
        <f t="shared" ref="B946:B1009" si="15">B922+1</f>
        <v>42042.375</v>
      </c>
      <c r="C946" s="138">
        <v>9</v>
      </c>
      <c r="D946" s="39">
        <f>ROUND($D$791/100*$D$792*АТС!$C194,2)</f>
        <v>117.54</v>
      </c>
      <c r="E946" s="39">
        <f>ROUND($E$791/100*$E$792*АТС!C194,2)</f>
        <v>108</v>
      </c>
      <c r="F946" s="39">
        <f>ROUND($F$791/100*$F$792*АТС!C194,2)</f>
        <v>73.55</v>
      </c>
      <c r="G946" s="39">
        <f>ROUND($G$791/100*$G$792*АТС!C194,2)</f>
        <v>43.05</v>
      </c>
    </row>
    <row r="947" spans="1:7" x14ac:dyDescent="0.25">
      <c r="A947" s="251"/>
      <c r="B947" s="135">
        <f t="shared" si="15"/>
        <v>42042.416669999999</v>
      </c>
      <c r="C947" s="138">
        <v>10</v>
      </c>
      <c r="D947" s="39">
        <f>ROUND($D$791/100*$D$792*АТС!$C195,2)</f>
        <v>119.07</v>
      </c>
      <c r="E947" s="39">
        <f>ROUND($E$791/100*$E$792*АТС!C195,2)</f>
        <v>109.4</v>
      </c>
      <c r="F947" s="39">
        <f>ROUND($F$791/100*$F$792*АТС!C195,2)</f>
        <v>74.510000000000005</v>
      </c>
      <c r="G947" s="39">
        <f>ROUND($G$791/100*$G$792*АТС!C195,2)</f>
        <v>43.61</v>
      </c>
    </row>
    <row r="948" spans="1:7" x14ac:dyDescent="0.25">
      <c r="A948" s="251"/>
      <c r="B948" s="137">
        <f t="shared" si="15"/>
        <v>42042.458330000001</v>
      </c>
      <c r="C948" s="138">
        <v>11</v>
      </c>
      <c r="D948" s="39">
        <f>ROUND($D$791/100*$D$792*АТС!$C196,2)</f>
        <v>120.33</v>
      </c>
      <c r="E948" s="39">
        <f>ROUND($E$791/100*$E$792*АТС!C196,2)</f>
        <v>110.56</v>
      </c>
      <c r="F948" s="39">
        <f>ROUND($F$791/100*$F$792*АТС!C196,2)</f>
        <v>75.290000000000006</v>
      </c>
      <c r="G948" s="39">
        <f>ROUND($G$791/100*$G$792*АТС!C196,2)</f>
        <v>44.07</v>
      </c>
    </row>
    <row r="949" spans="1:7" x14ac:dyDescent="0.25">
      <c r="A949" s="251"/>
      <c r="B949" s="135">
        <f t="shared" si="15"/>
        <v>42042.5</v>
      </c>
      <c r="C949" s="138">
        <v>12</v>
      </c>
      <c r="D949" s="39">
        <f>ROUND($D$791/100*$D$792*АТС!$C197,2)</f>
        <v>114.59</v>
      </c>
      <c r="E949" s="39">
        <f>ROUND($E$791/100*$E$792*АТС!C197,2)</f>
        <v>105.28</v>
      </c>
      <c r="F949" s="39">
        <f>ROUND($F$791/100*$F$792*АТС!C197,2)</f>
        <v>71.7</v>
      </c>
      <c r="G949" s="39">
        <f>ROUND($G$791/100*$G$792*АТС!C197,2)</f>
        <v>41.97</v>
      </c>
    </row>
    <row r="950" spans="1:7" x14ac:dyDescent="0.25">
      <c r="A950" s="251"/>
      <c r="B950" s="137">
        <f t="shared" si="15"/>
        <v>42042.541669999999</v>
      </c>
      <c r="C950" s="138">
        <v>13</v>
      </c>
      <c r="D950" s="39">
        <f>ROUND($D$791/100*$D$792*АТС!$C198,2)</f>
        <v>115.35</v>
      </c>
      <c r="E950" s="39">
        <f>ROUND($E$791/100*$E$792*АТС!C198,2)</f>
        <v>105.98</v>
      </c>
      <c r="F950" s="39">
        <f>ROUND($F$791/100*$F$792*АТС!C198,2)</f>
        <v>72.17</v>
      </c>
      <c r="G950" s="39">
        <f>ROUND($G$791/100*$G$792*АТС!C198,2)</f>
        <v>42.25</v>
      </c>
    </row>
    <row r="951" spans="1:7" x14ac:dyDescent="0.25">
      <c r="A951" s="251"/>
      <c r="B951" s="135">
        <f t="shared" si="15"/>
        <v>42042.583330000001</v>
      </c>
      <c r="C951" s="138">
        <v>14</v>
      </c>
      <c r="D951" s="39">
        <f>ROUND($D$791/100*$D$792*АТС!$C199,2)</f>
        <v>115.1</v>
      </c>
      <c r="E951" s="39">
        <f>ROUND($E$791/100*$E$792*АТС!C199,2)</f>
        <v>105.75</v>
      </c>
      <c r="F951" s="39">
        <f>ROUND($F$791/100*$F$792*АТС!C199,2)</f>
        <v>72.02</v>
      </c>
      <c r="G951" s="39">
        <f>ROUND($G$791/100*$G$792*АТС!C199,2)</f>
        <v>42.15</v>
      </c>
    </row>
    <row r="952" spans="1:7" x14ac:dyDescent="0.25">
      <c r="A952" s="251"/>
      <c r="B952" s="137">
        <f t="shared" si="15"/>
        <v>42042.625</v>
      </c>
      <c r="C952" s="138">
        <v>15</v>
      </c>
      <c r="D952" s="39">
        <f>ROUND($D$791/100*$D$792*АТС!$C200,2)</f>
        <v>114.49</v>
      </c>
      <c r="E952" s="39">
        <f>ROUND($E$791/100*$E$792*АТС!C200,2)</f>
        <v>105.19</v>
      </c>
      <c r="F952" s="39">
        <f>ROUND($F$791/100*$F$792*АТС!C200,2)</f>
        <v>71.63</v>
      </c>
      <c r="G952" s="39">
        <f>ROUND($G$791/100*$G$792*АТС!C200,2)</f>
        <v>41.93</v>
      </c>
    </row>
    <row r="953" spans="1:7" x14ac:dyDescent="0.25">
      <c r="A953" s="251"/>
      <c r="B953" s="135">
        <f t="shared" si="15"/>
        <v>42042.666669999999</v>
      </c>
      <c r="C953" s="138">
        <v>16</v>
      </c>
      <c r="D953" s="39">
        <f>ROUND($D$791/100*$D$792*АТС!$C201,2)</f>
        <v>118.89</v>
      </c>
      <c r="E953" s="39">
        <f>ROUND($E$791/100*$E$792*АТС!C201,2)</f>
        <v>109.23</v>
      </c>
      <c r="F953" s="39">
        <f>ROUND($F$791/100*$F$792*АТС!C201,2)</f>
        <v>74.39</v>
      </c>
      <c r="G953" s="39">
        <f>ROUND($G$791/100*$G$792*АТС!C201,2)</f>
        <v>43.54</v>
      </c>
    </row>
    <row r="954" spans="1:7" x14ac:dyDescent="0.25">
      <c r="A954" s="251"/>
      <c r="B954" s="137">
        <f t="shared" si="15"/>
        <v>42042.708330000001</v>
      </c>
      <c r="C954" s="138">
        <v>17</v>
      </c>
      <c r="D954" s="39">
        <f>ROUND($D$791/100*$D$792*АТС!$C202,2)</f>
        <v>122.27</v>
      </c>
      <c r="E954" s="39">
        <f>ROUND($E$791/100*$E$792*АТС!C202,2)</f>
        <v>112.34</v>
      </c>
      <c r="F954" s="39">
        <f>ROUND($F$791/100*$F$792*АТС!C202,2)</f>
        <v>76.510000000000005</v>
      </c>
      <c r="G954" s="39">
        <f>ROUND($G$791/100*$G$792*АТС!C202,2)</f>
        <v>44.78</v>
      </c>
    </row>
    <row r="955" spans="1:7" x14ac:dyDescent="0.25">
      <c r="A955" s="251"/>
      <c r="B955" s="135">
        <f t="shared" si="15"/>
        <v>42042.75</v>
      </c>
      <c r="C955" s="138">
        <v>18</v>
      </c>
      <c r="D955" s="39">
        <f>ROUND($D$791/100*$D$792*АТС!$C203,2)</f>
        <v>125.36</v>
      </c>
      <c r="E955" s="39">
        <f>ROUND($E$791/100*$E$792*АТС!C203,2)</f>
        <v>115.18</v>
      </c>
      <c r="F955" s="39">
        <f>ROUND($F$791/100*$F$792*АТС!C203,2)</f>
        <v>78.44</v>
      </c>
      <c r="G955" s="39">
        <f>ROUND($G$791/100*$G$792*АТС!C203,2)</f>
        <v>45.91</v>
      </c>
    </row>
    <row r="956" spans="1:7" x14ac:dyDescent="0.25">
      <c r="A956" s="251"/>
      <c r="B956" s="137">
        <f t="shared" si="15"/>
        <v>42042.791669999999</v>
      </c>
      <c r="C956" s="138">
        <v>19</v>
      </c>
      <c r="D956" s="39">
        <f>ROUND($D$791/100*$D$792*АТС!$C204,2)</f>
        <v>120.44</v>
      </c>
      <c r="E956" s="39">
        <f>ROUND($E$791/100*$E$792*АТС!C204,2)</f>
        <v>110.66</v>
      </c>
      <c r="F956" s="39">
        <f>ROUND($F$791/100*$F$792*АТС!C204,2)</f>
        <v>75.36</v>
      </c>
      <c r="G956" s="39">
        <f>ROUND($G$791/100*$G$792*АТС!C204,2)</f>
        <v>44.11</v>
      </c>
    </row>
    <row r="957" spans="1:7" x14ac:dyDescent="0.25">
      <c r="A957" s="251"/>
      <c r="B957" s="135">
        <f t="shared" si="15"/>
        <v>42042.833330000001</v>
      </c>
      <c r="C957" s="138">
        <v>20</v>
      </c>
      <c r="D957" s="39">
        <f>ROUND($D$791/100*$D$792*АТС!$C205,2)</f>
        <v>123.17</v>
      </c>
      <c r="E957" s="39">
        <f>ROUND($E$791/100*$E$792*АТС!C205,2)</f>
        <v>113.16</v>
      </c>
      <c r="F957" s="39">
        <f>ROUND($F$791/100*$F$792*АТС!C205,2)</f>
        <v>77.069999999999993</v>
      </c>
      <c r="G957" s="39">
        <f>ROUND($G$791/100*$G$792*АТС!C205,2)</f>
        <v>45.11</v>
      </c>
    </row>
    <row r="958" spans="1:7" x14ac:dyDescent="0.25">
      <c r="A958" s="251"/>
      <c r="B958" s="137">
        <f t="shared" si="15"/>
        <v>42042.875</v>
      </c>
      <c r="C958" s="138">
        <v>21</v>
      </c>
      <c r="D958" s="39">
        <f>ROUND($D$791/100*$D$792*АТС!$C206,2)</f>
        <v>119.54</v>
      </c>
      <c r="E958" s="39">
        <f>ROUND($E$791/100*$E$792*АТС!C206,2)</f>
        <v>109.83</v>
      </c>
      <c r="F958" s="39">
        <f>ROUND($F$791/100*$F$792*АТС!C206,2)</f>
        <v>74.8</v>
      </c>
      <c r="G958" s="39">
        <f>ROUND($G$791/100*$G$792*АТС!C206,2)</f>
        <v>43.78</v>
      </c>
    </row>
    <row r="959" spans="1:7" x14ac:dyDescent="0.25">
      <c r="A959" s="251"/>
      <c r="B959" s="135">
        <f t="shared" si="15"/>
        <v>42042.916669999999</v>
      </c>
      <c r="C959" s="138">
        <v>22</v>
      </c>
      <c r="D959" s="39">
        <f>ROUND($D$791/100*$D$792*АТС!$C207,2)</f>
        <v>123.91</v>
      </c>
      <c r="E959" s="39">
        <f>ROUND($E$791/100*$E$792*АТС!C207,2)</f>
        <v>113.85</v>
      </c>
      <c r="F959" s="39">
        <f>ROUND($F$791/100*$F$792*АТС!C207,2)</f>
        <v>77.53</v>
      </c>
      <c r="G959" s="39">
        <f>ROUND($G$791/100*$G$792*АТС!C207,2)</f>
        <v>45.38</v>
      </c>
    </row>
    <row r="960" spans="1:7" x14ac:dyDescent="0.25">
      <c r="A960" s="251"/>
      <c r="B960" s="137">
        <f t="shared" si="15"/>
        <v>42042.958330000001</v>
      </c>
      <c r="C960" s="138">
        <v>23</v>
      </c>
      <c r="D960" s="39">
        <f>ROUND($D$791/100*$D$792*АТС!$C208,2)</f>
        <v>119.37</v>
      </c>
      <c r="E960" s="39">
        <f>ROUND($E$791/100*$E$792*АТС!C208,2)</f>
        <v>109.68</v>
      </c>
      <c r="F960" s="39">
        <f>ROUND($F$791/100*$F$792*АТС!C208,2)</f>
        <v>74.69</v>
      </c>
      <c r="G960" s="39">
        <f>ROUND($G$791/100*$G$792*АТС!C208,2)</f>
        <v>43.72</v>
      </c>
    </row>
    <row r="961" spans="1:7" x14ac:dyDescent="0.25">
      <c r="A961" s="251"/>
      <c r="B961" s="135">
        <f t="shared" si="15"/>
        <v>42043</v>
      </c>
      <c r="C961" s="138">
        <v>0</v>
      </c>
      <c r="D961" s="39">
        <f>ROUND($D$791/100*$D$792*АТС!$C209,2)</f>
        <v>118.33</v>
      </c>
      <c r="E961" s="39">
        <f>ROUND($E$791/100*$E$792*АТС!C209,2)</f>
        <v>108.71</v>
      </c>
      <c r="F961" s="39">
        <f>ROUND($F$791/100*$F$792*АТС!C209,2)</f>
        <v>74.040000000000006</v>
      </c>
      <c r="G961" s="39">
        <f>ROUND($G$791/100*$G$792*АТС!C209,2)</f>
        <v>43.34</v>
      </c>
    </row>
    <row r="962" spans="1:7" x14ac:dyDescent="0.25">
      <c r="A962" s="251"/>
      <c r="B962" s="137">
        <f t="shared" si="15"/>
        <v>42043.041669999999</v>
      </c>
      <c r="C962" s="138">
        <v>1</v>
      </c>
      <c r="D962" s="39">
        <f>ROUND($D$791/100*$D$792*АТС!$C210,2)</f>
        <v>115.24</v>
      </c>
      <c r="E962" s="39">
        <f>ROUND($E$791/100*$E$792*АТС!C210,2)</f>
        <v>105.88</v>
      </c>
      <c r="F962" s="39">
        <f>ROUND($F$791/100*$F$792*АТС!C210,2)</f>
        <v>72.11</v>
      </c>
      <c r="G962" s="39">
        <f>ROUND($G$791/100*$G$792*АТС!C210,2)</f>
        <v>42.21</v>
      </c>
    </row>
    <row r="963" spans="1:7" x14ac:dyDescent="0.25">
      <c r="A963" s="251"/>
      <c r="B963" s="135">
        <f t="shared" si="15"/>
        <v>42043.083330000001</v>
      </c>
      <c r="C963" s="138">
        <v>2</v>
      </c>
      <c r="D963" s="39">
        <f>ROUND($D$791/100*$D$792*АТС!$C211,2)</f>
        <v>120.33</v>
      </c>
      <c r="E963" s="39">
        <f>ROUND($E$791/100*$E$792*АТС!C211,2)</f>
        <v>110.56</v>
      </c>
      <c r="F963" s="39">
        <f>ROUND($F$791/100*$F$792*АТС!C211,2)</f>
        <v>75.290000000000006</v>
      </c>
      <c r="G963" s="39">
        <f>ROUND($G$791/100*$G$792*АТС!C211,2)</f>
        <v>44.07</v>
      </c>
    </row>
    <row r="964" spans="1:7" x14ac:dyDescent="0.25">
      <c r="A964" s="251"/>
      <c r="B964" s="137">
        <f t="shared" si="15"/>
        <v>42043.125</v>
      </c>
      <c r="C964" s="138">
        <v>3</v>
      </c>
      <c r="D964" s="39">
        <f>ROUND($D$791/100*$D$792*АТС!$C212,2)</f>
        <v>125.96</v>
      </c>
      <c r="E964" s="39">
        <f>ROUND($E$791/100*$E$792*АТС!C212,2)</f>
        <v>115.72</v>
      </c>
      <c r="F964" s="39">
        <f>ROUND($F$791/100*$F$792*АТС!C212,2)</f>
        <v>78.81</v>
      </c>
      <c r="G964" s="39">
        <f>ROUND($G$791/100*$G$792*АТС!C212,2)</f>
        <v>46.13</v>
      </c>
    </row>
    <row r="965" spans="1:7" x14ac:dyDescent="0.25">
      <c r="A965" s="251"/>
      <c r="B965" s="135">
        <f t="shared" si="15"/>
        <v>42043.166669999999</v>
      </c>
      <c r="C965" s="138">
        <v>4</v>
      </c>
      <c r="D965" s="39">
        <f>ROUND($D$791/100*$D$792*АТС!$C213,2)</f>
        <v>125.97</v>
      </c>
      <c r="E965" s="39">
        <f>ROUND($E$791/100*$E$792*АТС!C213,2)</f>
        <v>115.74</v>
      </c>
      <c r="F965" s="39">
        <f>ROUND($F$791/100*$F$792*АТС!C213,2)</f>
        <v>78.819999999999993</v>
      </c>
      <c r="G965" s="39">
        <f>ROUND($G$791/100*$G$792*АТС!C213,2)</f>
        <v>46.14</v>
      </c>
    </row>
    <row r="966" spans="1:7" x14ac:dyDescent="0.25">
      <c r="A966" s="251"/>
      <c r="B966" s="137">
        <f t="shared" si="15"/>
        <v>42043.208330000001</v>
      </c>
      <c r="C966" s="138">
        <v>5</v>
      </c>
      <c r="D966" s="39">
        <f>ROUND($D$791/100*$D$792*АТС!$C214,2)</f>
        <v>128.19999999999999</v>
      </c>
      <c r="E966" s="39">
        <f>ROUND($E$791/100*$E$792*АТС!C214,2)</f>
        <v>117.79</v>
      </c>
      <c r="F966" s="39">
        <f>ROUND($F$791/100*$F$792*АТС!C214,2)</f>
        <v>80.22</v>
      </c>
      <c r="G966" s="39">
        <f>ROUND($G$791/100*$G$792*АТС!C214,2)</f>
        <v>46.95</v>
      </c>
    </row>
    <row r="967" spans="1:7" x14ac:dyDescent="0.25">
      <c r="A967" s="251"/>
      <c r="B967" s="135">
        <f t="shared" si="15"/>
        <v>42043.25</v>
      </c>
      <c r="C967" s="138">
        <v>6</v>
      </c>
      <c r="D967" s="39">
        <f>ROUND($D$791/100*$D$792*АТС!$C215,2)</f>
        <v>118.47</v>
      </c>
      <c r="E967" s="39">
        <f>ROUND($E$791/100*$E$792*АТС!C215,2)</f>
        <v>108.85</v>
      </c>
      <c r="F967" s="39">
        <f>ROUND($F$791/100*$F$792*АТС!C215,2)</f>
        <v>74.13</v>
      </c>
      <c r="G967" s="39">
        <f>ROUND($G$791/100*$G$792*АТС!C215,2)</f>
        <v>43.39</v>
      </c>
    </row>
    <row r="968" spans="1:7" x14ac:dyDescent="0.25">
      <c r="A968" s="251"/>
      <c r="B968" s="137">
        <f t="shared" si="15"/>
        <v>42043.291669999999</v>
      </c>
      <c r="C968" s="138">
        <v>7</v>
      </c>
      <c r="D968" s="39">
        <f>ROUND($D$791/100*$D$792*АТС!$C216,2)</f>
        <v>117.87</v>
      </c>
      <c r="E968" s="39">
        <f>ROUND($E$791/100*$E$792*АТС!C216,2)</f>
        <v>108.29</v>
      </c>
      <c r="F968" s="39">
        <f>ROUND($F$791/100*$F$792*АТС!C216,2)</f>
        <v>73.75</v>
      </c>
      <c r="G968" s="39">
        <f>ROUND($G$791/100*$G$792*АТС!C216,2)</f>
        <v>43.17</v>
      </c>
    </row>
    <row r="969" spans="1:7" x14ac:dyDescent="0.25">
      <c r="A969" s="251"/>
      <c r="B969" s="135">
        <f t="shared" si="15"/>
        <v>42043.333330000001</v>
      </c>
      <c r="C969" s="138">
        <v>8</v>
      </c>
      <c r="D969" s="39">
        <f>ROUND($D$791/100*$D$792*АТС!$C217,2)</f>
        <v>119.22</v>
      </c>
      <c r="E969" s="39">
        <f>ROUND($E$791/100*$E$792*АТС!C217,2)</f>
        <v>109.53</v>
      </c>
      <c r="F969" s="39">
        <f>ROUND($F$791/100*$F$792*АТС!C217,2)</f>
        <v>74.59</v>
      </c>
      <c r="G969" s="39">
        <f>ROUND($G$791/100*$G$792*АТС!C217,2)</f>
        <v>43.66</v>
      </c>
    </row>
    <row r="970" spans="1:7" x14ac:dyDescent="0.25">
      <c r="A970" s="251"/>
      <c r="B970" s="137">
        <f t="shared" si="15"/>
        <v>42043.375</v>
      </c>
      <c r="C970" s="138">
        <v>9</v>
      </c>
      <c r="D970" s="39">
        <f>ROUND($D$791/100*$D$792*АТС!$C218,2)</f>
        <v>126.98</v>
      </c>
      <c r="E970" s="39">
        <f>ROUND($E$791/100*$E$792*АТС!C218,2)</f>
        <v>116.66</v>
      </c>
      <c r="F970" s="39">
        <f>ROUND($F$791/100*$F$792*АТС!C218,2)</f>
        <v>79.45</v>
      </c>
      <c r="G970" s="39">
        <f>ROUND($G$791/100*$G$792*АТС!C218,2)</f>
        <v>46.51</v>
      </c>
    </row>
    <row r="971" spans="1:7" x14ac:dyDescent="0.25">
      <c r="A971" s="251"/>
      <c r="B971" s="135">
        <f t="shared" si="15"/>
        <v>42043.416669999999</v>
      </c>
      <c r="C971" s="138">
        <v>10</v>
      </c>
      <c r="D971" s="39">
        <f>ROUND($D$791/100*$D$792*АТС!$C219,2)</f>
        <v>118.94</v>
      </c>
      <c r="E971" s="39">
        <f>ROUND($E$791/100*$E$792*АТС!C219,2)</f>
        <v>109.27</v>
      </c>
      <c r="F971" s="39">
        <f>ROUND($F$791/100*$F$792*АТС!C219,2)</f>
        <v>74.42</v>
      </c>
      <c r="G971" s="39">
        <f>ROUND($G$791/100*$G$792*АТС!C219,2)</f>
        <v>43.56</v>
      </c>
    </row>
    <row r="972" spans="1:7" x14ac:dyDescent="0.25">
      <c r="A972" s="251"/>
      <c r="B972" s="137">
        <f t="shared" si="15"/>
        <v>42043.458330000001</v>
      </c>
      <c r="C972" s="138">
        <v>11</v>
      </c>
      <c r="D972" s="39">
        <f>ROUND($D$791/100*$D$792*АТС!$C220,2)</f>
        <v>117.07</v>
      </c>
      <c r="E972" s="39">
        <f>ROUND($E$791/100*$E$792*АТС!C220,2)</f>
        <v>107.56</v>
      </c>
      <c r="F972" s="39">
        <f>ROUND($F$791/100*$F$792*АТС!C220,2)</f>
        <v>73.25</v>
      </c>
      <c r="G972" s="39">
        <f>ROUND($G$791/100*$G$792*АТС!C220,2)</f>
        <v>42.88</v>
      </c>
    </row>
    <row r="973" spans="1:7" x14ac:dyDescent="0.25">
      <c r="A973" s="251"/>
      <c r="B973" s="135">
        <f t="shared" si="15"/>
        <v>42043.5</v>
      </c>
      <c r="C973" s="138">
        <v>12</v>
      </c>
      <c r="D973" s="39">
        <f>ROUND($D$791/100*$D$792*АТС!$C221,2)</f>
        <v>120.18</v>
      </c>
      <c r="E973" s="39">
        <f>ROUND($E$791/100*$E$792*АТС!C221,2)</f>
        <v>110.42</v>
      </c>
      <c r="F973" s="39">
        <f>ROUND($F$791/100*$F$792*АТС!C221,2)</f>
        <v>75.2</v>
      </c>
      <c r="G973" s="39">
        <f>ROUND($G$791/100*$G$792*АТС!C221,2)</f>
        <v>44.02</v>
      </c>
    </row>
    <row r="974" spans="1:7" x14ac:dyDescent="0.25">
      <c r="A974" s="251"/>
      <c r="B974" s="137">
        <f t="shared" si="15"/>
        <v>42043.541669999999</v>
      </c>
      <c r="C974" s="138">
        <v>13</v>
      </c>
      <c r="D974" s="39">
        <f>ROUND($D$791/100*$D$792*АТС!$C222,2)</f>
        <v>119.54</v>
      </c>
      <c r="E974" s="39">
        <f>ROUND($E$791/100*$E$792*АТС!C222,2)</f>
        <v>109.83</v>
      </c>
      <c r="F974" s="39">
        <f>ROUND($F$791/100*$F$792*АТС!C222,2)</f>
        <v>74.8</v>
      </c>
      <c r="G974" s="39">
        <f>ROUND($G$791/100*$G$792*АТС!C222,2)</f>
        <v>43.78</v>
      </c>
    </row>
    <row r="975" spans="1:7" x14ac:dyDescent="0.25">
      <c r="A975" s="251"/>
      <c r="B975" s="135">
        <f t="shared" si="15"/>
        <v>42043.583330000001</v>
      </c>
      <c r="C975" s="138">
        <v>14</v>
      </c>
      <c r="D975" s="39">
        <f>ROUND($D$791/100*$D$792*АТС!$C223,2)</f>
        <v>120.16</v>
      </c>
      <c r="E975" s="39">
        <f>ROUND($E$791/100*$E$792*АТС!C223,2)</f>
        <v>110.4</v>
      </c>
      <c r="F975" s="39">
        <f>ROUND($F$791/100*$F$792*АТС!C223,2)</f>
        <v>75.19</v>
      </c>
      <c r="G975" s="39">
        <f>ROUND($G$791/100*$G$792*АТС!C223,2)</f>
        <v>44.01</v>
      </c>
    </row>
    <row r="976" spans="1:7" x14ac:dyDescent="0.25">
      <c r="A976" s="251"/>
      <c r="B976" s="137">
        <f t="shared" si="15"/>
        <v>42043.625</v>
      </c>
      <c r="C976" s="138">
        <v>15</v>
      </c>
      <c r="D976" s="39">
        <f>ROUND($D$791/100*$D$792*АТС!$C224,2)</f>
        <v>117.07</v>
      </c>
      <c r="E976" s="39">
        <f>ROUND($E$791/100*$E$792*АТС!C224,2)</f>
        <v>107.56</v>
      </c>
      <c r="F976" s="39">
        <f>ROUND($F$791/100*$F$792*АТС!C224,2)</f>
        <v>73.25</v>
      </c>
      <c r="G976" s="39">
        <f>ROUND($G$791/100*$G$792*АТС!C224,2)</f>
        <v>42.88</v>
      </c>
    </row>
    <row r="977" spans="1:7" x14ac:dyDescent="0.25">
      <c r="A977" s="251"/>
      <c r="B977" s="135">
        <f t="shared" si="15"/>
        <v>42043.666669999999</v>
      </c>
      <c r="C977" s="138">
        <v>16</v>
      </c>
      <c r="D977" s="39">
        <f>ROUND($D$791/100*$D$792*АТС!$C225,2)</f>
        <v>118.45</v>
      </c>
      <c r="E977" s="39">
        <f>ROUND($E$791/100*$E$792*АТС!C225,2)</f>
        <v>108.83</v>
      </c>
      <c r="F977" s="39">
        <f>ROUND($F$791/100*$F$792*АТС!C225,2)</f>
        <v>74.11</v>
      </c>
      <c r="G977" s="39">
        <f>ROUND($G$791/100*$G$792*АТС!C225,2)</f>
        <v>43.38</v>
      </c>
    </row>
    <row r="978" spans="1:7" x14ac:dyDescent="0.25">
      <c r="A978" s="251"/>
      <c r="B978" s="137">
        <f t="shared" si="15"/>
        <v>42043.708330000001</v>
      </c>
      <c r="C978" s="138">
        <v>17</v>
      </c>
      <c r="D978" s="39">
        <f>ROUND($D$791/100*$D$792*АТС!$C226,2)</f>
        <v>121.59</v>
      </c>
      <c r="E978" s="39">
        <f>ROUND($E$791/100*$E$792*АТС!C226,2)</f>
        <v>111.71</v>
      </c>
      <c r="F978" s="39">
        <f>ROUND($F$791/100*$F$792*АТС!C226,2)</f>
        <v>76.08</v>
      </c>
      <c r="G978" s="39">
        <f>ROUND($G$791/100*$G$792*АТС!C226,2)</f>
        <v>44.53</v>
      </c>
    </row>
    <row r="979" spans="1:7" x14ac:dyDescent="0.25">
      <c r="A979" s="251"/>
      <c r="B979" s="135">
        <f t="shared" si="15"/>
        <v>42043.75</v>
      </c>
      <c r="C979" s="138">
        <v>18</v>
      </c>
      <c r="D979" s="39">
        <f>ROUND($D$791/100*$D$792*АТС!$C227,2)</f>
        <v>124.9</v>
      </c>
      <c r="E979" s="39">
        <f>ROUND($E$791/100*$E$792*АТС!C227,2)</f>
        <v>114.76</v>
      </c>
      <c r="F979" s="39">
        <f>ROUND($F$791/100*$F$792*АТС!C227,2)</f>
        <v>78.150000000000006</v>
      </c>
      <c r="G979" s="39">
        <f>ROUND($G$791/100*$G$792*АТС!C227,2)</f>
        <v>45.75</v>
      </c>
    </row>
    <row r="980" spans="1:7" x14ac:dyDescent="0.25">
      <c r="A980" s="251"/>
      <c r="B980" s="137">
        <f t="shared" si="15"/>
        <v>42043.791669999999</v>
      </c>
      <c r="C980" s="138">
        <v>19</v>
      </c>
      <c r="D980" s="39">
        <f>ROUND($D$791/100*$D$792*АТС!$C228,2)</f>
        <v>124.72</v>
      </c>
      <c r="E980" s="39">
        <f>ROUND($E$791/100*$E$792*АТС!C228,2)</f>
        <v>114.59</v>
      </c>
      <c r="F980" s="39">
        <f>ROUND($F$791/100*$F$792*АТС!C228,2)</f>
        <v>78.040000000000006</v>
      </c>
      <c r="G980" s="39">
        <f>ROUND($G$791/100*$G$792*АТС!C228,2)</f>
        <v>45.68</v>
      </c>
    </row>
    <row r="981" spans="1:7" x14ac:dyDescent="0.25">
      <c r="A981" s="251"/>
      <c r="B981" s="135">
        <f t="shared" si="15"/>
        <v>42043.833330000001</v>
      </c>
      <c r="C981" s="138">
        <v>20</v>
      </c>
      <c r="D981" s="39">
        <f>ROUND($D$791/100*$D$792*АТС!$C229,2)</f>
        <v>123.67</v>
      </c>
      <c r="E981" s="39">
        <f>ROUND($E$791/100*$E$792*АТС!C229,2)</f>
        <v>113.62</v>
      </c>
      <c r="F981" s="39">
        <f>ROUND($F$791/100*$F$792*АТС!C229,2)</f>
        <v>77.38</v>
      </c>
      <c r="G981" s="39">
        <f>ROUND($G$791/100*$G$792*АТС!C229,2)</f>
        <v>45.29</v>
      </c>
    </row>
    <row r="982" spans="1:7" x14ac:dyDescent="0.25">
      <c r="A982" s="251"/>
      <c r="B982" s="137">
        <f t="shared" si="15"/>
        <v>42043.875</v>
      </c>
      <c r="C982" s="138">
        <v>21</v>
      </c>
      <c r="D982" s="39">
        <f>ROUND($D$791/100*$D$792*АТС!$C230,2)</f>
        <v>120.17</v>
      </c>
      <c r="E982" s="39">
        <f>ROUND($E$791/100*$E$792*АТС!C230,2)</f>
        <v>110.41</v>
      </c>
      <c r="F982" s="39">
        <f>ROUND($F$791/100*$F$792*АТС!C230,2)</f>
        <v>75.19</v>
      </c>
      <c r="G982" s="39">
        <f>ROUND($G$791/100*$G$792*АТС!C230,2)</f>
        <v>44.01</v>
      </c>
    </row>
    <row r="983" spans="1:7" x14ac:dyDescent="0.25">
      <c r="A983" s="251"/>
      <c r="B983" s="135">
        <f t="shared" si="15"/>
        <v>42043.916669999999</v>
      </c>
      <c r="C983" s="138">
        <v>22</v>
      </c>
      <c r="D983" s="39">
        <f>ROUND($D$791/100*$D$792*АТС!$C231,2)</f>
        <v>123.59</v>
      </c>
      <c r="E983" s="39">
        <f>ROUND($E$791/100*$E$792*АТС!C231,2)</f>
        <v>113.55</v>
      </c>
      <c r="F983" s="39">
        <f>ROUND($F$791/100*$F$792*АТС!C231,2)</f>
        <v>77.33</v>
      </c>
      <c r="G983" s="39">
        <f>ROUND($G$791/100*$G$792*АТС!C231,2)</f>
        <v>45.27</v>
      </c>
    </row>
    <row r="984" spans="1:7" x14ac:dyDescent="0.25">
      <c r="A984" s="251"/>
      <c r="B984" s="137">
        <f t="shared" si="15"/>
        <v>42043.958330000001</v>
      </c>
      <c r="C984" s="138">
        <v>23</v>
      </c>
      <c r="D984" s="39">
        <f>ROUND($D$791/100*$D$792*АТС!$C232,2)</f>
        <v>120.31</v>
      </c>
      <c r="E984" s="39">
        <f>ROUND($E$791/100*$E$792*АТС!C232,2)</f>
        <v>110.54</v>
      </c>
      <c r="F984" s="39">
        <f>ROUND($F$791/100*$F$792*АТС!C232,2)</f>
        <v>75.28</v>
      </c>
      <c r="G984" s="39">
        <f>ROUND($G$791/100*$G$792*АТС!C232,2)</f>
        <v>44.06</v>
      </c>
    </row>
    <row r="985" spans="1:7" x14ac:dyDescent="0.25">
      <c r="A985" s="251"/>
      <c r="B985" s="135">
        <f t="shared" si="15"/>
        <v>42044</v>
      </c>
      <c r="C985" s="138">
        <v>0</v>
      </c>
      <c r="D985" s="39">
        <f>ROUND($D$791/100*$D$792*АТС!$C233,2)</f>
        <v>119.37</v>
      </c>
      <c r="E985" s="39">
        <f>ROUND($E$791/100*$E$792*АТС!C233,2)</f>
        <v>109.67</v>
      </c>
      <c r="F985" s="39">
        <f>ROUND($F$791/100*$F$792*АТС!C233,2)</f>
        <v>74.69</v>
      </c>
      <c r="G985" s="39">
        <f>ROUND($G$791/100*$G$792*АТС!C233,2)</f>
        <v>43.72</v>
      </c>
    </row>
    <row r="986" spans="1:7" x14ac:dyDescent="0.25">
      <c r="A986" s="251"/>
      <c r="B986" s="137">
        <f t="shared" si="15"/>
        <v>42044.041669999999</v>
      </c>
      <c r="C986" s="138">
        <v>1</v>
      </c>
      <c r="D986" s="39">
        <f>ROUND($D$791/100*$D$792*АТС!$C234,2)</f>
        <v>119.02</v>
      </c>
      <c r="E986" s="39">
        <f>ROUND($E$791/100*$E$792*АТС!C234,2)</f>
        <v>109.35</v>
      </c>
      <c r="F986" s="39">
        <f>ROUND($F$791/100*$F$792*АТС!C234,2)</f>
        <v>74.47</v>
      </c>
      <c r="G986" s="39">
        <f>ROUND($G$791/100*$G$792*АТС!C234,2)</f>
        <v>43.59</v>
      </c>
    </row>
    <row r="987" spans="1:7" x14ac:dyDescent="0.25">
      <c r="A987" s="251"/>
      <c r="B987" s="135">
        <f t="shared" si="15"/>
        <v>42044.083330000001</v>
      </c>
      <c r="C987" s="138">
        <v>2</v>
      </c>
      <c r="D987" s="39">
        <f>ROUND($D$791/100*$D$792*АТС!$C235,2)</f>
        <v>115.28</v>
      </c>
      <c r="E987" s="39">
        <f>ROUND($E$791/100*$E$792*АТС!C235,2)</f>
        <v>105.91</v>
      </c>
      <c r="F987" s="39">
        <f>ROUND($F$791/100*$F$792*АТС!C235,2)</f>
        <v>72.13</v>
      </c>
      <c r="G987" s="39">
        <f>ROUND($G$791/100*$G$792*АТС!C235,2)</f>
        <v>42.22</v>
      </c>
    </row>
    <row r="988" spans="1:7" x14ac:dyDescent="0.25">
      <c r="A988" s="251"/>
      <c r="B988" s="137">
        <f t="shared" si="15"/>
        <v>42044.125</v>
      </c>
      <c r="C988" s="138">
        <v>3</v>
      </c>
      <c r="D988" s="39">
        <f>ROUND($D$791/100*$D$792*АТС!$C236,2)</f>
        <v>118.24</v>
      </c>
      <c r="E988" s="39">
        <f>ROUND($E$791/100*$E$792*АТС!C236,2)</f>
        <v>108.64</v>
      </c>
      <c r="F988" s="39">
        <f>ROUND($F$791/100*$F$792*АТС!C236,2)</f>
        <v>73.98</v>
      </c>
      <c r="G988" s="39">
        <f>ROUND($G$791/100*$G$792*АТС!C236,2)</f>
        <v>43.31</v>
      </c>
    </row>
    <row r="989" spans="1:7" x14ac:dyDescent="0.25">
      <c r="A989" s="251"/>
      <c r="B989" s="135">
        <f t="shared" si="15"/>
        <v>42044.166669999999</v>
      </c>
      <c r="C989" s="138">
        <v>4</v>
      </c>
      <c r="D989" s="39">
        <f>ROUND($D$791/100*$D$792*АТС!$C237,2)</f>
        <v>116.82</v>
      </c>
      <c r="E989" s="39">
        <f>ROUND($E$791/100*$E$792*АТС!C237,2)</f>
        <v>107.33</v>
      </c>
      <c r="F989" s="39">
        <f>ROUND($F$791/100*$F$792*АТС!C237,2)</f>
        <v>73.099999999999994</v>
      </c>
      <c r="G989" s="39">
        <f>ROUND($G$791/100*$G$792*АТС!C237,2)</f>
        <v>42.79</v>
      </c>
    </row>
    <row r="990" spans="1:7" x14ac:dyDescent="0.25">
      <c r="A990" s="251"/>
      <c r="B990" s="137">
        <f t="shared" si="15"/>
        <v>42044.208330000001</v>
      </c>
      <c r="C990" s="138">
        <v>5</v>
      </c>
      <c r="D990" s="39">
        <f>ROUND($D$791/100*$D$792*АТС!$C238,2)</f>
        <v>118.12</v>
      </c>
      <c r="E990" s="39">
        <f>ROUND($E$791/100*$E$792*АТС!C238,2)</f>
        <v>108.53</v>
      </c>
      <c r="F990" s="39">
        <f>ROUND($F$791/100*$F$792*АТС!C238,2)</f>
        <v>73.91</v>
      </c>
      <c r="G990" s="39">
        <f>ROUND($G$791/100*$G$792*АТС!C238,2)</f>
        <v>43.26</v>
      </c>
    </row>
    <row r="991" spans="1:7" x14ac:dyDescent="0.25">
      <c r="A991" s="251"/>
      <c r="B991" s="135">
        <f t="shared" si="15"/>
        <v>42044.25</v>
      </c>
      <c r="C991" s="138">
        <v>6</v>
      </c>
      <c r="D991" s="39">
        <f>ROUND($D$791/100*$D$792*АТС!$C239,2)</f>
        <v>120.13</v>
      </c>
      <c r="E991" s="39">
        <f>ROUND($E$791/100*$E$792*АТС!C239,2)</f>
        <v>110.37</v>
      </c>
      <c r="F991" s="39">
        <f>ROUND($F$791/100*$F$792*АТС!C239,2)</f>
        <v>75.17</v>
      </c>
      <c r="G991" s="39">
        <f>ROUND($G$791/100*$G$792*АТС!C239,2)</f>
        <v>44</v>
      </c>
    </row>
    <row r="992" spans="1:7" x14ac:dyDescent="0.25">
      <c r="A992" s="251"/>
      <c r="B992" s="137">
        <f t="shared" si="15"/>
        <v>42044.291669999999</v>
      </c>
      <c r="C992" s="138">
        <v>7</v>
      </c>
      <c r="D992" s="39">
        <f>ROUND($D$791/100*$D$792*АТС!$C240,2)</f>
        <v>120.81</v>
      </c>
      <c r="E992" s="39">
        <f>ROUND($E$791/100*$E$792*АТС!C240,2)</f>
        <v>111</v>
      </c>
      <c r="F992" s="39">
        <f>ROUND($F$791/100*$F$792*АТС!C240,2)</f>
        <v>75.59</v>
      </c>
      <c r="G992" s="39">
        <f>ROUND($G$791/100*$G$792*АТС!C240,2)</f>
        <v>44.25</v>
      </c>
    </row>
    <row r="993" spans="1:7" x14ac:dyDescent="0.25">
      <c r="A993" s="251"/>
      <c r="B993" s="135">
        <f t="shared" si="15"/>
        <v>42044.333330000001</v>
      </c>
      <c r="C993" s="138">
        <v>8</v>
      </c>
      <c r="D993" s="39">
        <f>ROUND($D$791/100*$D$792*АТС!$C241,2)</f>
        <v>114.46</v>
      </c>
      <c r="E993" s="39">
        <f>ROUND($E$791/100*$E$792*АТС!C241,2)</f>
        <v>105.16</v>
      </c>
      <c r="F993" s="39">
        <f>ROUND($F$791/100*$F$792*АТС!C241,2)</f>
        <v>71.62</v>
      </c>
      <c r="G993" s="39">
        <f>ROUND($G$791/100*$G$792*АТС!C241,2)</f>
        <v>41.92</v>
      </c>
    </row>
    <row r="994" spans="1:7" x14ac:dyDescent="0.25">
      <c r="A994" s="251"/>
      <c r="B994" s="137">
        <f t="shared" si="15"/>
        <v>42044.375</v>
      </c>
      <c r="C994" s="138">
        <v>9</v>
      </c>
      <c r="D994" s="39">
        <f>ROUND($D$791/100*$D$792*АТС!$C242,2)</f>
        <v>121.63</v>
      </c>
      <c r="E994" s="39">
        <f>ROUND($E$791/100*$E$792*АТС!C242,2)</f>
        <v>111.75</v>
      </c>
      <c r="F994" s="39">
        <f>ROUND($F$791/100*$F$792*АТС!C242,2)</f>
        <v>76.099999999999994</v>
      </c>
      <c r="G994" s="39">
        <f>ROUND($G$791/100*$G$792*АТС!C242,2)</f>
        <v>44.55</v>
      </c>
    </row>
    <row r="995" spans="1:7" x14ac:dyDescent="0.25">
      <c r="A995" s="251"/>
      <c r="B995" s="135">
        <f t="shared" si="15"/>
        <v>42044.416669999999</v>
      </c>
      <c r="C995" s="138">
        <v>10</v>
      </c>
      <c r="D995" s="39">
        <f>ROUND($D$791/100*$D$792*АТС!$C243,2)</f>
        <v>121.55</v>
      </c>
      <c r="E995" s="39">
        <f>ROUND($E$791/100*$E$792*АТС!C243,2)</f>
        <v>111.67</v>
      </c>
      <c r="F995" s="39">
        <f>ROUND($F$791/100*$F$792*АТС!C243,2)</f>
        <v>76.05</v>
      </c>
      <c r="G995" s="39">
        <f>ROUND($G$791/100*$G$792*АТС!C243,2)</f>
        <v>44.52</v>
      </c>
    </row>
    <row r="996" spans="1:7" x14ac:dyDescent="0.25">
      <c r="A996" s="251"/>
      <c r="B996" s="137">
        <f t="shared" si="15"/>
        <v>42044.458330000001</v>
      </c>
      <c r="C996" s="138">
        <v>11</v>
      </c>
      <c r="D996" s="39">
        <f>ROUND($D$791/100*$D$792*АТС!$C244,2)</f>
        <v>120.72</v>
      </c>
      <c r="E996" s="39">
        <f>ROUND($E$791/100*$E$792*АТС!C244,2)</f>
        <v>110.91</v>
      </c>
      <c r="F996" s="39">
        <f>ROUND($F$791/100*$F$792*АТС!C244,2)</f>
        <v>75.540000000000006</v>
      </c>
      <c r="G996" s="39">
        <f>ROUND($G$791/100*$G$792*АТС!C244,2)</f>
        <v>44.21</v>
      </c>
    </row>
    <row r="997" spans="1:7" x14ac:dyDescent="0.25">
      <c r="A997" s="251"/>
      <c r="B997" s="135">
        <f t="shared" si="15"/>
        <v>42044.5</v>
      </c>
      <c r="C997" s="138">
        <v>12</v>
      </c>
      <c r="D997" s="39">
        <f>ROUND($D$791/100*$D$792*АТС!$C245,2)</f>
        <v>120.87</v>
      </c>
      <c r="E997" s="39">
        <f>ROUND($E$791/100*$E$792*АТС!C245,2)</f>
        <v>111.05</v>
      </c>
      <c r="F997" s="39">
        <f>ROUND($F$791/100*$F$792*АТС!C245,2)</f>
        <v>75.63</v>
      </c>
      <c r="G997" s="39">
        <f>ROUND($G$791/100*$G$792*АТС!C245,2)</f>
        <v>44.27</v>
      </c>
    </row>
    <row r="998" spans="1:7" x14ac:dyDescent="0.25">
      <c r="A998" s="251"/>
      <c r="B998" s="137">
        <f t="shared" si="15"/>
        <v>42044.541669999999</v>
      </c>
      <c r="C998" s="138">
        <v>13</v>
      </c>
      <c r="D998" s="39">
        <f>ROUND($D$791/100*$D$792*АТС!$C246,2)</f>
        <v>119.65</v>
      </c>
      <c r="E998" s="39">
        <f>ROUND($E$791/100*$E$792*АТС!C246,2)</f>
        <v>109.93</v>
      </c>
      <c r="F998" s="39">
        <f>ROUND($F$791/100*$F$792*АТС!C246,2)</f>
        <v>74.87</v>
      </c>
      <c r="G998" s="39">
        <f>ROUND($G$791/100*$G$792*АТС!C246,2)</f>
        <v>43.82</v>
      </c>
    </row>
    <row r="999" spans="1:7" x14ac:dyDescent="0.25">
      <c r="A999" s="251"/>
      <c r="B999" s="135">
        <f t="shared" si="15"/>
        <v>42044.583330000001</v>
      </c>
      <c r="C999" s="138">
        <v>14</v>
      </c>
      <c r="D999" s="39">
        <f>ROUND($D$791/100*$D$792*АТС!$C247,2)</f>
        <v>120.79</v>
      </c>
      <c r="E999" s="39">
        <f>ROUND($E$791/100*$E$792*АТС!C247,2)</f>
        <v>110.98</v>
      </c>
      <c r="F999" s="39">
        <f>ROUND($F$791/100*$F$792*АТС!C247,2)</f>
        <v>75.58</v>
      </c>
      <c r="G999" s="39">
        <f>ROUND($G$791/100*$G$792*АТС!C247,2)</f>
        <v>44.24</v>
      </c>
    </row>
    <row r="1000" spans="1:7" x14ac:dyDescent="0.25">
      <c r="A1000" s="251"/>
      <c r="B1000" s="137">
        <f t="shared" si="15"/>
        <v>42044.625</v>
      </c>
      <c r="C1000" s="138">
        <v>15</v>
      </c>
      <c r="D1000" s="39">
        <f>ROUND($D$791/100*$D$792*АТС!$C248,2)</f>
        <v>118.53</v>
      </c>
      <c r="E1000" s="39">
        <f>ROUND($E$791/100*$E$792*АТС!C248,2)</f>
        <v>108.91</v>
      </c>
      <c r="F1000" s="39">
        <f>ROUND($F$791/100*$F$792*АТС!C248,2)</f>
        <v>74.17</v>
      </c>
      <c r="G1000" s="39">
        <f>ROUND($G$791/100*$G$792*АТС!C248,2)</f>
        <v>43.41</v>
      </c>
    </row>
    <row r="1001" spans="1:7" x14ac:dyDescent="0.25">
      <c r="A1001" s="251"/>
      <c r="B1001" s="135">
        <f t="shared" si="15"/>
        <v>42044.666669999999</v>
      </c>
      <c r="C1001" s="138">
        <v>16</v>
      </c>
      <c r="D1001" s="39">
        <f>ROUND($D$791/100*$D$792*АТС!$C249,2)</f>
        <v>119.42</v>
      </c>
      <c r="E1001" s="39">
        <f>ROUND($E$791/100*$E$792*АТС!C249,2)</f>
        <v>109.72</v>
      </c>
      <c r="F1001" s="39">
        <f>ROUND($F$791/100*$F$792*АТС!C249,2)</f>
        <v>74.72</v>
      </c>
      <c r="G1001" s="39">
        <f>ROUND($G$791/100*$G$792*АТС!C249,2)</f>
        <v>43.74</v>
      </c>
    </row>
    <row r="1002" spans="1:7" x14ac:dyDescent="0.25">
      <c r="A1002" s="251"/>
      <c r="B1002" s="137">
        <f t="shared" si="15"/>
        <v>42044.708330000001</v>
      </c>
      <c r="C1002" s="138">
        <v>17</v>
      </c>
      <c r="D1002" s="39">
        <f>ROUND($D$791/100*$D$792*АТС!$C250,2)</f>
        <v>122.42</v>
      </c>
      <c r="E1002" s="39">
        <f>ROUND($E$791/100*$E$792*АТС!C250,2)</f>
        <v>112.48</v>
      </c>
      <c r="F1002" s="39">
        <f>ROUND($F$791/100*$F$792*АТС!C250,2)</f>
        <v>76.599999999999994</v>
      </c>
      <c r="G1002" s="39">
        <f>ROUND($G$791/100*$G$792*АТС!C250,2)</f>
        <v>44.84</v>
      </c>
    </row>
    <row r="1003" spans="1:7" x14ac:dyDescent="0.25">
      <c r="A1003" s="251"/>
      <c r="B1003" s="135">
        <f t="shared" si="15"/>
        <v>42044.75</v>
      </c>
      <c r="C1003" s="138">
        <v>18</v>
      </c>
      <c r="D1003" s="39">
        <f>ROUND($D$791/100*$D$792*АТС!$C251,2)</f>
        <v>121.18</v>
      </c>
      <c r="E1003" s="39">
        <f>ROUND($E$791/100*$E$792*АТС!C251,2)</f>
        <v>111.33</v>
      </c>
      <c r="F1003" s="39">
        <f>ROUND($F$791/100*$F$792*АТС!C251,2)</f>
        <v>75.819999999999993</v>
      </c>
      <c r="G1003" s="39">
        <f>ROUND($G$791/100*$G$792*АТС!C251,2)</f>
        <v>44.38</v>
      </c>
    </row>
    <row r="1004" spans="1:7" x14ac:dyDescent="0.25">
      <c r="A1004" s="251"/>
      <c r="B1004" s="137">
        <f t="shared" si="15"/>
        <v>42044.791669999999</v>
      </c>
      <c r="C1004" s="138">
        <v>19</v>
      </c>
      <c r="D1004" s="39">
        <f>ROUND($D$791/100*$D$792*АТС!$C252,2)</f>
        <v>122.96</v>
      </c>
      <c r="E1004" s="39">
        <f>ROUND($E$791/100*$E$792*АТС!C252,2)</f>
        <v>112.98</v>
      </c>
      <c r="F1004" s="39">
        <f>ROUND($F$791/100*$F$792*АТС!C252,2)</f>
        <v>76.94</v>
      </c>
      <c r="G1004" s="39">
        <f>ROUND($G$791/100*$G$792*АТС!C252,2)</f>
        <v>45.04</v>
      </c>
    </row>
    <row r="1005" spans="1:7" x14ac:dyDescent="0.25">
      <c r="A1005" s="251"/>
      <c r="B1005" s="135">
        <f t="shared" si="15"/>
        <v>42044.833330000001</v>
      </c>
      <c r="C1005" s="138">
        <v>20</v>
      </c>
      <c r="D1005" s="39">
        <f>ROUND($D$791/100*$D$792*АТС!$C253,2)</f>
        <v>122.36</v>
      </c>
      <c r="E1005" s="39">
        <f>ROUND($E$791/100*$E$792*АТС!C253,2)</f>
        <v>112.42</v>
      </c>
      <c r="F1005" s="39">
        <f>ROUND($F$791/100*$F$792*АТС!C253,2)</f>
        <v>76.56</v>
      </c>
      <c r="G1005" s="39">
        <f>ROUND($G$791/100*$G$792*АТС!C253,2)</f>
        <v>44.82</v>
      </c>
    </row>
    <row r="1006" spans="1:7" x14ac:dyDescent="0.25">
      <c r="A1006" s="251"/>
      <c r="B1006" s="137">
        <f t="shared" si="15"/>
        <v>42044.875</v>
      </c>
      <c r="C1006" s="138">
        <v>21</v>
      </c>
      <c r="D1006" s="39">
        <f>ROUND($D$791/100*$D$792*АТС!$C254,2)</f>
        <v>120.49</v>
      </c>
      <c r="E1006" s="39">
        <f>ROUND($E$791/100*$E$792*АТС!C254,2)</f>
        <v>110.7</v>
      </c>
      <c r="F1006" s="39">
        <f>ROUND($F$791/100*$F$792*АТС!C254,2)</f>
        <v>75.39</v>
      </c>
      <c r="G1006" s="39">
        <f>ROUND($G$791/100*$G$792*АТС!C254,2)</f>
        <v>44.13</v>
      </c>
    </row>
    <row r="1007" spans="1:7" x14ac:dyDescent="0.25">
      <c r="A1007" s="251"/>
      <c r="B1007" s="135">
        <f t="shared" si="15"/>
        <v>42044.916669999999</v>
      </c>
      <c r="C1007" s="138">
        <v>22</v>
      </c>
      <c r="D1007" s="39">
        <f>ROUND($D$791/100*$D$792*АТС!$C255,2)</f>
        <v>138.84</v>
      </c>
      <c r="E1007" s="39">
        <f>ROUND($E$791/100*$E$792*АТС!C255,2)</f>
        <v>127.56</v>
      </c>
      <c r="F1007" s="39">
        <f>ROUND($F$791/100*$F$792*АТС!C255,2)</f>
        <v>86.87</v>
      </c>
      <c r="G1007" s="39">
        <f>ROUND($G$791/100*$G$792*АТС!C255,2)</f>
        <v>50.85</v>
      </c>
    </row>
    <row r="1008" spans="1:7" x14ac:dyDescent="0.25">
      <c r="A1008" s="251"/>
      <c r="B1008" s="137">
        <f t="shared" si="15"/>
        <v>42044.958330000001</v>
      </c>
      <c r="C1008" s="138">
        <v>23</v>
      </c>
      <c r="D1008" s="39">
        <f>ROUND($D$791/100*$D$792*АТС!$C256,2)</f>
        <v>119.57</v>
      </c>
      <c r="E1008" s="39">
        <f>ROUND($E$791/100*$E$792*АТС!C256,2)</f>
        <v>109.86</v>
      </c>
      <c r="F1008" s="39">
        <f>ROUND($F$791/100*$F$792*АТС!C256,2)</f>
        <v>74.819999999999993</v>
      </c>
      <c r="G1008" s="39">
        <f>ROUND($G$791/100*$G$792*АТС!C256,2)</f>
        <v>43.79</v>
      </c>
    </row>
    <row r="1009" spans="1:7" x14ac:dyDescent="0.25">
      <c r="A1009" s="251"/>
      <c r="B1009" s="135">
        <f t="shared" si="15"/>
        <v>42045</v>
      </c>
      <c r="C1009" s="138">
        <v>0</v>
      </c>
      <c r="D1009" s="39">
        <f>ROUND($D$791/100*$D$792*АТС!$C257,2)</f>
        <v>119.13</v>
      </c>
      <c r="E1009" s="39">
        <f>ROUND($E$791/100*$E$792*АТС!C257,2)</f>
        <v>109.45</v>
      </c>
      <c r="F1009" s="39">
        <f>ROUND($F$791/100*$F$792*АТС!C257,2)</f>
        <v>74.540000000000006</v>
      </c>
      <c r="G1009" s="39">
        <f>ROUND($G$791/100*$G$792*АТС!C257,2)</f>
        <v>43.63</v>
      </c>
    </row>
    <row r="1010" spans="1:7" x14ac:dyDescent="0.25">
      <c r="A1010" s="251"/>
      <c r="B1010" s="137">
        <f t="shared" ref="B1010:B1073" si="16">B986+1</f>
        <v>42045.041669999999</v>
      </c>
      <c r="C1010" s="138">
        <v>1</v>
      </c>
      <c r="D1010" s="39">
        <f>ROUND($D$791/100*$D$792*АТС!$C258,2)</f>
        <v>118.69</v>
      </c>
      <c r="E1010" s="39">
        <f>ROUND($E$791/100*$E$792*АТС!C258,2)</f>
        <v>109.05</v>
      </c>
      <c r="F1010" s="39">
        <f>ROUND($F$791/100*$F$792*АТС!C258,2)</f>
        <v>74.260000000000005</v>
      </c>
      <c r="G1010" s="39">
        <f>ROUND($G$791/100*$G$792*АТС!C258,2)</f>
        <v>43.47</v>
      </c>
    </row>
    <row r="1011" spans="1:7" x14ac:dyDescent="0.25">
      <c r="A1011" s="251"/>
      <c r="B1011" s="135">
        <f t="shared" si="16"/>
        <v>42045.083330000001</v>
      </c>
      <c r="C1011" s="138">
        <v>2</v>
      </c>
      <c r="D1011" s="39">
        <f>ROUND($D$791/100*$D$792*АТС!$C259,2)</f>
        <v>115.12</v>
      </c>
      <c r="E1011" s="39">
        <f>ROUND($E$791/100*$E$792*АТС!C259,2)</f>
        <v>105.77</v>
      </c>
      <c r="F1011" s="39">
        <f>ROUND($F$791/100*$F$792*АТС!C259,2)</f>
        <v>72.03</v>
      </c>
      <c r="G1011" s="39">
        <f>ROUND($G$791/100*$G$792*АТС!C259,2)</f>
        <v>42.16</v>
      </c>
    </row>
    <row r="1012" spans="1:7" x14ac:dyDescent="0.25">
      <c r="A1012" s="251"/>
      <c r="B1012" s="137">
        <f t="shared" si="16"/>
        <v>42045.125</v>
      </c>
      <c r="C1012" s="138">
        <v>3</v>
      </c>
      <c r="D1012" s="39">
        <f>ROUND($D$791/100*$D$792*АТС!$C260,2)</f>
        <v>117.95</v>
      </c>
      <c r="E1012" s="39">
        <f>ROUND($E$791/100*$E$792*АТС!C260,2)</f>
        <v>108.37</v>
      </c>
      <c r="F1012" s="39">
        <f>ROUND($F$791/100*$F$792*АТС!C260,2)</f>
        <v>73.8</v>
      </c>
      <c r="G1012" s="39">
        <f>ROUND($G$791/100*$G$792*АТС!C260,2)</f>
        <v>43.2</v>
      </c>
    </row>
    <row r="1013" spans="1:7" x14ac:dyDescent="0.25">
      <c r="A1013" s="251"/>
      <c r="B1013" s="135">
        <f t="shared" si="16"/>
        <v>42045.166669999999</v>
      </c>
      <c r="C1013" s="138">
        <v>4</v>
      </c>
      <c r="D1013" s="39">
        <f>ROUND($D$791/100*$D$792*АТС!$C261,2)</f>
        <v>116.61</v>
      </c>
      <c r="E1013" s="39">
        <f>ROUND($E$791/100*$E$792*АТС!C261,2)</f>
        <v>107.14</v>
      </c>
      <c r="F1013" s="39">
        <f>ROUND($F$791/100*$F$792*АТС!C261,2)</f>
        <v>72.959999999999994</v>
      </c>
      <c r="G1013" s="39">
        <f>ROUND($G$791/100*$G$792*АТС!C261,2)</f>
        <v>42.71</v>
      </c>
    </row>
    <row r="1014" spans="1:7" x14ac:dyDescent="0.25">
      <c r="A1014" s="251"/>
      <c r="B1014" s="137">
        <f t="shared" si="16"/>
        <v>42045.208330000001</v>
      </c>
      <c r="C1014" s="138">
        <v>5</v>
      </c>
      <c r="D1014" s="39">
        <f>ROUND($D$791/100*$D$792*АТС!$C262,2)</f>
        <v>118.07</v>
      </c>
      <c r="E1014" s="39">
        <f>ROUND($E$791/100*$E$792*АТС!C262,2)</f>
        <v>108.48</v>
      </c>
      <c r="F1014" s="39">
        <f>ROUND($F$791/100*$F$792*АТС!C262,2)</f>
        <v>73.88</v>
      </c>
      <c r="G1014" s="39">
        <f>ROUND($G$791/100*$G$792*АТС!C262,2)</f>
        <v>43.24</v>
      </c>
    </row>
    <row r="1015" spans="1:7" x14ac:dyDescent="0.25">
      <c r="A1015" s="251"/>
      <c r="B1015" s="135">
        <f t="shared" si="16"/>
        <v>42045.25</v>
      </c>
      <c r="C1015" s="138">
        <v>6</v>
      </c>
      <c r="D1015" s="39">
        <f>ROUND($D$791/100*$D$792*АТС!$C263,2)</f>
        <v>121.51</v>
      </c>
      <c r="E1015" s="39">
        <f>ROUND($E$791/100*$E$792*АТС!C263,2)</f>
        <v>111.64</v>
      </c>
      <c r="F1015" s="39">
        <f>ROUND($F$791/100*$F$792*АТС!C263,2)</f>
        <v>76.03</v>
      </c>
      <c r="G1015" s="39">
        <f>ROUND($G$791/100*$G$792*АТС!C263,2)</f>
        <v>44.5</v>
      </c>
    </row>
    <row r="1016" spans="1:7" x14ac:dyDescent="0.25">
      <c r="A1016" s="251"/>
      <c r="B1016" s="137">
        <f t="shared" si="16"/>
        <v>42045.291669999999</v>
      </c>
      <c r="C1016" s="138">
        <v>7</v>
      </c>
      <c r="D1016" s="39">
        <f>ROUND($D$791/100*$D$792*АТС!$C264,2)</f>
        <v>121.21</v>
      </c>
      <c r="E1016" s="39">
        <f>ROUND($E$791/100*$E$792*АТС!C264,2)</f>
        <v>111.37</v>
      </c>
      <c r="F1016" s="39">
        <f>ROUND($F$791/100*$F$792*АТС!C264,2)</f>
        <v>75.84</v>
      </c>
      <c r="G1016" s="39">
        <f>ROUND($G$791/100*$G$792*АТС!C264,2)</f>
        <v>44.39</v>
      </c>
    </row>
    <row r="1017" spans="1:7" x14ac:dyDescent="0.25">
      <c r="A1017" s="251"/>
      <c r="B1017" s="135">
        <f t="shared" si="16"/>
        <v>42045.333330000001</v>
      </c>
      <c r="C1017" s="138">
        <v>8</v>
      </c>
      <c r="D1017" s="39">
        <f>ROUND($D$791/100*$D$792*АТС!$C265,2)</f>
        <v>114.42</v>
      </c>
      <c r="E1017" s="39">
        <f>ROUND($E$791/100*$E$792*АТС!C265,2)</f>
        <v>105.13</v>
      </c>
      <c r="F1017" s="39">
        <f>ROUND($F$791/100*$F$792*АТС!C265,2)</f>
        <v>71.59</v>
      </c>
      <c r="G1017" s="39">
        <f>ROUND($G$791/100*$G$792*АТС!C265,2)</f>
        <v>41.91</v>
      </c>
    </row>
    <row r="1018" spans="1:7" x14ac:dyDescent="0.25">
      <c r="A1018" s="251"/>
      <c r="B1018" s="137">
        <f t="shared" si="16"/>
        <v>42045.375</v>
      </c>
      <c r="C1018" s="138">
        <v>9</v>
      </c>
      <c r="D1018" s="39">
        <f>ROUND($D$791/100*$D$792*АТС!$C266,2)</f>
        <v>122.69</v>
      </c>
      <c r="E1018" s="39">
        <f>ROUND($E$791/100*$E$792*АТС!C266,2)</f>
        <v>112.73</v>
      </c>
      <c r="F1018" s="39">
        <f>ROUND($F$791/100*$F$792*АТС!C266,2)</f>
        <v>76.77</v>
      </c>
      <c r="G1018" s="39">
        <f>ROUND($G$791/100*$G$792*АТС!C266,2)</f>
        <v>44.94</v>
      </c>
    </row>
    <row r="1019" spans="1:7" x14ac:dyDescent="0.25">
      <c r="A1019" s="251"/>
      <c r="B1019" s="135">
        <f t="shared" si="16"/>
        <v>42045.416669999999</v>
      </c>
      <c r="C1019" s="138">
        <v>10</v>
      </c>
      <c r="D1019" s="39">
        <f>ROUND($D$791/100*$D$792*АТС!$C267,2)</f>
        <v>122.98</v>
      </c>
      <c r="E1019" s="39">
        <f>ROUND($E$791/100*$E$792*АТС!C267,2)</f>
        <v>112.99</v>
      </c>
      <c r="F1019" s="39">
        <f>ROUND($F$791/100*$F$792*АТС!C267,2)</f>
        <v>76.95</v>
      </c>
      <c r="G1019" s="39">
        <f>ROUND($G$791/100*$G$792*АТС!C267,2)</f>
        <v>45.04</v>
      </c>
    </row>
    <row r="1020" spans="1:7" x14ac:dyDescent="0.25">
      <c r="A1020" s="251"/>
      <c r="B1020" s="137">
        <f t="shared" si="16"/>
        <v>42045.458330000001</v>
      </c>
      <c r="C1020" s="138">
        <v>11</v>
      </c>
      <c r="D1020" s="39">
        <f>ROUND($D$791/100*$D$792*АТС!$C268,2)</f>
        <v>122.2</v>
      </c>
      <c r="E1020" s="39">
        <f>ROUND($E$791/100*$E$792*АТС!C268,2)</f>
        <v>112.28</v>
      </c>
      <c r="F1020" s="39">
        <f>ROUND($F$791/100*$F$792*АТС!C268,2)</f>
        <v>76.459999999999994</v>
      </c>
      <c r="G1020" s="39">
        <f>ROUND($G$791/100*$G$792*АТС!C268,2)</f>
        <v>44.76</v>
      </c>
    </row>
    <row r="1021" spans="1:7" x14ac:dyDescent="0.25">
      <c r="A1021" s="251"/>
      <c r="B1021" s="135">
        <f t="shared" si="16"/>
        <v>42045.5</v>
      </c>
      <c r="C1021" s="138">
        <v>12</v>
      </c>
      <c r="D1021" s="39">
        <f>ROUND($D$791/100*$D$792*АТС!$C269,2)</f>
        <v>121.88</v>
      </c>
      <c r="E1021" s="39">
        <f>ROUND($E$791/100*$E$792*АТС!C269,2)</f>
        <v>111.98</v>
      </c>
      <c r="F1021" s="39">
        <f>ROUND($F$791/100*$F$792*АТС!C269,2)</f>
        <v>76.260000000000005</v>
      </c>
      <c r="G1021" s="39">
        <f>ROUND($G$791/100*$G$792*АТС!C269,2)</f>
        <v>44.64</v>
      </c>
    </row>
    <row r="1022" spans="1:7" x14ac:dyDescent="0.25">
      <c r="A1022" s="251"/>
      <c r="B1022" s="137">
        <f t="shared" si="16"/>
        <v>42045.541669999999</v>
      </c>
      <c r="C1022" s="138">
        <v>13</v>
      </c>
      <c r="D1022" s="39">
        <f>ROUND($D$791/100*$D$792*АТС!$C270,2)</f>
        <v>120.89</v>
      </c>
      <c r="E1022" s="39">
        <f>ROUND($E$791/100*$E$792*АТС!C270,2)</f>
        <v>111.07</v>
      </c>
      <c r="F1022" s="39">
        <f>ROUND($F$791/100*$F$792*АТС!C270,2)</f>
        <v>75.64</v>
      </c>
      <c r="G1022" s="39">
        <f>ROUND($G$791/100*$G$792*АТС!C270,2)</f>
        <v>44.27</v>
      </c>
    </row>
    <row r="1023" spans="1:7" x14ac:dyDescent="0.25">
      <c r="A1023" s="251"/>
      <c r="B1023" s="135">
        <f t="shared" si="16"/>
        <v>42045.583330000001</v>
      </c>
      <c r="C1023" s="138">
        <v>14</v>
      </c>
      <c r="D1023" s="39">
        <f>ROUND($D$791/100*$D$792*АТС!$C271,2)</f>
        <v>122.44</v>
      </c>
      <c r="E1023" s="39">
        <f>ROUND($E$791/100*$E$792*АТС!C271,2)</f>
        <v>112.5</v>
      </c>
      <c r="F1023" s="39">
        <f>ROUND($F$791/100*$F$792*АТС!C271,2)</f>
        <v>76.61</v>
      </c>
      <c r="G1023" s="39">
        <f>ROUND($G$791/100*$G$792*АТС!C271,2)</f>
        <v>44.84</v>
      </c>
    </row>
    <row r="1024" spans="1:7" x14ac:dyDescent="0.25">
      <c r="A1024" s="251"/>
      <c r="B1024" s="137">
        <f t="shared" si="16"/>
        <v>42045.625</v>
      </c>
      <c r="C1024" s="138">
        <v>15</v>
      </c>
      <c r="D1024" s="39">
        <f>ROUND($D$791/100*$D$792*АТС!$C272,2)</f>
        <v>118.93</v>
      </c>
      <c r="E1024" s="39">
        <f>ROUND($E$791/100*$E$792*АТС!C272,2)</f>
        <v>109.27</v>
      </c>
      <c r="F1024" s="39">
        <f>ROUND($F$791/100*$F$792*АТС!C272,2)</f>
        <v>74.41</v>
      </c>
      <c r="G1024" s="39">
        <f>ROUND($G$791/100*$G$792*АТС!C272,2)</f>
        <v>43.56</v>
      </c>
    </row>
    <row r="1025" spans="1:7" x14ac:dyDescent="0.25">
      <c r="A1025" s="251"/>
      <c r="B1025" s="135">
        <f t="shared" si="16"/>
        <v>42045.666669999999</v>
      </c>
      <c r="C1025" s="138">
        <v>16</v>
      </c>
      <c r="D1025" s="39">
        <f>ROUND($D$791/100*$D$792*АТС!$C273,2)</f>
        <v>119.95</v>
      </c>
      <c r="E1025" s="39">
        <f>ROUND($E$791/100*$E$792*АТС!C273,2)</f>
        <v>110.21</v>
      </c>
      <c r="F1025" s="39">
        <f>ROUND($F$791/100*$F$792*АТС!C273,2)</f>
        <v>75.06</v>
      </c>
      <c r="G1025" s="39">
        <f>ROUND($G$791/100*$G$792*АТС!C273,2)</f>
        <v>43.93</v>
      </c>
    </row>
    <row r="1026" spans="1:7" x14ac:dyDescent="0.25">
      <c r="A1026" s="251"/>
      <c r="B1026" s="137">
        <f t="shared" si="16"/>
        <v>42045.708330000001</v>
      </c>
      <c r="C1026" s="138">
        <v>17</v>
      </c>
      <c r="D1026" s="39">
        <f>ROUND($D$791/100*$D$792*АТС!$C274,2)</f>
        <v>122.21</v>
      </c>
      <c r="E1026" s="39">
        <f>ROUND($E$791/100*$E$792*АТС!C274,2)</f>
        <v>112.28</v>
      </c>
      <c r="F1026" s="39">
        <f>ROUND($F$791/100*$F$792*АТС!C274,2)</f>
        <v>76.47</v>
      </c>
      <c r="G1026" s="39">
        <f>ROUND($G$791/100*$G$792*АТС!C274,2)</f>
        <v>44.76</v>
      </c>
    </row>
    <row r="1027" spans="1:7" x14ac:dyDescent="0.25">
      <c r="A1027" s="251"/>
      <c r="B1027" s="135">
        <f t="shared" si="16"/>
        <v>42045.75</v>
      </c>
      <c r="C1027" s="138">
        <v>18</v>
      </c>
      <c r="D1027" s="39">
        <f>ROUND($D$791/100*$D$792*АТС!$C275,2)</f>
        <v>122.54</v>
      </c>
      <c r="E1027" s="39">
        <f>ROUND($E$791/100*$E$792*АТС!C275,2)</f>
        <v>112.59</v>
      </c>
      <c r="F1027" s="39">
        <f>ROUND($F$791/100*$F$792*АТС!C275,2)</f>
        <v>76.67</v>
      </c>
      <c r="G1027" s="39">
        <f>ROUND($G$791/100*$G$792*АТС!C275,2)</f>
        <v>44.88</v>
      </c>
    </row>
    <row r="1028" spans="1:7" x14ac:dyDescent="0.25">
      <c r="A1028" s="251"/>
      <c r="B1028" s="137">
        <f t="shared" si="16"/>
        <v>42045.791669999999</v>
      </c>
      <c r="C1028" s="138">
        <v>19</v>
      </c>
      <c r="D1028" s="39">
        <f>ROUND($D$791/100*$D$792*АТС!$C276,2)</f>
        <v>124.17</v>
      </c>
      <c r="E1028" s="39">
        <f>ROUND($E$791/100*$E$792*АТС!C276,2)</f>
        <v>114.08</v>
      </c>
      <c r="F1028" s="39">
        <f>ROUND($F$791/100*$F$792*АТС!C276,2)</f>
        <v>77.69</v>
      </c>
      <c r="G1028" s="39">
        <f>ROUND($G$791/100*$G$792*АТС!C276,2)</f>
        <v>45.48</v>
      </c>
    </row>
    <row r="1029" spans="1:7" x14ac:dyDescent="0.25">
      <c r="A1029" s="251"/>
      <c r="B1029" s="135">
        <f t="shared" si="16"/>
        <v>42045.833330000001</v>
      </c>
      <c r="C1029" s="138">
        <v>20</v>
      </c>
      <c r="D1029" s="39">
        <f>ROUND($D$791/100*$D$792*АТС!$C277,2)</f>
        <v>122.77</v>
      </c>
      <c r="E1029" s="39">
        <f>ROUND($E$791/100*$E$792*АТС!C277,2)</f>
        <v>112.8</v>
      </c>
      <c r="F1029" s="39">
        <f>ROUND($F$791/100*$F$792*АТС!C277,2)</f>
        <v>76.819999999999993</v>
      </c>
      <c r="G1029" s="39">
        <f>ROUND($G$791/100*$G$792*АТС!C277,2)</f>
        <v>44.97</v>
      </c>
    </row>
    <row r="1030" spans="1:7" x14ac:dyDescent="0.25">
      <c r="A1030" s="251"/>
      <c r="B1030" s="137">
        <f t="shared" si="16"/>
        <v>42045.875</v>
      </c>
      <c r="C1030" s="138">
        <v>21</v>
      </c>
      <c r="D1030" s="39">
        <f>ROUND($D$791/100*$D$792*АТС!$C278,2)</f>
        <v>120.43</v>
      </c>
      <c r="E1030" s="39">
        <f>ROUND($E$791/100*$E$792*АТС!C278,2)</f>
        <v>110.65</v>
      </c>
      <c r="F1030" s="39">
        <f>ROUND($F$791/100*$F$792*АТС!C278,2)</f>
        <v>75.36</v>
      </c>
      <c r="G1030" s="39">
        <f>ROUND($G$791/100*$G$792*АТС!C278,2)</f>
        <v>44.11</v>
      </c>
    </row>
    <row r="1031" spans="1:7" x14ac:dyDescent="0.25">
      <c r="A1031" s="251"/>
      <c r="B1031" s="135">
        <f t="shared" si="16"/>
        <v>42045.916669999999</v>
      </c>
      <c r="C1031" s="138">
        <v>22</v>
      </c>
      <c r="D1031" s="39">
        <f>ROUND($D$791/100*$D$792*АТС!$C279,2)</f>
        <v>139</v>
      </c>
      <c r="E1031" s="39">
        <f>ROUND($E$791/100*$E$792*АТС!C279,2)</f>
        <v>127.71</v>
      </c>
      <c r="F1031" s="39">
        <f>ROUND($F$791/100*$F$792*АТС!C279,2)</f>
        <v>86.97</v>
      </c>
      <c r="G1031" s="39">
        <f>ROUND($G$791/100*$G$792*АТС!C279,2)</f>
        <v>50.91</v>
      </c>
    </row>
    <row r="1032" spans="1:7" x14ac:dyDescent="0.25">
      <c r="A1032" s="251"/>
      <c r="B1032" s="137">
        <f t="shared" si="16"/>
        <v>42045.958330000001</v>
      </c>
      <c r="C1032" s="138">
        <v>23</v>
      </c>
      <c r="D1032" s="39">
        <f>ROUND($D$791/100*$D$792*АТС!$C280,2)</f>
        <v>119.45</v>
      </c>
      <c r="E1032" s="39">
        <f>ROUND($E$791/100*$E$792*АТС!C280,2)</f>
        <v>109.74</v>
      </c>
      <c r="F1032" s="39">
        <f>ROUND($F$791/100*$F$792*АТС!C280,2)</f>
        <v>74.739999999999995</v>
      </c>
      <c r="G1032" s="39">
        <f>ROUND($G$791/100*$G$792*АТС!C280,2)</f>
        <v>43.75</v>
      </c>
    </row>
    <row r="1033" spans="1:7" x14ac:dyDescent="0.25">
      <c r="A1033" s="251"/>
      <c r="B1033" s="135">
        <f t="shared" si="16"/>
        <v>42046</v>
      </c>
      <c r="C1033" s="138">
        <v>0</v>
      </c>
      <c r="D1033" s="39">
        <f>ROUND($D$791/100*$D$792*АТС!$C281,2)</f>
        <v>118.85</v>
      </c>
      <c r="E1033" s="39">
        <f>ROUND($E$791/100*$E$792*АТС!C281,2)</f>
        <v>109.2</v>
      </c>
      <c r="F1033" s="39">
        <f>ROUND($F$791/100*$F$792*АТС!C281,2)</f>
        <v>74.37</v>
      </c>
      <c r="G1033" s="39">
        <f>ROUND($G$791/100*$G$792*АТС!C281,2)</f>
        <v>43.53</v>
      </c>
    </row>
    <row r="1034" spans="1:7" x14ac:dyDescent="0.25">
      <c r="A1034" s="251"/>
      <c r="B1034" s="137">
        <f t="shared" si="16"/>
        <v>42046.041669999999</v>
      </c>
      <c r="C1034" s="138">
        <v>1</v>
      </c>
      <c r="D1034" s="39">
        <f>ROUND($D$791/100*$D$792*АТС!$C282,2)</f>
        <v>121.23</v>
      </c>
      <c r="E1034" s="39">
        <f>ROUND($E$791/100*$E$792*АТС!C282,2)</f>
        <v>111.39</v>
      </c>
      <c r="F1034" s="39">
        <f>ROUND($F$791/100*$F$792*АТС!C282,2)</f>
        <v>75.86</v>
      </c>
      <c r="G1034" s="39">
        <f>ROUND($G$791/100*$G$792*АТС!C282,2)</f>
        <v>44.4</v>
      </c>
    </row>
    <row r="1035" spans="1:7" x14ac:dyDescent="0.25">
      <c r="A1035" s="251"/>
      <c r="B1035" s="135">
        <f t="shared" si="16"/>
        <v>42046.083330000001</v>
      </c>
      <c r="C1035" s="138">
        <v>2</v>
      </c>
      <c r="D1035" s="39">
        <f>ROUND($D$791/100*$D$792*АТС!$C283,2)</f>
        <v>121.18</v>
      </c>
      <c r="E1035" s="39">
        <f>ROUND($E$791/100*$E$792*АТС!C283,2)</f>
        <v>111.34</v>
      </c>
      <c r="F1035" s="39">
        <f>ROUND($F$791/100*$F$792*АТС!C283,2)</f>
        <v>75.819999999999993</v>
      </c>
      <c r="G1035" s="39">
        <f>ROUND($G$791/100*$G$792*АТС!C283,2)</f>
        <v>44.38</v>
      </c>
    </row>
    <row r="1036" spans="1:7" x14ac:dyDescent="0.25">
      <c r="A1036" s="251"/>
      <c r="B1036" s="137">
        <f t="shared" si="16"/>
        <v>42046.125</v>
      </c>
      <c r="C1036" s="138">
        <v>3</v>
      </c>
      <c r="D1036" s="39">
        <f>ROUND($D$791/100*$D$792*АТС!$C284,2)</f>
        <v>121.18</v>
      </c>
      <c r="E1036" s="39">
        <f>ROUND($E$791/100*$E$792*АТС!C284,2)</f>
        <v>111.34</v>
      </c>
      <c r="F1036" s="39">
        <f>ROUND($F$791/100*$F$792*АТС!C284,2)</f>
        <v>75.819999999999993</v>
      </c>
      <c r="G1036" s="39">
        <f>ROUND($G$791/100*$G$792*АТС!C284,2)</f>
        <v>44.38</v>
      </c>
    </row>
    <row r="1037" spans="1:7" x14ac:dyDescent="0.25">
      <c r="A1037" s="251"/>
      <c r="B1037" s="135">
        <f t="shared" si="16"/>
        <v>42046.166669999999</v>
      </c>
      <c r="C1037" s="138">
        <v>4</v>
      </c>
      <c r="D1037" s="39">
        <f>ROUND($D$791/100*$D$792*АТС!$C285,2)</f>
        <v>122.52</v>
      </c>
      <c r="E1037" s="39">
        <f>ROUND($E$791/100*$E$792*АТС!C285,2)</f>
        <v>112.57</v>
      </c>
      <c r="F1037" s="39">
        <f>ROUND($F$791/100*$F$792*АТС!C285,2)</f>
        <v>76.66</v>
      </c>
      <c r="G1037" s="39">
        <f>ROUND($G$791/100*$G$792*АТС!C285,2)</f>
        <v>44.87</v>
      </c>
    </row>
    <row r="1038" spans="1:7" x14ac:dyDescent="0.25">
      <c r="A1038" s="251"/>
      <c r="B1038" s="137">
        <f t="shared" si="16"/>
        <v>42046.208330000001</v>
      </c>
      <c r="C1038" s="138">
        <v>5</v>
      </c>
      <c r="D1038" s="39">
        <f>ROUND($D$791/100*$D$792*АТС!$C286,2)</f>
        <v>122.56</v>
      </c>
      <c r="E1038" s="39">
        <f>ROUND($E$791/100*$E$792*АТС!C286,2)</f>
        <v>112.61</v>
      </c>
      <c r="F1038" s="39">
        <f>ROUND($F$791/100*$F$792*АТС!C286,2)</f>
        <v>76.69</v>
      </c>
      <c r="G1038" s="39">
        <f>ROUND($G$791/100*$G$792*АТС!C286,2)</f>
        <v>44.89</v>
      </c>
    </row>
    <row r="1039" spans="1:7" x14ac:dyDescent="0.25">
      <c r="A1039" s="251"/>
      <c r="B1039" s="135">
        <f t="shared" si="16"/>
        <v>42046.25</v>
      </c>
      <c r="C1039" s="138">
        <v>6</v>
      </c>
      <c r="D1039" s="39">
        <f>ROUND($D$791/100*$D$792*АТС!$C287,2)</f>
        <v>117.57</v>
      </c>
      <c r="E1039" s="39">
        <f>ROUND($E$791/100*$E$792*АТС!C287,2)</f>
        <v>108.02</v>
      </c>
      <c r="F1039" s="39">
        <f>ROUND($F$791/100*$F$792*АТС!C287,2)</f>
        <v>73.56</v>
      </c>
      <c r="G1039" s="39">
        <f>ROUND($G$791/100*$G$792*АТС!C287,2)</f>
        <v>43.06</v>
      </c>
    </row>
    <row r="1040" spans="1:7" x14ac:dyDescent="0.25">
      <c r="A1040" s="251"/>
      <c r="B1040" s="137">
        <f t="shared" si="16"/>
        <v>42046.291669999999</v>
      </c>
      <c r="C1040" s="138">
        <v>7</v>
      </c>
      <c r="D1040" s="39">
        <f>ROUND($D$791/100*$D$792*АТС!$C288,2)</f>
        <v>122.56</v>
      </c>
      <c r="E1040" s="39">
        <f>ROUND($E$791/100*$E$792*АТС!C288,2)</f>
        <v>112.6</v>
      </c>
      <c r="F1040" s="39">
        <f>ROUND($F$791/100*$F$792*АТС!C288,2)</f>
        <v>76.69</v>
      </c>
      <c r="G1040" s="39">
        <f>ROUND($G$791/100*$G$792*АТС!C288,2)</f>
        <v>44.89</v>
      </c>
    </row>
    <row r="1041" spans="1:7" x14ac:dyDescent="0.25">
      <c r="A1041" s="251"/>
      <c r="B1041" s="135">
        <f t="shared" si="16"/>
        <v>42046.333330000001</v>
      </c>
      <c r="C1041" s="138">
        <v>8</v>
      </c>
      <c r="D1041" s="39">
        <f>ROUND($D$791/100*$D$792*АТС!$C289,2)</f>
        <v>117.81</v>
      </c>
      <c r="E1041" s="39">
        <f>ROUND($E$791/100*$E$792*АТС!C289,2)</f>
        <v>108.24</v>
      </c>
      <c r="F1041" s="39">
        <f>ROUND($F$791/100*$F$792*АТС!C289,2)</f>
        <v>73.72</v>
      </c>
      <c r="G1041" s="39">
        <f>ROUND($G$791/100*$G$792*АТС!C289,2)</f>
        <v>43.15</v>
      </c>
    </row>
    <row r="1042" spans="1:7" x14ac:dyDescent="0.25">
      <c r="A1042" s="251"/>
      <c r="B1042" s="137">
        <f t="shared" si="16"/>
        <v>42046.375</v>
      </c>
      <c r="C1042" s="138">
        <v>9</v>
      </c>
      <c r="D1042" s="39">
        <f>ROUND($D$791/100*$D$792*АТС!$C290,2)</f>
        <v>121.15</v>
      </c>
      <c r="E1042" s="39">
        <f>ROUND($E$791/100*$E$792*АТС!C290,2)</f>
        <v>111.31</v>
      </c>
      <c r="F1042" s="39">
        <f>ROUND($F$791/100*$F$792*АТС!C290,2)</f>
        <v>75.8</v>
      </c>
      <c r="G1042" s="39">
        <f>ROUND($G$791/100*$G$792*АТС!C290,2)</f>
        <v>44.37</v>
      </c>
    </row>
    <row r="1043" spans="1:7" x14ac:dyDescent="0.25">
      <c r="A1043" s="251"/>
      <c r="B1043" s="135">
        <f t="shared" si="16"/>
        <v>42046.416669999999</v>
      </c>
      <c r="C1043" s="138">
        <v>10</v>
      </c>
      <c r="D1043" s="39">
        <f>ROUND($D$791/100*$D$792*АТС!$C291,2)</f>
        <v>121.08</v>
      </c>
      <c r="E1043" s="39">
        <f>ROUND($E$791/100*$E$792*АТС!C291,2)</f>
        <v>111.25</v>
      </c>
      <c r="F1043" s="39">
        <f>ROUND($F$791/100*$F$792*АТС!C291,2)</f>
        <v>75.760000000000005</v>
      </c>
      <c r="G1043" s="39">
        <f>ROUND($G$791/100*$G$792*АТС!C291,2)</f>
        <v>44.35</v>
      </c>
    </row>
    <row r="1044" spans="1:7" x14ac:dyDescent="0.25">
      <c r="A1044" s="251"/>
      <c r="B1044" s="137">
        <f t="shared" si="16"/>
        <v>42046.458330000001</v>
      </c>
      <c r="C1044" s="138">
        <v>11</v>
      </c>
      <c r="D1044" s="39">
        <f>ROUND($D$791/100*$D$792*АТС!$C292,2)</f>
        <v>120.62</v>
      </c>
      <c r="E1044" s="39">
        <f>ROUND($E$791/100*$E$792*АТС!C292,2)</f>
        <v>110.82</v>
      </c>
      <c r="F1044" s="39">
        <f>ROUND($F$791/100*$F$792*АТС!C292,2)</f>
        <v>75.47</v>
      </c>
      <c r="G1044" s="39">
        <f>ROUND($G$791/100*$G$792*АТС!C292,2)</f>
        <v>44.18</v>
      </c>
    </row>
    <row r="1045" spans="1:7" x14ac:dyDescent="0.25">
      <c r="A1045" s="251"/>
      <c r="B1045" s="135">
        <f t="shared" si="16"/>
        <v>42046.5</v>
      </c>
      <c r="C1045" s="138">
        <v>12</v>
      </c>
      <c r="D1045" s="39">
        <f>ROUND($D$791/100*$D$792*АТС!$C293,2)</f>
        <v>120.63</v>
      </c>
      <c r="E1045" s="39">
        <f>ROUND($E$791/100*$E$792*АТС!C293,2)</f>
        <v>110.83</v>
      </c>
      <c r="F1045" s="39">
        <f>ROUND($F$791/100*$F$792*АТС!C293,2)</f>
        <v>75.48</v>
      </c>
      <c r="G1045" s="39">
        <f>ROUND($G$791/100*$G$792*АТС!C293,2)</f>
        <v>44.18</v>
      </c>
    </row>
    <row r="1046" spans="1:7" x14ac:dyDescent="0.25">
      <c r="A1046" s="251"/>
      <c r="B1046" s="137">
        <f t="shared" si="16"/>
        <v>42046.541669999999</v>
      </c>
      <c r="C1046" s="138">
        <v>13</v>
      </c>
      <c r="D1046" s="39">
        <f>ROUND($D$791/100*$D$792*АТС!$C294,2)</f>
        <v>115.49</v>
      </c>
      <c r="E1046" s="39">
        <f>ROUND($E$791/100*$E$792*АТС!C294,2)</f>
        <v>106.11</v>
      </c>
      <c r="F1046" s="39">
        <f>ROUND($F$791/100*$F$792*АТС!C294,2)</f>
        <v>72.260000000000005</v>
      </c>
      <c r="G1046" s="39">
        <f>ROUND($G$791/100*$G$792*АТС!C294,2)</f>
        <v>42.3</v>
      </c>
    </row>
    <row r="1047" spans="1:7" x14ac:dyDescent="0.25">
      <c r="A1047" s="251"/>
      <c r="B1047" s="135">
        <f t="shared" si="16"/>
        <v>42046.583330000001</v>
      </c>
      <c r="C1047" s="138">
        <v>14</v>
      </c>
      <c r="D1047" s="39">
        <f>ROUND($D$791/100*$D$792*АТС!$C295,2)</f>
        <v>115.46</v>
      </c>
      <c r="E1047" s="39">
        <f>ROUND($E$791/100*$E$792*АТС!C295,2)</f>
        <v>106.08</v>
      </c>
      <c r="F1047" s="39">
        <f>ROUND($F$791/100*$F$792*АТС!C295,2)</f>
        <v>72.239999999999995</v>
      </c>
      <c r="G1047" s="39">
        <f>ROUND($G$791/100*$G$792*АТС!C295,2)</f>
        <v>42.29</v>
      </c>
    </row>
    <row r="1048" spans="1:7" x14ac:dyDescent="0.25">
      <c r="A1048" s="251"/>
      <c r="B1048" s="137">
        <f t="shared" si="16"/>
        <v>42046.625</v>
      </c>
      <c r="C1048" s="138">
        <v>15</v>
      </c>
      <c r="D1048" s="39">
        <f>ROUND($D$791/100*$D$792*АТС!$C296,2)</f>
        <v>115.41</v>
      </c>
      <c r="E1048" s="39">
        <f>ROUND($E$791/100*$E$792*АТС!C296,2)</f>
        <v>106.04</v>
      </c>
      <c r="F1048" s="39">
        <f>ROUND($F$791/100*$F$792*АТС!C296,2)</f>
        <v>72.209999999999994</v>
      </c>
      <c r="G1048" s="39">
        <f>ROUND($G$791/100*$G$792*АТС!C296,2)</f>
        <v>42.27</v>
      </c>
    </row>
    <row r="1049" spans="1:7" x14ac:dyDescent="0.25">
      <c r="A1049" s="251"/>
      <c r="B1049" s="135">
        <f t="shared" si="16"/>
        <v>42046.666669999999</v>
      </c>
      <c r="C1049" s="138">
        <v>16</v>
      </c>
      <c r="D1049" s="39">
        <f>ROUND($D$791/100*$D$792*АТС!$C297,2)</f>
        <v>115.62</v>
      </c>
      <c r="E1049" s="39">
        <f>ROUND($E$791/100*$E$792*АТС!C297,2)</f>
        <v>106.23</v>
      </c>
      <c r="F1049" s="39">
        <f>ROUND($F$791/100*$F$792*АТС!C297,2)</f>
        <v>72.349999999999994</v>
      </c>
      <c r="G1049" s="39">
        <f>ROUND($G$791/100*$G$792*АТС!C297,2)</f>
        <v>42.35</v>
      </c>
    </row>
    <row r="1050" spans="1:7" x14ac:dyDescent="0.25">
      <c r="A1050" s="251"/>
      <c r="B1050" s="137">
        <f t="shared" si="16"/>
        <v>42046.708330000001</v>
      </c>
      <c r="C1050" s="138">
        <v>17</v>
      </c>
      <c r="D1050" s="39">
        <f>ROUND($D$791/100*$D$792*АТС!$C298,2)</f>
        <v>122.01</v>
      </c>
      <c r="E1050" s="39">
        <f>ROUND($E$791/100*$E$792*АТС!C298,2)</f>
        <v>112.09</v>
      </c>
      <c r="F1050" s="39">
        <f>ROUND($F$791/100*$F$792*АТС!C298,2)</f>
        <v>76.34</v>
      </c>
      <c r="G1050" s="39">
        <f>ROUND($G$791/100*$G$792*АТС!C298,2)</f>
        <v>44.68</v>
      </c>
    </row>
    <row r="1051" spans="1:7" x14ac:dyDescent="0.25">
      <c r="A1051" s="251"/>
      <c r="B1051" s="135">
        <f t="shared" si="16"/>
        <v>42046.75</v>
      </c>
      <c r="C1051" s="138">
        <v>18</v>
      </c>
      <c r="D1051" s="39">
        <f>ROUND($D$791/100*$D$792*АТС!$C299,2)</f>
        <v>135.93</v>
      </c>
      <c r="E1051" s="39">
        <f>ROUND($E$791/100*$E$792*АТС!C299,2)</f>
        <v>124.89</v>
      </c>
      <c r="F1051" s="39">
        <f>ROUND($F$791/100*$F$792*АТС!C299,2)</f>
        <v>85.05</v>
      </c>
      <c r="G1051" s="39">
        <f>ROUND($G$791/100*$G$792*АТС!C299,2)</f>
        <v>49.79</v>
      </c>
    </row>
    <row r="1052" spans="1:7" x14ac:dyDescent="0.25">
      <c r="A1052" s="251"/>
      <c r="B1052" s="137">
        <f t="shared" si="16"/>
        <v>42046.791669999999</v>
      </c>
      <c r="C1052" s="138">
        <v>19</v>
      </c>
      <c r="D1052" s="39">
        <f>ROUND($D$791/100*$D$792*АТС!$C300,2)</f>
        <v>125.71</v>
      </c>
      <c r="E1052" s="39">
        <f>ROUND($E$791/100*$E$792*АТС!C300,2)</f>
        <v>115.5</v>
      </c>
      <c r="F1052" s="39">
        <f>ROUND($F$791/100*$F$792*АТС!C300,2)</f>
        <v>78.66</v>
      </c>
      <c r="G1052" s="39">
        <f>ROUND($G$791/100*$G$792*АТС!C300,2)</f>
        <v>46.04</v>
      </c>
    </row>
    <row r="1053" spans="1:7" x14ac:dyDescent="0.25">
      <c r="A1053" s="251"/>
      <c r="B1053" s="135">
        <f t="shared" si="16"/>
        <v>42046.833330000001</v>
      </c>
      <c r="C1053" s="138">
        <v>20</v>
      </c>
      <c r="D1053" s="39">
        <f>ROUND($D$791/100*$D$792*АТС!$C301,2)</f>
        <v>123.01</v>
      </c>
      <c r="E1053" s="39">
        <f>ROUND($E$791/100*$E$792*АТС!C301,2)</f>
        <v>113.02</v>
      </c>
      <c r="F1053" s="39">
        <f>ROUND($F$791/100*$F$792*АТС!C301,2)</f>
        <v>76.97</v>
      </c>
      <c r="G1053" s="39">
        <f>ROUND($G$791/100*$G$792*АТС!C301,2)</f>
        <v>45.05</v>
      </c>
    </row>
    <row r="1054" spans="1:7" x14ac:dyDescent="0.25">
      <c r="A1054" s="251"/>
      <c r="B1054" s="137">
        <f t="shared" si="16"/>
        <v>42046.875</v>
      </c>
      <c r="C1054" s="138">
        <v>21</v>
      </c>
      <c r="D1054" s="39">
        <f>ROUND($D$791/100*$D$792*АТС!$C302,2)</f>
        <v>120.44</v>
      </c>
      <c r="E1054" s="39">
        <f>ROUND($E$791/100*$E$792*АТС!C302,2)</f>
        <v>110.66</v>
      </c>
      <c r="F1054" s="39">
        <f>ROUND($F$791/100*$F$792*АТС!C302,2)</f>
        <v>75.36</v>
      </c>
      <c r="G1054" s="39">
        <f>ROUND($G$791/100*$G$792*АТС!C302,2)</f>
        <v>44.11</v>
      </c>
    </row>
    <row r="1055" spans="1:7" x14ac:dyDescent="0.25">
      <c r="A1055" s="251"/>
      <c r="B1055" s="135">
        <f t="shared" si="16"/>
        <v>42046.916669999999</v>
      </c>
      <c r="C1055" s="138">
        <v>22</v>
      </c>
      <c r="D1055" s="39">
        <f>ROUND($D$791/100*$D$792*АТС!$C303,2)</f>
        <v>140.05000000000001</v>
      </c>
      <c r="E1055" s="39">
        <f>ROUND($E$791/100*$E$792*АТС!C303,2)</f>
        <v>128.68</v>
      </c>
      <c r="F1055" s="39">
        <f>ROUND($F$791/100*$F$792*АТС!C303,2)</f>
        <v>87.63</v>
      </c>
      <c r="G1055" s="39">
        <f>ROUND($G$791/100*$G$792*АТС!C303,2)</f>
        <v>51.29</v>
      </c>
    </row>
    <row r="1056" spans="1:7" x14ac:dyDescent="0.25">
      <c r="A1056" s="251"/>
      <c r="B1056" s="137">
        <f t="shared" si="16"/>
        <v>42046.958330000001</v>
      </c>
      <c r="C1056" s="138">
        <v>23</v>
      </c>
      <c r="D1056" s="39">
        <f>ROUND($D$791/100*$D$792*АТС!$C304,2)</f>
        <v>129.52000000000001</v>
      </c>
      <c r="E1056" s="39">
        <f>ROUND($E$791/100*$E$792*АТС!C304,2)</f>
        <v>119</v>
      </c>
      <c r="F1056" s="39">
        <f>ROUND($F$791/100*$F$792*АТС!C304,2)</f>
        <v>81.040000000000006</v>
      </c>
      <c r="G1056" s="39">
        <f>ROUND($G$791/100*$G$792*АТС!C304,2)</f>
        <v>47.44</v>
      </c>
    </row>
    <row r="1057" spans="1:7" x14ac:dyDescent="0.25">
      <c r="A1057" s="251"/>
      <c r="B1057" s="135">
        <f t="shared" si="16"/>
        <v>42047</v>
      </c>
      <c r="C1057" s="138">
        <v>0</v>
      </c>
      <c r="D1057" s="39">
        <f>ROUND($D$791/100*$D$792*АТС!$C305,2)</f>
        <v>117.02</v>
      </c>
      <c r="E1057" s="39">
        <f>ROUND($E$791/100*$E$792*АТС!C305,2)</f>
        <v>107.51</v>
      </c>
      <c r="F1057" s="39">
        <f>ROUND($F$791/100*$F$792*АТС!C305,2)</f>
        <v>73.22</v>
      </c>
      <c r="G1057" s="39">
        <f>ROUND($G$791/100*$G$792*АТС!C305,2)</f>
        <v>42.86</v>
      </c>
    </row>
    <row r="1058" spans="1:7" x14ac:dyDescent="0.25">
      <c r="A1058" s="251"/>
      <c r="B1058" s="137">
        <f t="shared" si="16"/>
        <v>42047.041669999999</v>
      </c>
      <c r="C1058" s="138">
        <v>1</v>
      </c>
      <c r="D1058" s="39">
        <f>ROUND($D$791/100*$D$792*АТС!$C306,2)</f>
        <v>121.29</v>
      </c>
      <c r="E1058" s="39">
        <f>ROUND($E$791/100*$E$792*АТС!C306,2)</f>
        <v>111.44</v>
      </c>
      <c r="F1058" s="39">
        <f>ROUND($F$791/100*$F$792*АТС!C306,2)</f>
        <v>75.89</v>
      </c>
      <c r="G1058" s="39">
        <f>ROUND($G$791/100*$G$792*АТС!C306,2)</f>
        <v>44.42</v>
      </c>
    </row>
    <row r="1059" spans="1:7" x14ac:dyDescent="0.25">
      <c r="A1059" s="251"/>
      <c r="B1059" s="135">
        <f t="shared" si="16"/>
        <v>42047.083330000001</v>
      </c>
      <c r="C1059" s="138">
        <v>2</v>
      </c>
      <c r="D1059" s="39">
        <f>ROUND($D$791/100*$D$792*АТС!$C307,2)</f>
        <v>121.25</v>
      </c>
      <c r="E1059" s="39">
        <f>ROUND($E$791/100*$E$792*АТС!C307,2)</f>
        <v>111.4</v>
      </c>
      <c r="F1059" s="39">
        <f>ROUND($F$791/100*$F$792*АТС!C307,2)</f>
        <v>75.87</v>
      </c>
      <c r="G1059" s="39">
        <f>ROUND($G$791/100*$G$792*АТС!C307,2)</f>
        <v>44.41</v>
      </c>
    </row>
    <row r="1060" spans="1:7" x14ac:dyDescent="0.25">
      <c r="A1060" s="251"/>
      <c r="B1060" s="137">
        <f t="shared" si="16"/>
        <v>42047.125</v>
      </c>
      <c r="C1060" s="138">
        <v>3</v>
      </c>
      <c r="D1060" s="39">
        <f>ROUND($D$791/100*$D$792*АТС!$C308,2)</f>
        <v>124.58</v>
      </c>
      <c r="E1060" s="39">
        <f>ROUND($E$791/100*$E$792*АТС!C308,2)</f>
        <v>114.46</v>
      </c>
      <c r="F1060" s="39">
        <f>ROUND($F$791/100*$F$792*АТС!C308,2)</f>
        <v>77.95</v>
      </c>
      <c r="G1060" s="39">
        <f>ROUND($G$791/100*$G$792*АТС!C308,2)</f>
        <v>45.63</v>
      </c>
    </row>
    <row r="1061" spans="1:7" x14ac:dyDescent="0.25">
      <c r="A1061" s="251"/>
      <c r="B1061" s="135">
        <f t="shared" si="16"/>
        <v>42047.166669999999</v>
      </c>
      <c r="C1061" s="138">
        <v>4</v>
      </c>
      <c r="D1061" s="39">
        <f>ROUND($D$791/100*$D$792*АТС!$C309,2)</f>
        <v>126.67</v>
      </c>
      <c r="E1061" s="39">
        <f>ROUND($E$791/100*$E$792*АТС!C309,2)</f>
        <v>116.38</v>
      </c>
      <c r="F1061" s="39">
        <f>ROUND($F$791/100*$F$792*АТС!C309,2)</f>
        <v>79.260000000000005</v>
      </c>
      <c r="G1061" s="39">
        <f>ROUND($G$791/100*$G$792*АТС!C309,2)</f>
        <v>46.39</v>
      </c>
    </row>
    <row r="1062" spans="1:7" x14ac:dyDescent="0.25">
      <c r="A1062" s="251"/>
      <c r="B1062" s="137">
        <f t="shared" si="16"/>
        <v>42047.208330000001</v>
      </c>
      <c r="C1062" s="138">
        <v>5</v>
      </c>
      <c r="D1062" s="39">
        <f>ROUND($D$791/100*$D$792*АТС!$C310,2)</f>
        <v>122.61</v>
      </c>
      <c r="E1062" s="39">
        <f>ROUND($E$791/100*$E$792*АТС!C310,2)</f>
        <v>112.65</v>
      </c>
      <c r="F1062" s="39">
        <f>ROUND($F$791/100*$F$792*АТС!C310,2)</f>
        <v>76.72</v>
      </c>
      <c r="G1062" s="39">
        <f>ROUND($G$791/100*$G$792*АТС!C310,2)</f>
        <v>44.91</v>
      </c>
    </row>
    <row r="1063" spans="1:7" x14ac:dyDescent="0.25">
      <c r="A1063" s="251"/>
      <c r="B1063" s="135">
        <f t="shared" si="16"/>
        <v>42047.25</v>
      </c>
      <c r="C1063" s="138">
        <v>6</v>
      </c>
      <c r="D1063" s="39">
        <f>ROUND($D$791/100*$D$792*АТС!$C311,2)</f>
        <v>117.6</v>
      </c>
      <c r="E1063" s="39">
        <f>ROUND($E$791/100*$E$792*АТС!C311,2)</f>
        <v>108.05</v>
      </c>
      <c r="F1063" s="39">
        <f>ROUND($F$791/100*$F$792*АТС!C311,2)</f>
        <v>73.58</v>
      </c>
      <c r="G1063" s="39">
        <f>ROUND($G$791/100*$G$792*АТС!C311,2)</f>
        <v>43.07</v>
      </c>
    </row>
    <row r="1064" spans="1:7" x14ac:dyDescent="0.25">
      <c r="A1064" s="251"/>
      <c r="B1064" s="137">
        <f t="shared" si="16"/>
        <v>42047.291669999999</v>
      </c>
      <c r="C1064" s="138">
        <v>7</v>
      </c>
      <c r="D1064" s="39">
        <f>ROUND($D$791/100*$D$792*АТС!$C312,2)</f>
        <v>127.96</v>
      </c>
      <c r="E1064" s="39">
        <f>ROUND($E$791/100*$E$792*АТС!C312,2)</f>
        <v>117.56</v>
      </c>
      <c r="F1064" s="39">
        <f>ROUND($F$791/100*$F$792*АТС!C312,2)</f>
        <v>80.06</v>
      </c>
      <c r="G1064" s="39">
        <f>ROUND($G$791/100*$G$792*АТС!C312,2)</f>
        <v>46.86</v>
      </c>
    </row>
    <row r="1065" spans="1:7" x14ac:dyDescent="0.25">
      <c r="A1065" s="251"/>
      <c r="B1065" s="135">
        <f t="shared" si="16"/>
        <v>42047.333330000001</v>
      </c>
      <c r="C1065" s="138">
        <v>8</v>
      </c>
      <c r="D1065" s="39">
        <f>ROUND($D$791/100*$D$792*АТС!$C313,2)</f>
        <v>125.09</v>
      </c>
      <c r="E1065" s="39">
        <f>ROUND($E$791/100*$E$792*АТС!C313,2)</f>
        <v>114.93</v>
      </c>
      <c r="F1065" s="39">
        <f>ROUND($F$791/100*$F$792*АТС!C313,2)</f>
        <v>78.27</v>
      </c>
      <c r="G1065" s="39">
        <f>ROUND($G$791/100*$G$792*АТС!C313,2)</f>
        <v>45.81</v>
      </c>
    </row>
    <row r="1066" spans="1:7" x14ac:dyDescent="0.25">
      <c r="A1066" s="251"/>
      <c r="B1066" s="137">
        <f t="shared" si="16"/>
        <v>42047.375</v>
      </c>
      <c r="C1066" s="138">
        <v>9</v>
      </c>
      <c r="D1066" s="39">
        <f>ROUND($D$791/100*$D$792*АТС!$C314,2)</f>
        <v>121.34</v>
      </c>
      <c r="E1066" s="39">
        <f>ROUND($E$791/100*$E$792*АТС!C314,2)</f>
        <v>111.48</v>
      </c>
      <c r="F1066" s="39">
        <f>ROUND($F$791/100*$F$792*АТС!C314,2)</f>
        <v>75.92</v>
      </c>
      <c r="G1066" s="39">
        <f>ROUND($G$791/100*$G$792*АТС!C314,2)</f>
        <v>44.44</v>
      </c>
    </row>
    <row r="1067" spans="1:7" x14ac:dyDescent="0.25">
      <c r="A1067" s="251"/>
      <c r="B1067" s="135">
        <f t="shared" si="16"/>
        <v>42047.416669999999</v>
      </c>
      <c r="C1067" s="138">
        <v>10</v>
      </c>
      <c r="D1067" s="39">
        <f>ROUND($D$791/100*$D$792*АТС!$C315,2)</f>
        <v>121.23</v>
      </c>
      <c r="E1067" s="39">
        <f>ROUND($E$791/100*$E$792*АТС!C315,2)</f>
        <v>111.38</v>
      </c>
      <c r="F1067" s="39">
        <f>ROUND($F$791/100*$F$792*АТС!C315,2)</f>
        <v>75.849999999999994</v>
      </c>
      <c r="G1067" s="39">
        <f>ROUND($G$791/100*$G$792*АТС!C315,2)</f>
        <v>44.4</v>
      </c>
    </row>
    <row r="1068" spans="1:7" x14ac:dyDescent="0.25">
      <c r="A1068" s="251"/>
      <c r="B1068" s="137">
        <f t="shared" si="16"/>
        <v>42047.458330000001</v>
      </c>
      <c r="C1068" s="138">
        <v>11</v>
      </c>
      <c r="D1068" s="39">
        <f>ROUND($D$791/100*$D$792*АТС!$C316,2)</f>
        <v>120.76</v>
      </c>
      <c r="E1068" s="39">
        <f>ROUND($E$791/100*$E$792*АТС!C316,2)</f>
        <v>110.95</v>
      </c>
      <c r="F1068" s="39">
        <f>ROUND($F$791/100*$F$792*АТС!C316,2)</f>
        <v>75.56</v>
      </c>
      <c r="G1068" s="39">
        <f>ROUND($G$791/100*$G$792*АТС!C316,2)</f>
        <v>44.23</v>
      </c>
    </row>
    <row r="1069" spans="1:7" x14ac:dyDescent="0.25">
      <c r="A1069" s="251"/>
      <c r="B1069" s="135">
        <f t="shared" si="16"/>
        <v>42047.5</v>
      </c>
      <c r="C1069" s="138">
        <v>12</v>
      </c>
      <c r="D1069" s="39">
        <f>ROUND($D$791/100*$D$792*АТС!$C317,2)</f>
        <v>120.9</v>
      </c>
      <c r="E1069" s="39">
        <f>ROUND($E$791/100*$E$792*АТС!C317,2)</f>
        <v>111.08</v>
      </c>
      <c r="F1069" s="39">
        <f>ROUND($F$791/100*$F$792*АТС!C317,2)</f>
        <v>75.650000000000006</v>
      </c>
      <c r="G1069" s="39">
        <f>ROUND($G$791/100*$G$792*АТС!C317,2)</f>
        <v>44.28</v>
      </c>
    </row>
    <row r="1070" spans="1:7" x14ac:dyDescent="0.25">
      <c r="A1070" s="251"/>
      <c r="B1070" s="137">
        <f t="shared" si="16"/>
        <v>42047.541669999999</v>
      </c>
      <c r="C1070" s="138">
        <v>13</v>
      </c>
      <c r="D1070" s="39">
        <f>ROUND($D$791/100*$D$792*АТС!$C318,2)</f>
        <v>119.58</v>
      </c>
      <c r="E1070" s="39">
        <f>ROUND($E$791/100*$E$792*АТС!C318,2)</f>
        <v>109.87</v>
      </c>
      <c r="F1070" s="39">
        <f>ROUND($F$791/100*$F$792*АТС!C318,2)</f>
        <v>74.819999999999993</v>
      </c>
      <c r="G1070" s="39">
        <f>ROUND($G$791/100*$G$792*АТС!C318,2)</f>
        <v>43.8</v>
      </c>
    </row>
    <row r="1071" spans="1:7" x14ac:dyDescent="0.25">
      <c r="A1071" s="251"/>
      <c r="B1071" s="135">
        <f t="shared" si="16"/>
        <v>42047.583330000001</v>
      </c>
      <c r="C1071" s="138">
        <v>14</v>
      </c>
      <c r="D1071" s="39">
        <f>ROUND($D$791/100*$D$792*АТС!$C319,2)</f>
        <v>120.79</v>
      </c>
      <c r="E1071" s="39">
        <f>ROUND($E$791/100*$E$792*АТС!C319,2)</f>
        <v>110.98</v>
      </c>
      <c r="F1071" s="39">
        <f>ROUND($F$791/100*$F$792*АТС!C319,2)</f>
        <v>75.58</v>
      </c>
      <c r="G1071" s="39">
        <f>ROUND($G$791/100*$G$792*АТС!C319,2)</f>
        <v>44.24</v>
      </c>
    </row>
    <row r="1072" spans="1:7" x14ac:dyDescent="0.25">
      <c r="A1072" s="251"/>
      <c r="B1072" s="137">
        <f t="shared" si="16"/>
        <v>42047.625</v>
      </c>
      <c r="C1072" s="138">
        <v>15</v>
      </c>
      <c r="D1072" s="39">
        <f>ROUND($D$791/100*$D$792*АТС!$C320,2)</f>
        <v>117.54</v>
      </c>
      <c r="E1072" s="39">
        <f>ROUND($E$791/100*$E$792*АТС!C320,2)</f>
        <v>108</v>
      </c>
      <c r="F1072" s="39">
        <f>ROUND($F$791/100*$F$792*АТС!C320,2)</f>
        <v>73.55</v>
      </c>
      <c r="G1072" s="39">
        <f>ROUND($G$791/100*$G$792*АТС!C320,2)</f>
        <v>43.05</v>
      </c>
    </row>
    <row r="1073" spans="1:7" x14ac:dyDescent="0.25">
      <c r="A1073" s="251"/>
      <c r="B1073" s="135">
        <f t="shared" si="16"/>
        <v>42047.666669999999</v>
      </c>
      <c r="C1073" s="138">
        <v>16</v>
      </c>
      <c r="D1073" s="39">
        <f>ROUND($D$791/100*$D$792*АТС!$C321,2)</f>
        <v>120.15</v>
      </c>
      <c r="E1073" s="39">
        <f>ROUND($E$791/100*$E$792*АТС!C321,2)</f>
        <v>110.39</v>
      </c>
      <c r="F1073" s="39">
        <f>ROUND($F$791/100*$F$792*АТС!C321,2)</f>
        <v>75.180000000000007</v>
      </c>
      <c r="G1073" s="39">
        <f>ROUND($G$791/100*$G$792*АТС!C321,2)</f>
        <v>44.01</v>
      </c>
    </row>
    <row r="1074" spans="1:7" x14ac:dyDescent="0.25">
      <c r="A1074" s="251"/>
      <c r="B1074" s="137">
        <f t="shared" ref="B1074:B1137" si="17">B1050+1</f>
        <v>42047.708330000001</v>
      </c>
      <c r="C1074" s="138">
        <v>17</v>
      </c>
      <c r="D1074" s="39">
        <f>ROUND($D$791/100*$D$792*АТС!$C322,2)</f>
        <v>121.86</v>
      </c>
      <c r="E1074" s="39">
        <f>ROUND($E$791/100*$E$792*АТС!C322,2)</f>
        <v>111.96</v>
      </c>
      <c r="F1074" s="39">
        <f>ROUND($F$791/100*$F$792*АТС!C322,2)</f>
        <v>76.25</v>
      </c>
      <c r="G1074" s="39">
        <f>ROUND($G$791/100*$G$792*АТС!C322,2)</f>
        <v>44.63</v>
      </c>
    </row>
    <row r="1075" spans="1:7" x14ac:dyDescent="0.25">
      <c r="A1075" s="251"/>
      <c r="B1075" s="135">
        <f t="shared" si="17"/>
        <v>42047.75</v>
      </c>
      <c r="C1075" s="138">
        <v>18</v>
      </c>
      <c r="D1075" s="39">
        <f>ROUND($D$791/100*$D$792*АТС!$C323,2)</f>
        <v>130.57</v>
      </c>
      <c r="E1075" s="39">
        <f>ROUND($E$791/100*$E$792*АТС!C323,2)</f>
        <v>119.97</v>
      </c>
      <c r="F1075" s="39">
        <f>ROUND($F$791/100*$F$792*АТС!C323,2)</f>
        <v>81.7</v>
      </c>
      <c r="G1075" s="39">
        <f>ROUND($G$791/100*$G$792*АТС!C323,2)</f>
        <v>47.82</v>
      </c>
    </row>
    <row r="1076" spans="1:7" x14ac:dyDescent="0.25">
      <c r="A1076" s="251"/>
      <c r="B1076" s="137">
        <f t="shared" si="17"/>
        <v>42047.791669999999</v>
      </c>
      <c r="C1076" s="138">
        <v>19</v>
      </c>
      <c r="D1076" s="39">
        <f>ROUND($D$791/100*$D$792*АТС!$C324,2)</f>
        <v>121.09</v>
      </c>
      <c r="E1076" s="39">
        <f>ROUND($E$791/100*$E$792*АТС!C324,2)</f>
        <v>111.26</v>
      </c>
      <c r="F1076" s="39">
        <f>ROUND($F$791/100*$F$792*АТС!C324,2)</f>
        <v>75.77</v>
      </c>
      <c r="G1076" s="39">
        <f>ROUND($G$791/100*$G$792*АТС!C324,2)</f>
        <v>44.35</v>
      </c>
    </row>
    <row r="1077" spans="1:7" x14ac:dyDescent="0.25">
      <c r="A1077" s="251"/>
      <c r="B1077" s="135">
        <f t="shared" si="17"/>
        <v>42047.833330000001</v>
      </c>
      <c r="C1077" s="138">
        <v>20</v>
      </c>
      <c r="D1077" s="39">
        <f>ROUND($D$791/100*$D$792*АТС!$C325,2)</f>
        <v>121.31</v>
      </c>
      <c r="E1077" s="39">
        <f>ROUND($E$791/100*$E$792*АТС!C325,2)</f>
        <v>111.46</v>
      </c>
      <c r="F1077" s="39">
        <f>ROUND($F$791/100*$F$792*АТС!C325,2)</f>
        <v>75.900000000000006</v>
      </c>
      <c r="G1077" s="39">
        <f>ROUND($G$791/100*$G$792*АТС!C325,2)</f>
        <v>44.43</v>
      </c>
    </row>
    <row r="1078" spans="1:7" x14ac:dyDescent="0.25">
      <c r="A1078" s="251"/>
      <c r="B1078" s="137">
        <f t="shared" si="17"/>
        <v>42047.875</v>
      </c>
      <c r="C1078" s="138">
        <v>21</v>
      </c>
      <c r="D1078" s="39">
        <f>ROUND($D$791/100*$D$792*АТС!$C326,2)</f>
        <v>119.79</v>
      </c>
      <c r="E1078" s="39">
        <f>ROUND($E$791/100*$E$792*АТС!C326,2)</f>
        <v>110.06</v>
      </c>
      <c r="F1078" s="39">
        <f>ROUND($F$791/100*$F$792*АТС!C326,2)</f>
        <v>74.95</v>
      </c>
      <c r="G1078" s="39">
        <f>ROUND($G$791/100*$G$792*АТС!C326,2)</f>
        <v>43.87</v>
      </c>
    </row>
    <row r="1079" spans="1:7" x14ac:dyDescent="0.25">
      <c r="A1079" s="251"/>
      <c r="B1079" s="135">
        <f t="shared" si="17"/>
        <v>42047.916669999999</v>
      </c>
      <c r="C1079" s="138">
        <v>22</v>
      </c>
      <c r="D1079" s="39">
        <f>ROUND($D$791/100*$D$792*АТС!$C327,2)</f>
        <v>139.15</v>
      </c>
      <c r="E1079" s="39">
        <f>ROUND($E$791/100*$E$792*АТС!C327,2)</f>
        <v>127.85</v>
      </c>
      <c r="F1079" s="39">
        <f>ROUND($F$791/100*$F$792*АТС!C327,2)</f>
        <v>87.07</v>
      </c>
      <c r="G1079" s="39">
        <f>ROUND($G$791/100*$G$792*АТС!C327,2)</f>
        <v>50.96</v>
      </c>
    </row>
    <row r="1080" spans="1:7" x14ac:dyDescent="0.25">
      <c r="A1080" s="251"/>
      <c r="B1080" s="137">
        <f t="shared" si="17"/>
        <v>42047.958330000001</v>
      </c>
      <c r="C1080" s="138">
        <v>23</v>
      </c>
      <c r="D1080" s="39">
        <f>ROUND($D$791/100*$D$792*АТС!$C328,2)</f>
        <v>128.84</v>
      </c>
      <c r="E1080" s="39">
        <f>ROUND($E$791/100*$E$792*АТС!C328,2)</f>
        <v>118.38</v>
      </c>
      <c r="F1080" s="39">
        <f>ROUND($F$791/100*$F$792*АТС!C328,2)</f>
        <v>80.62</v>
      </c>
      <c r="G1080" s="39">
        <f>ROUND($G$791/100*$G$792*АТС!C328,2)</f>
        <v>47.19</v>
      </c>
    </row>
    <row r="1081" spans="1:7" x14ac:dyDescent="0.25">
      <c r="A1081" s="251"/>
      <c r="B1081" s="135">
        <f t="shared" si="17"/>
        <v>42048</v>
      </c>
      <c r="C1081" s="138">
        <v>0</v>
      </c>
      <c r="D1081" s="39">
        <f>ROUND($D$791/100*$D$792*АТС!$C329,2)</f>
        <v>117.46</v>
      </c>
      <c r="E1081" s="39">
        <f>ROUND($E$791/100*$E$792*АТС!C329,2)</f>
        <v>107.91</v>
      </c>
      <c r="F1081" s="39">
        <f>ROUND($F$791/100*$F$792*АТС!C329,2)</f>
        <v>73.489999999999995</v>
      </c>
      <c r="G1081" s="39">
        <f>ROUND($G$791/100*$G$792*АТС!C329,2)</f>
        <v>43.02</v>
      </c>
    </row>
    <row r="1082" spans="1:7" x14ac:dyDescent="0.25">
      <c r="A1082" s="251"/>
      <c r="B1082" s="137">
        <f t="shared" si="17"/>
        <v>42048.041669999999</v>
      </c>
      <c r="C1082" s="138">
        <v>1</v>
      </c>
      <c r="D1082" s="39">
        <f>ROUND($D$791/100*$D$792*АТС!$C330,2)</f>
        <v>117.5</v>
      </c>
      <c r="E1082" s="39">
        <f>ROUND($E$791/100*$E$792*АТС!C330,2)</f>
        <v>107.96</v>
      </c>
      <c r="F1082" s="39">
        <f>ROUND($F$791/100*$F$792*АТС!C330,2)</f>
        <v>73.52</v>
      </c>
      <c r="G1082" s="39">
        <f>ROUND($G$791/100*$G$792*АТС!C330,2)</f>
        <v>43.03</v>
      </c>
    </row>
    <row r="1083" spans="1:7" x14ac:dyDescent="0.25">
      <c r="A1083" s="251"/>
      <c r="B1083" s="135">
        <f t="shared" si="17"/>
        <v>42048.083330000001</v>
      </c>
      <c r="C1083" s="138">
        <v>2</v>
      </c>
      <c r="D1083" s="39">
        <f>ROUND($D$791/100*$D$792*АТС!$C331,2)</f>
        <v>118.71</v>
      </c>
      <c r="E1083" s="39">
        <f>ROUND($E$791/100*$E$792*АТС!C331,2)</f>
        <v>109.06</v>
      </c>
      <c r="F1083" s="39">
        <f>ROUND($F$791/100*$F$792*АТС!C331,2)</f>
        <v>74.27</v>
      </c>
      <c r="G1083" s="39">
        <f>ROUND($G$791/100*$G$792*АТС!C331,2)</f>
        <v>43.48</v>
      </c>
    </row>
    <row r="1084" spans="1:7" x14ac:dyDescent="0.25">
      <c r="A1084" s="251"/>
      <c r="B1084" s="137">
        <f t="shared" si="17"/>
        <v>42048.125</v>
      </c>
      <c r="C1084" s="138">
        <v>3</v>
      </c>
      <c r="D1084" s="39">
        <f>ROUND($D$791/100*$D$792*АТС!$C332,2)</f>
        <v>121.23</v>
      </c>
      <c r="E1084" s="39">
        <f>ROUND($E$791/100*$E$792*АТС!C332,2)</f>
        <v>111.38</v>
      </c>
      <c r="F1084" s="39">
        <f>ROUND($F$791/100*$F$792*АТС!C332,2)</f>
        <v>75.849999999999994</v>
      </c>
      <c r="G1084" s="39">
        <f>ROUND($G$791/100*$G$792*АТС!C332,2)</f>
        <v>44.4</v>
      </c>
    </row>
    <row r="1085" spans="1:7" x14ac:dyDescent="0.25">
      <c r="A1085" s="251"/>
      <c r="B1085" s="135">
        <f t="shared" si="17"/>
        <v>42048.166669999999</v>
      </c>
      <c r="C1085" s="138">
        <v>4</v>
      </c>
      <c r="D1085" s="39">
        <f>ROUND($D$791/100*$D$792*АТС!$C333,2)</f>
        <v>123.9</v>
      </c>
      <c r="E1085" s="39">
        <f>ROUND($E$791/100*$E$792*АТС!C333,2)</f>
        <v>113.83</v>
      </c>
      <c r="F1085" s="39">
        <f>ROUND($F$791/100*$F$792*АТС!C333,2)</f>
        <v>77.52</v>
      </c>
      <c r="G1085" s="39">
        <f>ROUND($G$791/100*$G$792*АТС!C333,2)</f>
        <v>45.38</v>
      </c>
    </row>
    <row r="1086" spans="1:7" x14ac:dyDescent="0.25">
      <c r="A1086" s="251"/>
      <c r="B1086" s="137">
        <f t="shared" si="17"/>
        <v>42048.208330000001</v>
      </c>
      <c r="C1086" s="138">
        <v>5</v>
      </c>
      <c r="D1086" s="39">
        <f>ROUND($D$791/100*$D$792*АТС!$C334,2)</f>
        <v>118.74</v>
      </c>
      <c r="E1086" s="39">
        <f>ROUND($E$791/100*$E$792*АТС!C334,2)</f>
        <v>109.1</v>
      </c>
      <c r="F1086" s="39">
        <f>ROUND($F$791/100*$F$792*АТС!C334,2)</f>
        <v>74.3</v>
      </c>
      <c r="G1086" s="39">
        <f>ROUND($G$791/100*$G$792*АТС!C334,2)</f>
        <v>43.49</v>
      </c>
    </row>
    <row r="1087" spans="1:7" x14ac:dyDescent="0.25">
      <c r="A1087" s="251"/>
      <c r="B1087" s="135">
        <f t="shared" si="17"/>
        <v>42048.25</v>
      </c>
      <c r="C1087" s="138">
        <v>6</v>
      </c>
      <c r="D1087" s="39">
        <f>ROUND($D$791/100*$D$792*АТС!$C335,2)</f>
        <v>116.49</v>
      </c>
      <c r="E1087" s="39">
        <f>ROUND($E$791/100*$E$792*АТС!C335,2)</f>
        <v>107.03</v>
      </c>
      <c r="F1087" s="39">
        <f>ROUND($F$791/100*$F$792*АТС!C335,2)</f>
        <v>72.89</v>
      </c>
      <c r="G1087" s="39">
        <f>ROUND($G$791/100*$G$792*АТС!C335,2)</f>
        <v>42.66</v>
      </c>
    </row>
    <row r="1088" spans="1:7" x14ac:dyDescent="0.25">
      <c r="A1088" s="251"/>
      <c r="B1088" s="137">
        <f t="shared" si="17"/>
        <v>42048.291669999999</v>
      </c>
      <c r="C1088" s="138">
        <v>7</v>
      </c>
      <c r="D1088" s="39">
        <f>ROUND($D$791/100*$D$792*АТС!$C336,2)</f>
        <v>123.29</v>
      </c>
      <c r="E1088" s="39">
        <f>ROUND($E$791/100*$E$792*АТС!C336,2)</f>
        <v>113.27</v>
      </c>
      <c r="F1088" s="39">
        <f>ROUND($F$791/100*$F$792*АТС!C336,2)</f>
        <v>77.14</v>
      </c>
      <c r="G1088" s="39">
        <f>ROUND($G$791/100*$G$792*АТС!C336,2)</f>
        <v>45.15</v>
      </c>
    </row>
    <row r="1089" spans="1:7" x14ac:dyDescent="0.25">
      <c r="A1089" s="251"/>
      <c r="B1089" s="135">
        <f t="shared" si="17"/>
        <v>42048.333330000001</v>
      </c>
      <c r="C1089" s="138">
        <v>8</v>
      </c>
      <c r="D1089" s="39">
        <f>ROUND($D$791/100*$D$792*АТС!$C337,2)</f>
        <v>117.86</v>
      </c>
      <c r="E1089" s="39">
        <f>ROUND($E$791/100*$E$792*АТС!C337,2)</f>
        <v>108.29</v>
      </c>
      <c r="F1089" s="39">
        <f>ROUND($F$791/100*$F$792*АТС!C337,2)</f>
        <v>73.75</v>
      </c>
      <c r="G1089" s="39">
        <f>ROUND($G$791/100*$G$792*АТС!C337,2)</f>
        <v>43.17</v>
      </c>
    </row>
    <row r="1090" spans="1:7" x14ac:dyDescent="0.25">
      <c r="A1090" s="251"/>
      <c r="B1090" s="137">
        <f t="shared" si="17"/>
        <v>42048.375</v>
      </c>
      <c r="C1090" s="138">
        <v>9</v>
      </c>
      <c r="D1090" s="39">
        <f>ROUND($D$791/100*$D$792*АТС!$C338,2)</f>
        <v>122.34</v>
      </c>
      <c r="E1090" s="39">
        <f>ROUND($E$791/100*$E$792*АТС!C338,2)</f>
        <v>112.4</v>
      </c>
      <c r="F1090" s="39">
        <f>ROUND($F$791/100*$F$792*АТС!C338,2)</f>
        <v>76.55</v>
      </c>
      <c r="G1090" s="39">
        <f>ROUND($G$791/100*$G$792*АТС!C338,2)</f>
        <v>44.81</v>
      </c>
    </row>
    <row r="1091" spans="1:7" x14ac:dyDescent="0.25">
      <c r="A1091" s="251"/>
      <c r="B1091" s="135">
        <f t="shared" si="17"/>
        <v>42048.416669999999</v>
      </c>
      <c r="C1091" s="138">
        <v>10</v>
      </c>
      <c r="D1091" s="39">
        <f>ROUND($D$791/100*$D$792*АТС!$C339,2)</f>
        <v>122.31</v>
      </c>
      <c r="E1091" s="39">
        <f>ROUND($E$791/100*$E$792*АТС!C339,2)</f>
        <v>112.37</v>
      </c>
      <c r="F1091" s="39">
        <f>ROUND($F$791/100*$F$792*АТС!C339,2)</f>
        <v>76.53</v>
      </c>
      <c r="G1091" s="39">
        <f>ROUND($G$791/100*$G$792*АТС!C339,2)</f>
        <v>44.79</v>
      </c>
    </row>
    <row r="1092" spans="1:7" x14ac:dyDescent="0.25">
      <c r="A1092" s="251"/>
      <c r="B1092" s="137">
        <f t="shared" si="17"/>
        <v>42048.458330000001</v>
      </c>
      <c r="C1092" s="138">
        <v>11</v>
      </c>
      <c r="D1092" s="39">
        <f>ROUND($D$791/100*$D$792*АТС!$C340,2)</f>
        <v>121.66</v>
      </c>
      <c r="E1092" s="39">
        <f>ROUND($E$791/100*$E$792*АТС!C340,2)</f>
        <v>111.78</v>
      </c>
      <c r="F1092" s="39">
        <f>ROUND($F$791/100*$F$792*АТС!C340,2)</f>
        <v>76.12</v>
      </c>
      <c r="G1092" s="39">
        <f>ROUND($G$791/100*$G$792*АТС!C340,2)</f>
        <v>44.56</v>
      </c>
    </row>
    <row r="1093" spans="1:7" x14ac:dyDescent="0.25">
      <c r="A1093" s="251"/>
      <c r="B1093" s="135">
        <f t="shared" si="17"/>
        <v>42048.5</v>
      </c>
      <c r="C1093" s="138">
        <v>12</v>
      </c>
      <c r="D1093" s="39">
        <f>ROUND($D$791/100*$D$792*АТС!$C341,2)</f>
        <v>121.56</v>
      </c>
      <c r="E1093" s="39">
        <f>ROUND($E$791/100*$E$792*АТС!C341,2)</f>
        <v>111.68</v>
      </c>
      <c r="F1093" s="39">
        <f>ROUND($F$791/100*$F$792*АТС!C341,2)</f>
        <v>76.06</v>
      </c>
      <c r="G1093" s="39">
        <f>ROUND($G$791/100*$G$792*АТС!C341,2)</f>
        <v>44.52</v>
      </c>
    </row>
    <row r="1094" spans="1:7" x14ac:dyDescent="0.25">
      <c r="A1094" s="251"/>
      <c r="B1094" s="137">
        <f t="shared" si="17"/>
        <v>42048.541669999999</v>
      </c>
      <c r="C1094" s="138">
        <v>13</v>
      </c>
      <c r="D1094" s="39">
        <f>ROUND($D$791/100*$D$792*АТС!$C342,2)</f>
        <v>120.4</v>
      </c>
      <c r="E1094" s="39">
        <f>ROUND($E$791/100*$E$792*АТС!C342,2)</f>
        <v>110.62</v>
      </c>
      <c r="F1094" s="39">
        <f>ROUND($F$791/100*$F$792*АТС!C342,2)</f>
        <v>75.34</v>
      </c>
      <c r="G1094" s="39">
        <f>ROUND($G$791/100*$G$792*АТС!C342,2)</f>
        <v>44.1</v>
      </c>
    </row>
    <row r="1095" spans="1:7" x14ac:dyDescent="0.25">
      <c r="A1095" s="251"/>
      <c r="B1095" s="135">
        <f t="shared" si="17"/>
        <v>42048.583330000001</v>
      </c>
      <c r="C1095" s="138">
        <v>14</v>
      </c>
      <c r="D1095" s="39">
        <f>ROUND($D$791/100*$D$792*АТС!$C343,2)</f>
        <v>121.7</v>
      </c>
      <c r="E1095" s="39">
        <f>ROUND($E$791/100*$E$792*АТС!C343,2)</f>
        <v>111.81</v>
      </c>
      <c r="F1095" s="39">
        <f>ROUND($F$791/100*$F$792*АТС!C343,2)</f>
        <v>76.150000000000006</v>
      </c>
      <c r="G1095" s="39">
        <f>ROUND($G$791/100*$G$792*АТС!C343,2)</f>
        <v>44.57</v>
      </c>
    </row>
    <row r="1096" spans="1:7" x14ac:dyDescent="0.25">
      <c r="A1096" s="251"/>
      <c r="B1096" s="137">
        <f t="shared" si="17"/>
        <v>42048.625</v>
      </c>
      <c r="C1096" s="138">
        <v>15</v>
      </c>
      <c r="D1096" s="39">
        <f>ROUND($D$791/100*$D$792*АТС!$C344,2)</f>
        <v>118.22</v>
      </c>
      <c r="E1096" s="39">
        <f>ROUND($E$791/100*$E$792*АТС!C344,2)</f>
        <v>108.62</v>
      </c>
      <c r="F1096" s="39">
        <f>ROUND($F$791/100*$F$792*АТС!C344,2)</f>
        <v>73.97</v>
      </c>
      <c r="G1096" s="39">
        <f>ROUND($G$791/100*$G$792*АТС!C344,2)</f>
        <v>43.3</v>
      </c>
    </row>
    <row r="1097" spans="1:7" x14ac:dyDescent="0.25">
      <c r="A1097" s="251"/>
      <c r="B1097" s="135">
        <f t="shared" si="17"/>
        <v>42048.666669999999</v>
      </c>
      <c r="C1097" s="138">
        <v>16</v>
      </c>
      <c r="D1097" s="39">
        <f>ROUND($D$791/100*$D$792*АТС!$C345,2)</f>
        <v>121</v>
      </c>
      <c r="E1097" s="39">
        <f>ROUND($E$791/100*$E$792*АТС!C345,2)</f>
        <v>111.17</v>
      </c>
      <c r="F1097" s="39">
        <f>ROUND($F$791/100*$F$792*АТС!C345,2)</f>
        <v>75.709999999999994</v>
      </c>
      <c r="G1097" s="39">
        <f>ROUND($G$791/100*$G$792*АТС!C345,2)</f>
        <v>44.32</v>
      </c>
    </row>
    <row r="1098" spans="1:7" x14ac:dyDescent="0.25">
      <c r="A1098" s="251"/>
      <c r="B1098" s="137">
        <f t="shared" si="17"/>
        <v>42048.708330000001</v>
      </c>
      <c r="C1098" s="138">
        <v>17</v>
      </c>
      <c r="D1098" s="39">
        <f>ROUND($D$791/100*$D$792*АТС!$C346,2)</f>
        <v>123.55</v>
      </c>
      <c r="E1098" s="39">
        <f>ROUND($E$791/100*$E$792*АТС!C346,2)</f>
        <v>113.51</v>
      </c>
      <c r="F1098" s="39">
        <f>ROUND($F$791/100*$F$792*АТС!C346,2)</f>
        <v>77.3</v>
      </c>
      <c r="G1098" s="39">
        <f>ROUND($G$791/100*$G$792*АТС!C346,2)</f>
        <v>45.25</v>
      </c>
    </row>
    <row r="1099" spans="1:7" x14ac:dyDescent="0.25">
      <c r="A1099" s="251"/>
      <c r="B1099" s="135">
        <f t="shared" si="17"/>
        <v>42048.75</v>
      </c>
      <c r="C1099" s="138">
        <v>18</v>
      </c>
      <c r="D1099" s="39">
        <f>ROUND($D$791/100*$D$792*АТС!$C347,2)</f>
        <v>134.08000000000001</v>
      </c>
      <c r="E1099" s="39">
        <f>ROUND($E$791/100*$E$792*АТС!C347,2)</f>
        <v>123.19</v>
      </c>
      <c r="F1099" s="39">
        <f>ROUND($F$791/100*$F$792*АТС!C347,2)</f>
        <v>83.9</v>
      </c>
      <c r="G1099" s="39">
        <f>ROUND($G$791/100*$G$792*АТС!C347,2)</f>
        <v>49.11</v>
      </c>
    </row>
    <row r="1100" spans="1:7" x14ac:dyDescent="0.25">
      <c r="A1100" s="251"/>
      <c r="B1100" s="137">
        <f t="shared" si="17"/>
        <v>42048.791669999999</v>
      </c>
      <c r="C1100" s="138">
        <v>19</v>
      </c>
      <c r="D1100" s="39">
        <f>ROUND($D$791/100*$D$792*АТС!$C348,2)</f>
        <v>128.6</v>
      </c>
      <c r="E1100" s="39">
        <f>ROUND($E$791/100*$E$792*АТС!C348,2)</f>
        <v>118.16</v>
      </c>
      <c r="F1100" s="39">
        <f>ROUND($F$791/100*$F$792*АТС!C348,2)</f>
        <v>80.47</v>
      </c>
      <c r="G1100" s="39">
        <f>ROUND($G$791/100*$G$792*АТС!C348,2)</f>
        <v>47.1</v>
      </c>
    </row>
    <row r="1101" spans="1:7" x14ac:dyDescent="0.25">
      <c r="A1101" s="251"/>
      <c r="B1101" s="135">
        <f t="shared" si="17"/>
        <v>42048.833330000001</v>
      </c>
      <c r="C1101" s="138">
        <v>20</v>
      </c>
      <c r="D1101" s="39">
        <f>ROUND($D$791/100*$D$792*АТС!$C349,2)</f>
        <v>122.34</v>
      </c>
      <c r="E1101" s="39">
        <f>ROUND($E$791/100*$E$792*АТС!C349,2)</f>
        <v>112.4</v>
      </c>
      <c r="F1101" s="39">
        <f>ROUND($F$791/100*$F$792*АТС!C349,2)</f>
        <v>76.55</v>
      </c>
      <c r="G1101" s="39">
        <f>ROUND($G$791/100*$G$792*АТС!C349,2)</f>
        <v>44.81</v>
      </c>
    </row>
    <row r="1102" spans="1:7" x14ac:dyDescent="0.25">
      <c r="A1102" s="251"/>
      <c r="B1102" s="137">
        <f t="shared" si="17"/>
        <v>42048.875</v>
      </c>
      <c r="C1102" s="138">
        <v>21</v>
      </c>
      <c r="D1102" s="39">
        <f>ROUND($D$791/100*$D$792*АТС!$C350,2)</f>
        <v>120.48</v>
      </c>
      <c r="E1102" s="39">
        <f>ROUND($E$791/100*$E$792*АТС!C350,2)</f>
        <v>110.69</v>
      </c>
      <c r="F1102" s="39">
        <f>ROUND($F$791/100*$F$792*АТС!C350,2)</f>
        <v>75.38</v>
      </c>
      <c r="G1102" s="39">
        <f>ROUND($G$791/100*$G$792*АТС!C350,2)</f>
        <v>44.12</v>
      </c>
    </row>
    <row r="1103" spans="1:7" x14ac:dyDescent="0.25">
      <c r="A1103" s="251"/>
      <c r="B1103" s="135">
        <f t="shared" si="17"/>
        <v>42048.916669999999</v>
      </c>
      <c r="C1103" s="138">
        <v>22</v>
      </c>
      <c r="D1103" s="39">
        <f>ROUND($D$791/100*$D$792*АТС!$C351,2)</f>
        <v>144.69999999999999</v>
      </c>
      <c r="E1103" s="39">
        <f>ROUND($E$791/100*$E$792*АТС!C351,2)</f>
        <v>132.94</v>
      </c>
      <c r="F1103" s="39">
        <f>ROUND($F$791/100*$F$792*АТС!C351,2)</f>
        <v>90.54</v>
      </c>
      <c r="G1103" s="39">
        <f>ROUND($G$791/100*$G$792*АТС!C351,2)</f>
        <v>52.99</v>
      </c>
    </row>
    <row r="1104" spans="1:7" x14ac:dyDescent="0.25">
      <c r="A1104" s="251"/>
      <c r="B1104" s="137">
        <f t="shared" si="17"/>
        <v>42048.958330000001</v>
      </c>
      <c r="C1104" s="138">
        <v>23</v>
      </c>
      <c r="D1104" s="39">
        <f>ROUND($D$791/100*$D$792*АТС!$C352,2)</f>
        <v>136.13999999999999</v>
      </c>
      <c r="E1104" s="39">
        <f>ROUND($E$791/100*$E$792*АТС!C352,2)</f>
        <v>125.08</v>
      </c>
      <c r="F1104" s="39">
        <f>ROUND($F$791/100*$F$792*АТС!C352,2)</f>
        <v>85.18</v>
      </c>
      <c r="G1104" s="39">
        <f>ROUND($G$791/100*$G$792*АТС!C352,2)</f>
        <v>49.86</v>
      </c>
    </row>
    <row r="1105" spans="1:7" x14ac:dyDescent="0.25">
      <c r="A1105" s="251"/>
      <c r="B1105" s="135">
        <f t="shared" si="17"/>
        <v>42049</v>
      </c>
      <c r="C1105" s="138">
        <v>0</v>
      </c>
      <c r="D1105" s="39">
        <f>ROUND($D$791/100*$D$792*АТС!$C353,2)</f>
        <v>117.08</v>
      </c>
      <c r="E1105" s="39">
        <f>ROUND($E$791/100*$E$792*АТС!C353,2)</f>
        <v>107.57</v>
      </c>
      <c r="F1105" s="39">
        <f>ROUND($F$791/100*$F$792*АТС!C353,2)</f>
        <v>73.260000000000005</v>
      </c>
      <c r="G1105" s="39">
        <f>ROUND($G$791/100*$G$792*АТС!C353,2)</f>
        <v>42.88</v>
      </c>
    </row>
    <row r="1106" spans="1:7" x14ac:dyDescent="0.25">
      <c r="A1106" s="251"/>
      <c r="B1106" s="137">
        <f t="shared" si="17"/>
        <v>42049.041669999999</v>
      </c>
      <c r="C1106" s="138">
        <v>1</v>
      </c>
      <c r="D1106" s="39">
        <f>ROUND($D$791/100*$D$792*АТС!$C354,2)</f>
        <v>119.23</v>
      </c>
      <c r="E1106" s="39">
        <f>ROUND($E$791/100*$E$792*АТС!C354,2)</f>
        <v>109.54</v>
      </c>
      <c r="F1106" s="39">
        <f>ROUND($F$791/100*$F$792*АТС!C354,2)</f>
        <v>74.599999999999994</v>
      </c>
      <c r="G1106" s="39">
        <f>ROUND($G$791/100*$G$792*АТС!C354,2)</f>
        <v>43.67</v>
      </c>
    </row>
    <row r="1107" spans="1:7" x14ac:dyDescent="0.25">
      <c r="A1107" s="251"/>
      <c r="B1107" s="135">
        <f t="shared" si="17"/>
        <v>42049.083330000001</v>
      </c>
      <c r="C1107" s="138">
        <v>2</v>
      </c>
      <c r="D1107" s="39">
        <f>ROUND($D$791/100*$D$792*АТС!$C355,2)</f>
        <v>123.35</v>
      </c>
      <c r="E1107" s="39">
        <f>ROUND($E$791/100*$E$792*АТС!C355,2)</f>
        <v>113.33</v>
      </c>
      <c r="F1107" s="39">
        <f>ROUND($F$791/100*$F$792*АТС!C355,2)</f>
        <v>77.180000000000007</v>
      </c>
      <c r="G1107" s="39">
        <f>ROUND($G$791/100*$G$792*АТС!C355,2)</f>
        <v>45.18</v>
      </c>
    </row>
    <row r="1108" spans="1:7" x14ac:dyDescent="0.25">
      <c r="A1108" s="251"/>
      <c r="B1108" s="137">
        <f t="shared" si="17"/>
        <v>42049.125</v>
      </c>
      <c r="C1108" s="138">
        <v>3</v>
      </c>
      <c r="D1108" s="39">
        <f>ROUND($D$791/100*$D$792*АТС!$C356,2)</f>
        <v>126.22</v>
      </c>
      <c r="E1108" s="39">
        <f>ROUND($E$791/100*$E$792*АТС!C356,2)</f>
        <v>115.97</v>
      </c>
      <c r="F1108" s="39">
        <f>ROUND($F$791/100*$F$792*АТС!C356,2)</f>
        <v>78.98</v>
      </c>
      <c r="G1108" s="39">
        <f>ROUND($G$791/100*$G$792*АТС!C356,2)</f>
        <v>46.23</v>
      </c>
    </row>
    <row r="1109" spans="1:7" x14ac:dyDescent="0.25">
      <c r="A1109" s="251"/>
      <c r="B1109" s="135">
        <f t="shared" si="17"/>
        <v>42049.166669999999</v>
      </c>
      <c r="C1109" s="138">
        <v>4</v>
      </c>
      <c r="D1109" s="39">
        <f>ROUND($D$791/100*$D$792*АТС!$C357,2)</f>
        <v>126.27</v>
      </c>
      <c r="E1109" s="39">
        <f>ROUND($E$791/100*$E$792*АТС!C357,2)</f>
        <v>116.01</v>
      </c>
      <c r="F1109" s="39">
        <f>ROUND($F$791/100*$F$792*АТС!C357,2)</f>
        <v>79.010000000000005</v>
      </c>
      <c r="G1109" s="39">
        <f>ROUND($G$791/100*$G$792*АТС!C357,2)</f>
        <v>46.25</v>
      </c>
    </row>
    <row r="1110" spans="1:7" x14ac:dyDescent="0.25">
      <c r="A1110" s="251"/>
      <c r="B1110" s="137">
        <f t="shared" si="17"/>
        <v>42049.208330000001</v>
      </c>
      <c r="C1110" s="138">
        <v>5</v>
      </c>
      <c r="D1110" s="39">
        <f>ROUND($D$791/100*$D$792*АТС!$C358,2)</f>
        <v>123.38</v>
      </c>
      <c r="E1110" s="39">
        <f>ROUND($E$791/100*$E$792*АТС!C358,2)</f>
        <v>113.36</v>
      </c>
      <c r="F1110" s="39">
        <f>ROUND($F$791/100*$F$792*АТС!C358,2)</f>
        <v>77.2</v>
      </c>
      <c r="G1110" s="39">
        <f>ROUND($G$791/100*$G$792*АТС!C358,2)</f>
        <v>45.19</v>
      </c>
    </row>
    <row r="1111" spans="1:7" x14ac:dyDescent="0.25">
      <c r="A1111" s="251"/>
      <c r="B1111" s="135">
        <f t="shared" si="17"/>
        <v>42049.25</v>
      </c>
      <c r="C1111" s="138">
        <v>6</v>
      </c>
      <c r="D1111" s="39">
        <f>ROUND($D$791/100*$D$792*АТС!$C359,2)</f>
        <v>117.41</v>
      </c>
      <c r="E1111" s="39">
        <f>ROUND($E$791/100*$E$792*АТС!C359,2)</f>
        <v>107.88</v>
      </c>
      <c r="F1111" s="39">
        <f>ROUND($F$791/100*$F$792*АТС!C359,2)</f>
        <v>73.47</v>
      </c>
      <c r="G1111" s="39">
        <f>ROUND($G$791/100*$G$792*АТС!C359,2)</f>
        <v>43</v>
      </c>
    </row>
    <row r="1112" spans="1:7" x14ac:dyDescent="0.25">
      <c r="A1112" s="251"/>
      <c r="B1112" s="137">
        <f t="shared" si="17"/>
        <v>42049.291669999999</v>
      </c>
      <c r="C1112" s="138">
        <v>7</v>
      </c>
      <c r="D1112" s="39">
        <f>ROUND($D$791/100*$D$792*АТС!$C360,2)</f>
        <v>122.34</v>
      </c>
      <c r="E1112" s="39">
        <f>ROUND($E$791/100*$E$792*АТС!C360,2)</f>
        <v>112.4</v>
      </c>
      <c r="F1112" s="39">
        <f>ROUND($F$791/100*$F$792*АТС!C360,2)</f>
        <v>76.55</v>
      </c>
      <c r="G1112" s="39">
        <f>ROUND($G$791/100*$G$792*АТС!C360,2)</f>
        <v>44.81</v>
      </c>
    </row>
    <row r="1113" spans="1:7" x14ac:dyDescent="0.25">
      <c r="A1113" s="251"/>
      <c r="B1113" s="135">
        <f t="shared" si="17"/>
        <v>42049.333330000001</v>
      </c>
      <c r="C1113" s="138">
        <v>8</v>
      </c>
      <c r="D1113" s="39">
        <f>ROUND($D$791/100*$D$792*АТС!$C361,2)</f>
        <v>134.97999999999999</v>
      </c>
      <c r="E1113" s="39">
        <f>ROUND($E$791/100*$E$792*АТС!C361,2)</f>
        <v>124.02</v>
      </c>
      <c r="F1113" s="39">
        <f>ROUND($F$791/100*$F$792*АТС!C361,2)</f>
        <v>84.46</v>
      </c>
      <c r="G1113" s="39">
        <f>ROUND($G$791/100*$G$792*АТС!C361,2)</f>
        <v>49.44</v>
      </c>
    </row>
    <row r="1114" spans="1:7" x14ac:dyDescent="0.25">
      <c r="A1114" s="251"/>
      <c r="B1114" s="137">
        <f t="shared" si="17"/>
        <v>42049.375</v>
      </c>
      <c r="C1114" s="138">
        <v>9</v>
      </c>
      <c r="D1114" s="39">
        <f>ROUND($D$791/100*$D$792*АТС!$C362,2)</f>
        <v>120.44</v>
      </c>
      <c r="E1114" s="39">
        <f>ROUND($E$791/100*$E$792*АТС!C362,2)</f>
        <v>110.66</v>
      </c>
      <c r="F1114" s="39">
        <f>ROUND($F$791/100*$F$792*АТС!C362,2)</f>
        <v>75.36</v>
      </c>
      <c r="G1114" s="39">
        <f>ROUND($G$791/100*$G$792*АТС!C362,2)</f>
        <v>44.11</v>
      </c>
    </row>
    <row r="1115" spans="1:7" x14ac:dyDescent="0.25">
      <c r="A1115" s="251"/>
      <c r="B1115" s="135">
        <f t="shared" si="17"/>
        <v>42049.416669999999</v>
      </c>
      <c r="C1115" s="138">
        <v>10</v>
      </c>
      <c r="D1115" s="39">
        <f>ROUND($D$791/100*$D$792*АТС!$C363,2)</f>
        <v>120.71</v>
      </c>
      <c r="E1115" s="39">
        <f>ROUND($E$791/100*$E$792*АТС!C363,2)</f>
        <v>110.9</v>
      </c>
      <c r="F1115" s="39">
        <f>ROUND($F$791/100*$F$792*АТС!C363,2)</f>
        <v>75.53</v>
      </c>
      <c r="G1115" s="39">
        <f>ROUND($G$791/100*$G$792*АТС!C363,2)</f>
        <v>44.21</v>
      </c>
    </row>
    <row r="1116" spans="1:7" x14ac:dyDescent="0.25">
      <c r="A1116" s="251"/>
      <c r="B1116" s="137">
        <f t="shared" si="17"/>
        <v>42049.458330000001</v>
      </c>
      <c r="C1116" s="138">
        <v>11</v>
      </c>
      <c r="D1116" s="39">
        <f>ROUND($D$791/100*$D$792*АТС!$C364,2)</f>
        <v>120.79</v>
      </c>
      <c r="E1116" s="39">
        <f>ROUND($E$791/100*$E$792*АТС!C364,2)</f>
        <v>110.97</v>
      </c>
      <c r="F1116" s="39">
        <f>ROUND($F$791/100*$F$792*АТС!C364,2)</f>
        <v>75.58</v>
      </c>
      <c r="G1116" s="39">
        <f>ROUND($G$791/100*$G$792*АТС!C364,2)</f>
        <v>44.24</v>
      </c>
    </row>
    <row r="1117" spans="1:7" x14ac:dyDescent="0.25">
      <c r="A1117" s="251"/>
      <c r="B1117" s="135">
        <f t="shared" si="17"/>
        <v>42049.5</v>
      </c>
      <c r="C1117" s="138">
        <v>12</v>
      </c>
      <c r="D1117" s="39">
        <f>ROUND($D$791/100*$D$792*АТС!$C365,2)</f>
        <v>119.47</v>
      </c>
      <c r="E1117" s="39">
        <f>ROUND($E$791/100*$E$792*АТС!C365,2)</f>
        <v>109.76</v>
      </c>
      <c r="F1117" s="39">
        <f>ROUND($F$791/100*$F$792*АТС!C365,2)</f>
        <v>74.75</v>
      </c>
      <c r="G1117" s="39">
        <f>ROUND($G$791/100*$G$792*АТС!C365,2)</f>
        <v>43.75</v>
      </c>
    </row>
    <row r="1118" spans="1:7" x14ac:dyDescent="0.25">
      <c r="A1118" s="251"/>
      <c r="B1118" s="137">
        <f t="shared" si="17"/>
        <v>42049.541669999999</v>
      </c>
      <c r="C1118" s="138">
        <v>13</v>
      </c>
      <c r="D1118" s="39">
        <f>ROUND($D$791/100*$D$792*АТС!$C366,2)</f>
        <v>120.78</v>
      </c>
      <c r="E1118" s="39">
        <f>ROUND($E$791/100*$E$792*АТС!C366,2)</f>
        <v>110.97</v>
      </c>
      <c r="F1118" s="39">
        <f>ROUND($F$791/100*$F$792*АТС!C366,2)</f>
        <v>75.569999999999993</v>
      </c>
      <c r="G1118" s="39">
        <f>ROUND($G$791/100*$G$792*АТС!C366,2)</f>
        <v>44.24</v>
      </c>
    </row>
    <row r="1119" spans="1:7" x14ac:dyDescent="0.25">
      <c r="A1119" s="251"/>
      <c r="B1119" s="135">
        <f t="shared" si="17"/>
        <v>42049.583330000001</v>
      </c>
      <c r="C1119" s="138">
        <v>14</v>
      </c>
      <c r="D1119" s="39">
        <f>ROUND($D$791/100*$D$792*АТС!$C367,2)</f>
        <v>123.83</v>
      </c>
      <c r="E1119" s="39">
        <f>ROUND($E$791/100*$E$792*АТС!C367,2)</f>
        <v>113.77</v>
      </c>
      <c r="F1119" s="39">
        <f>ROUND($F$791/100*$F$792*АТС!C367,2)</f>
        <v>77.48</v>
      </c>
      <c r="G1119" s="39">
        <f>ROUND($G$791/100*$G$792*АТС!C367,2)</f>
        <v>45.35</v>
      </c>
    </row>
    <row r="1120" spans="1:7" x14ac:dyDescent="0.25">
      <c r="A1120" s="251"/>
      <c r="B1120" s="137">
        <f t="shared" si="17"/>
        <v>42049.625</v>
      </c>
      <c r="C1120" s="138">
        <v>15</v>
      </c>
      <c r="D1120" s="39">
        <f>ROUND($D$791/100*$D$792*АТС!$C368,2)</f>
        <v>122.11</v>
      </c>
      <c r="E1120" s="39">
        <f>ROUND($E$791/100*$E$792*АТС!C368,2)</f>
        <v>112.19</v>
      </c>
      <c r="F1120" s="39">
        <f>ROUND($F$791/100*$F$792*АТС!C368,2)</f>
        <v>76.41</v>
      </c>
      <c r="G1120" s="39">
        <f>ROUND($G$791/100*$G$792*АТС!C368,2)</f>
        <v>44.72</v>
      </c>
    </row>
    <row r="1121" spans="1:7" x14ac:dyDescent="0.25">
      <c r="A1121" s="251"/>
      <c r="B1121" s="135">
        <f t="shared" si="17"/>
        <v>42049.666669999999</v>
      </c>
      <c r="C1121" s="138">
        <v>16</v>
      </c>
      <c r="D1121" s="39">
        <f>ROUND($D$791/100*$D$792*АТС!$C369,2)</f>
        <v>123.25</v>
      </c>
      <c r="E1121" s="39">
        <f>ROUND($E$791/100*$E$792*АТС!C369,2)</f>
        <v>113.24</v>
      </c>
      <c r="F1121" s="39">
        <f>ROUND($F$791/100*$F$792*АТС!C369,2)</f>
        <v>77.12</v>
      </c>
      <c r="G1121" s="39">
        <f>ROUND($G$791/100*$G$792*АТС!C369,2)</f>
        <v>45.14</v>
      </c>
    </row>
    <row r="1122" spans="1:7" x14ac:dyDescent="0.25">
      <c r="A1122" s="251"/>
      <c r="B1122" s="137">
        <f t="shared" si="17"/>
        <v>42049.708330000001</v>
      </c>
      <c r="C1122" s="138">
        <v>17</v>
      </c>
      <c r="D1122" s="39">
        <f>ROUND($D$791/100*$D$792*АТС!$C370,2)</f>
        <v>126.89</v>
      </c>
      <c r="E1122" s="39">
        <f>ROUND($E$791/100*$E$792*АТС!C370,2)</f>
        <v>116.58</v>
      </c>
      <c r="F1122" s="39">
        <f>ROUND($F$791/100*$F$792*АТС!C370,2)</f>
        <v>79.400000000000006</v>
      </c>
      <c r="G1122" s="39">
        <f>ROUND($G$791/100*$G$792*АТС!C370,2)</f>
        <v>46.47</v>
      </c>
    </row>
    <row r="1123" spans="1:7" x14ac:dyDescent="0.25">
      <c r="A1123" s="251"/>
      <c r="B1123" s="135">
        <f t="shared" si="17"/>
        <v>42049.75</v>
      </c>
      <c r="C1123" s="138">
        <v>18</v>
      </c>
      <c r="D1123" s="39">
        <f>ROUND($D$791/100*$D$792*АТС!$C371,2)</f>
        <v>138.22999999999999</v>
      </c>
      <c r="E1123" s="39">
        <f>ROUND($E$791/100*$E$792*АТС!C371,2)</f>
        <v>127</v>
      </c>
      <c r="F1123" s="39">
        <f>ROUND($F$791/100*$F$792*АТС!C371,2)</f>
        <v>86.49</v>
      </c>
      <c r="G1123" s="39">
        <f>ROUND($G$791/100*$G$792*АТС!C371,2)</f>
        <v>50.63</v>
      </c>
    </row>
    <row r="1124" spans="1:7" x14ac:dyDescent="0.25">
      <c r="A1124" s="251"/>
      <c r="B1124" s="137">
        <f t="shared" si="17"/>
        <v>42049.791669999999</v>
      </c>
      <c r="C1124" s="138">
        <v>19</v>
      </c>
      <c r="D1124" s="39">
        <f>ROUND($D$791/100*$D$792*АТС!$C372,2)</f>
        <v>131.88</v>
      </c>
      <c r="E1124" s="39">
        <f>ROUND($E$791/100*$E$792*АТС!C372,2)</f>
        <v>121.17</v>
      </c>
      <c r="F1124" s="39">
        <f>ROUND($F$791/100*$F$792*АТС!C372,2)</f>
        <v>82.52</v>
      </c>
      <c r="G1124" s="39">
        <f>ROUND($G$791/100*$G$792*АТС!C372,2)</f>
        <v>48.3</v>
      </c>
    </row>
    <row r="1125" spans="1:7" x14ac:dyDescent="0.25">
      <c r="A1125" s="251"/>
      <c r="B1125" s="135">
        <f t="shared" si="17"/>
        <v>42049.833330000001</v>
      </c>
      <c r="C1125" s="138">
        <v>20</v>
      </c>
      <c r="D1125" s="39">
        <f>ROUND($D$791/100*$D$792*АТС!$C373,2)</f>
        <v>121.85</v>
      </c>
      <c r="E1125" s="39">
        <f>ROUND($E$791/100*$E$792*АТС!C373,2)</f>
        <v>111.95</v>
      </c>
      <c r="F1125" s="39">
        <f>ROUND($F$791/100*$F$792*АТС!C373,2)</f>
        <v>76.239999999999995</v>
      </c>
      <c r="G1125" s="39">
        <f>ROUND($G$791/100*$G$792*АТС!C373,2)</f>
        <v>44.63</v>
      </c>
    </row>
    <row r="1126" spans="1:7" x14ac:dyDescent="0.25">
      <c r="A1126" s="251"/>
      <c r="B1126" s="137">
        <f t="shared" si="17"/>
        <v>42049.875</v>
      </c>
      <c r="C1126" s="138">
        <v>21</v>
      </c>
      <c r="D1126" s="39">
        <f>ROUND($D$791/100*$D$792*АТС!$C374,2)</f>
        <v>120.8</v>
      </c>
      <c r="E1126" s="39">
        <f>ROUND($E$791/100*$E$792*АТС!C374,2)</f>
        <v>110.99</v>
      </c>
      <c r="F1126" s="39">
        <f>ROUND($F$791/100*$F$792*АТС!C374,2)</f>
        <v>75.59</v>
      </c>
      <c r="G1126" s="39">
        <f>ROUND($G$791/100*$G$792*АТС!C374,2)</f>
        <v>44.24</v>
      </c>
    </row>
    <row r="1127" spans="1:7" x14ac:dyDescent="0.25">
      <c r="A1127" s="251"/>
      <c r="B1127" s="135">
        <f t="shared" si="17"/>
        <v>42049.916669999999</v>
      </c>
      <c r="C1127" s="138">
        <v>22</v>
      </c>
      <c r="D1127" s="39">
        <f>ROUND($D$791/100*$D$792*АТС!$C375,2)</f>
        <v>121.59</v>
      </c>
      <c r="E1127" s="39">
        <f>ROUND($E$791/100*$E$792*АТС!C375,2)</f>
        <v>111.71</v>
      </c>
      <c r="F1127" s="39">
        <f>ROUND($F$791/100*$F$792*АТС!C375,2)</f>
        <v>76.08</v>
      </c>
      <c r="G1127" s="39">
        <f>ROUND($G$791/100*$G$792*АТС!C375,2)</f>
        <v>44.53</v>
      </c>
    </row>
    <row r="1128" spans="1:7" x14ac:dyDescent="0.25">
      <c r="A1128" s="251"/>
      <c r="B1128" s="137">
        <f t="shared" si="17"/>
        <v>42049.958330000001</v>
      </c>
      <c r="C1128" s="138">
        <v>23</v>
      </c>
      <c r="D1128" s="39">
        <f>ROUND($D$791/100*$D$792*АТС!$C376,2)</f>
        <v>129.16</v>
      </c>
      <c r="E1128" s="39">
        <f>ROUND($E$791/100*$E$792*АТС!C376,2)</f>
        <v>118.66</v>
      </c>
      <c r="F1128" s="39">
        <f>ROUND($F$791/100*$F$792*АТС!C376,2)</f>
        <v>80.81</v>
      </c>
      <c r="G1128" s="39">
        <f>ROUND($G$791/100*$G$792*АТС!C376,2)</f>
        <v>47.3</v>
      </c>
    </row>
    <row r="1129" spans="1:7" x14ac:dyDescent="0.25">
      <c r="A1129" s="251"/>
      <c r="B1129" s="135">
        <f t="shared" si="17"/>
        <v>42050</v>
      </c>
      <c r="C1129" s="138">
        <v>0</v>
      </c>
      <c r="D1129" s="39">
        <f>ROUND($D$791/100*$D$792*АТС!$C377,2)</f>
        <v>117.24</v>
      </c>
      <c r="E1129" s="39">
        <f>ROUND($E$791/100*$E$792*АТС!C377,2)</f>
        <v>107.72</v>
      </c>
      <c r="F1129" s="39">
        <f>ROUND($F$791/100*$F$792*АТС!C377,2)</f>
        <v>73.36</v>
      </c>
      <c r="G1129" s="39">
        <f>ROUND($G$791/100*$G$792*АТС!C377,2)</f>
        <v>42.94</v>
      </c>
    </row>
    <row r="1130" spans="1:7" x14ac:dyDescent="0.25">
      <c r="A1130" s="251"/>
      <c r="B1130" s="137">
        <f t="shared" si="17"/>
        <v>42050.041669999999</v>
      </c>
      <c r="C1130" s="138">
        <v>1</v>
      </c>
      <c r="D1130" s="39">
        <f>ROUND($D$791/100*$D$792*АТС!$C378,2)</f>
        <v>119.42</v>
      </c>
      <c r="E1130" s="39">
        <f>ROUND($E$791/100*$E$792*АТС!C378,2)</f>
        <v>109.72</v>
      </c>
      <c r="F1130" s="39">
        <f>ROUND($F$791/100*$F$792*АТС!C378,2)</f>
        <v>74.72</v>
      </c>
      <c r="G1130" s="39">
        <f>ROUND($G$791/100*$G$792*АТС!C378,2)</f>
        <v>43.74</v>
      </c>
    </row>
    <row r="1131" spans="1:7" x14ac:dyDescent="0.25">
      <c r="A1131" s="251"/>
      <c r="B1131" s="135">
        <f t="shared" si="17"/>
        <v>42050.083330000001</v>
      </c>
      <c r="C1131" s="138">
        <v>2</v>
      </c>
      <c r="D1131" s="39">
        <f>ROUND($D$791/100*$D$792*АТС!$C379,2)</f>
        <v>123.45</v>
      </c>
      <c r="E1131" s="39">
        <f>ROUND($E$791/100*$E$792*АТС!C379,2)</f>
        <v>113.42</v>
      </c>
      <c r="F1131" s="39">
        <f>ROUND($F$791/100*$F$792*АТС!C379,2)</f>
        <v>77.239999999999995</v>
      </c>
      <c r="G1131" s="39">
        <f>ROUND($G$791/100*$G$792*АТС!C379,2)</f>
        <v>45.21</v>
      </c>
    </row>
    <row r="1132" spans="1:7" x14ac:dyDescent="0.25">
      <c r="A1132" s="251"/>
      <c r="B1132" s="137">
        <f t="shared" si="17"/>
        <v>42050.125</v>
      </c>
      <c r="C1132" s="138">
        <v>3</v>
      </c>
      <c r="D1132" s="39">
        <f>ROUND($D$791/100*$D$792*АТС!$C380,2)</f>
        <v>126.34</v>
      </c>
      <c r="E1132" s="39">
        <f>ROUND($E$791/100*$E$792*АТС!C380,2)</f>
        <v>116.08</v>
      </c>
      <c r="F1132" s="39">
        <f>ROUND($F$791/100*$F$792*АТС!C380,2)</f>
        <v>79.05</v>
      </c>
      <c r="G1132" s="39">
        <f>ROUND($G$791/100*$G$792*АТС!C380,2)</f>
        <v>46.27</v>
      </c>
    </row>
    <row r="1133" spans="1:7" x14ac:dyDescent="0.25">
      <c r="A1133" s="251"/>
      <c r="B1133" s="135">
        <f t="shared" si="17"/>
        <v>42050.166669999999</v>
      </c>
      <c r="C1133" s="138">
        <v>4</v>
      </c>
      <c r="D1133" s="39">
        <f>ROUND($D$791/100*$D$792*АТС!$C381,2)</f>
        <v>126.41</v>
      </c>
      <c r="E1133" s="39">
        <f>ROUND($E$791/100*$E$792*АТС!C381,2)</f>
        <v>116.14</v>
      </c>
      <c r="F1133" s="39">
        <f>ROUND($F$791/100*$F$792*АТС!C381,2)</f>
        <v>79.09</v>
      </c>
      <c r="G1133" s="39">
        <f>ROUND($G$791/100*$G$792*АТС!C381,2)</f>
        <v>46.3</v>
      </c>
    </row>
    <row r="1134" spans="1:7" x14ac:dyDescent="0.25">
      <c r="A1134" s="251"/>
      <c r="B1134" s="137">
        <f t="shared" si="17"/>
        <v>42050.208330000001</v>
      </c>
      <c r="C1134" s="138">
        <v>5</v>
      </c>
      <c r="D1134" s="39">
        <f>ROUND($D$791/100*$D$792*АТС!$C382,2)</f>
        <v>123.56</v>
      </c>
      <c r="E1134" s="39">
        <f>ROUND($E$791/100*$E$792*АТС!C382,2)</f>
        <v>113.52</v>
      </c>
      <c r="F1134" s="39">
        <f>ROUND($F$791/100*$F$792*АТС!C382,2)</f>
        <v>77.31</v>
      </c>
      <c r="G1134" s="39">
        <f>ROUND($G$791/100*$G$792*АТС!C382,2)</f>
        <v>45.25</v>
      </c>
    </row>
    <row r="1135" spans="1:7" x14ac:dyDescent="0.25">
      <c r="A1135" s="251"/>
      <c r="B1135" s="135">
        <f t="shared" si="17"/>
        <v>42050.25</v>
      </c>
      <c r="C1135" s="138">
        <v>6</v>
      </c>
      <c r="D1135" s="39">
        <f>ROUND($D$791/100*$D$792*АТС!$C383,2)</f>
        <v>117.52</v>
      </c>
      <c r="E1135" s="39">
        <f>ROUND($E$791/100*$E$792*АТС!C383,2)</f>
        <v>107.97</v>
      </c>
      <c r="F1135" s="39">
        <f>ROUND($F$791/100*$F$792*АТС!C383,2)</f>
        <v>73.53</v>
      </c>
      <c r="G1135" s="39">
        <f>ROUND($G$791/100*$G$792*АТС!C383,2)</f>
        <v>43.04</v>
      </c>
    </row>
    <row r="1136" spans="1:7" x14ac:dyDescent="0.25">
      <c r="A1136" s="251"/>
      <c r="B1136" s="137">
        <f t="shared" si="17"/>
        <v>42050.291669999999</v>
      </c>
      <c r="C1136" s="138">
        <v>7</v>
      </c>
      <c r="D1136" s="39">
        <f>ROUND($D$791/100*$D$792*АТС!$C384,2)</f>
        <v>122.21</v>
      </c>
      <c r="E1136" s="39">
        <f>ROUND($E$791/100*$E$792*АТС!C384,2)</f>
        <v>112.28</v>
      </c>
      <c r="F1136" s="39">
        <f>ROUND($F$791/100*$F$792*АТС!C384,2)</f>
        <v>76.47</v>
      </c>
      <c r="G1136" s="39">
        <f>ROUND($G$791/100*$G$792*АТС!C384,2)</f>
        <v>44.76</v>
      </c>
    </row>
    <row r="1137" spans="1:7" x14ac:dyDescent="0.25">
      <c r="A1137" s="251"/>
      <c r="B1137" s="135">
        <f t="shared" si="17"/>
        <v>42050.333330000001</v>
      </c>
      <c r="C1137" s="138">
        <v>8</v>
      </c>
      <c r="D1137" s="39">
        <f>ROUND($D$791/100*$D$792*АТС!$C385,2)</f>
        <v>131.96</v>
      </c>
      <c r="E1137" s="39">
        <f>ROUND($E$791/100*$E$792*АТС!C385,2)</f>
        <v>121.25</v>
      </c>
      <c r="F1137" s="39">
        <f>ROUND($F$791/100*$F$792*АТС!C385,2)</f>
        <v>82.57</v>
      </c>
      <c r="G1137" s="39">
        <f>ROUND($G$791/100*$G$792*АТС!C385,2)</f>
        <v>48.33</v>
      </c>
    </row>
    <row r="1138" spans="1:7" x14ac:dyDescent="0.25">
      <c r="A1138" s="251"/>
      <c r="B1138" s="137">
        <f t="shared" ref="B1138:B1201" si="18">B1114+1</f>
        <v>42050.375</v>
      </c>
      <c r="C1138" s="138">
        <v>9</v>
      </c>
      <c r="D1138" s="39">
        <f>ROUND($D$791/100*$D$792*АТС!$C386,2)</f>
        <v>119.97</v>
      </c>
      <c r="E1138" s="39">
        <f>ROUND($E$791/100*$E$792*АТС!C386,2)</f>
        <v>110.23</v>
      </c>
      <c r="F1138" s="39">
        <f>ROUND($F$791/100*$F$792*АТС!C386,2)</f>
        <v>75.069999999999993</v>
      </c>
      <c r="G1138" s="39">
        <f>ROUND($G$791/100*$G$792*АТС!C386,2)</f>
        <v>43.94</v>
      </c>
    </row>
    <row r="1139" spans="1:7" x14ac:dyDescent="0.25">
      <c r="A1139" s="251"/>
      <c r="B1139" s="135">
        <f t="shared" si="18"/>
        <v>42050.416669999999</v>
      </c>
      <c r="C1139" s="138">
        <v>10</v>
      </c>
      <c r="D1139" s="39">
        <f>ROUND($D$791/100*$D$792*АТС!$C387,2)</f>
        <v>120.1</v>
      </c>
      <c r="E1139" s="39">
        <f>ROUND($E$791/100*$E$792*АТС!C387,2)</f>
        <v>110.34</v>
      </c>
      <c r="F1139" s="39">
        <f>ROUND($F$791/100*$F$792*АТС!C387,2)</f>
        <v>75.14</v>
      </c>
      <c r="G1139" s="39">
        <f>ROUND($G$791/100*$G$792*АТС!C387,2)</f>
        <v>43.98</v>
      </c>
    </row>
    <row r="1140" spans="1:7" x14ac:dyDescent="0.25">
      <c r="A1140" s="251"/>
      <c r="B1140" s="137">
        <f t="shared" si="18"/>
        <v>42050.458330000001</v>
      </c>
      <c r="C1140" s="138">
        <v>11</v>
      </c>
      <c r="D1140" s="39">
        <f>ROUND($D$791/100*$D$792*АТС!$C388,2)</f>
        <v>120.18</v>
      </c>
      <c r="E1140" s="39">
        <f>ROUND($E$791/100*$E$792*АТС!C388,2)</f>
        <v>110.42</v>
      </c>
      <c r="F1140" s="39">
        <f>ROUND($F$791/100*$F$792*АТС!C388,2)</f>
        <v>75.2</v>
      </c>
      <c r="G1140" s="39">
        <f>ROUND($G$791/100*$G$792*АТС!C388,2)</f>
        <v>44.02</v>
      </c>
    </row>
    <row r="1141" spans="1:7" x14ac:dyDescent="0.25">
      <c r="A1141" s="251"/>
      <c r="B1141" s="135">
        <f t="shared" si="18"/>
        <v>42050.5</v>
      </c>
      <c r="C1141" s="138">
        <v>12</v>
      </c>
      <c r="D1141" s="39">
        <f>ROUND($D$791/100*$D$792*АТС!$C389,2)</f>
        <v>119.17</v>
      </c>
      <c r="E1141" s="39">
        <f>ROUND($E$791/100*$E$792*АТС!C389,2)</f>
        <v>109.49</v>
      </c>
      <c r="F1141" s="39">
        <f>ROUND($F$791/100*$F$792*АТС!C389,2)</f>
        <v>74.569999999999993</v>
      </c>
      <c r="G1141" s="39">
        <f>ROUND($G$791/100*$G$792*АТС!C389,2)</f>
        <v>43.65</v>
      </c>
    </row>
    <row r="1142" spans="1:7" x14ac:dyDescent="0.25">
      <c r="A1142" s="251"/>
      <c r="B1142" s="137">
        <f t="shared" si="18"/>
        <v>42050.541669999999</v>
      </c>
      <c r="C1142" s="138">
        <v>13</v>
      </c>
      <c r="D1142" s="39">
        <f>ROUND($D$791/100*$D$792*АТС!$C390,2)</f>
        <v>120.4</v>
      </c>
      <c r="E1142" s="39">
        <f>ROUND($E$791/100*$E$792*АТС!C390,2)</f>
        <v>110.62</v>
      </c>
      <c r="F1142" s="39">
        <f>ROUND($F$791/100*$F$792*АТС!C390,2)</f>
        <v>75.33</v>
      </c>
      <c r="G1142" s="39">
        <f>ROUND($G$791/100*$G$792*АТС!C390,2)</f>
        <v>44.1</v>
      </c>
    </row>
    <row r="1143" spans="1:7" x14ac:dyDescent="0.25">
      <c r="A1143" s="251"/>
      <c r="B1143" s="135">
        <f t="shared" si="18"/>
        <v>42050.583330000001</v>
      </c>
      <c r="C1143" s="138">
        <v>14</v>
      </c>
      <c r="D1143" s="39">
        <f>ROUND($D$791/100*$D$792*АТС!$C391,2)</f>
        <v>122.96</v>
      </c>
      <c r="E1143" s="39">
        <f>ROUND($E$791/100*$E$792*АТС!C391,2)</f>
        <v>112.97</v>
      </c>
      <c r="F1143" s="39">
        <f>ROUND($F$791/100*$F$792*АТС!C391,2)</f>
        <v>76.94</v>
      </c>
      <c r="G1143" s="39">
        <f>ROUND($G$791/100*$G$792*АТС!C391,2)</f>
        <v>45.03</v>
      </c>
    </row>
    <row r="1144" spans="1:7" x14ac:dyDescent="0.25">
      <c r="A1144" s="251"/>
      <c r="B1144" s="137">
        <f t="shared" si="18"/>
        <v>42050.625</v>
      </c>
      <c r="C1144" s="138">
        <v>15</v>
      </c>
      <c r="D1144" s="39">
        <f>ROUND($D$791/100*$D$792*АТС!$C392,2)</f>
        <v>121.52</v>
      </c>
      <c r="E1144" s="39">
        <f>ROUND($E$791/100*$E$792*АТС!C392,2)</f>
        <v>111.65</v>
      </c>
      <c r="F1144" s="39">
        <f>ROUND($F$791/100*$F$792*АТС!C392,2)</f>
        <v>76.040000000000006</v>
      </c>
      <c r="G1144" s="39">
        <f>ROUND($G$791/100*$G$792*АТС!C392,2)</f>
        <v>44.51</v>
      </c>
    </row>
    <row r="1145" spans="1:7" x14ac:dyDescent="0.25">
      <c r="A1145" s="251"/>
      <c r="B1145" s="135">
        <f t="shared" si="18"/>
        <v>42050.666669999999</v>
      </c>
      <c r="C1145" s="138">
        <v>16</v>
      </c>
      <c r="D1145" s="39">
        <f>ROUND($D$791/100*$D$792*АТС!$C393,2)</f>
        <v>122.21</v>
      </c>
      <c r="E1145" s="39">
        <f>ROUND($E$791/100*$E$792*АТС!C393,2)</f>
        <v>112.28</v>
      </c>
      <c r="F1145" s="39">
        <f>ROUND($F$791/100*$F$792*АТС!C393,2)</f>
        <v>76.47</v>
      </c>
      <c r="G1145" s="39">
        <f>ROUND($G$791/100*$G$792*АТС!C393,2)</f>
        <v>44.76</v>
      </c>
    </row>
    <row r="1146" spans="1:7" x14ac:dyDescent="0.25">
      <c r="A1146" s="251"/>
      <c r="B1146" s="137">
        <f t="shared" si="18"/>
        <v>42050.708330000001</v>
      </c>
      <c r="C1146" s="138">
        <v>17</v>
      </c>
      <c r="D1146" s="39">
        <f>ROUND($D$791/100*$D$792*АТС!$C394,2)</f>
        <v>128.91999999999999</v>
      </c>
      <c r="E1146" s="39">
        <f>ROUND($E$791/100*$E$792*АТС!C394,2)</f>
        <v>118.45</v>
      </c>
      <c r="F1146" s="39">
        <f>ROUND($F$791/100*$F$792*АТС!C394,2)</f>
        <v>80.67</v>
      </c>
      <c r="G1146" s="39">
        <f>ROUND($G$791/100*$G$792*АТС!C394,2)</f>
        <v>47.22</v>
      </c>
    </row>
    <row r="1147" spans="1:7" x14ac:dyDescent="0.25">
      <c r="A1147" s="251"/>
      <c r="B1147" s="135">
        <f t="shared" si="18"/>
        <v>42050.75</v>
      </c>
      <c r="C1147" s="138">
        <v>18</v>
      </c>
      <c r="D1147" s="39">
        <f>ROUND($D$791/100*$D$792*АТС!$C395,2)</f>
        <v>137.78</v>
      </c>
      <c r="E1147" s="39">
        <f>ROUND($E$791/100*$E$792*АТС!C395,2)</f>
        <v>126.58</v>
      </c>
      <c r="F1147" s="39">
        <f>ROUND($F$791/100*$F$792*АТС!C395,2)</f>
        <v>86.21</v>
      </c>
      <c r="G1147" s="39">
        <f>ROUND($G$791/100*$G$792*АТС!C395,2)</f>
        <v>50.46</v>
      </c>
    </row>
    <row r="1148" spans="1:7" x14ac:dyDescent="0.25">
      <c r="A1148" s="251"/>
      <c r="B1148" s="137">
        <f t="shared" si="18"/>
        <v>42050.791669999999</v>
      </c>
      <c r="C1148" s="138">
        <v>19</v>
      </c>
      <c r="D1148" s="39">
        <f>ROUND($D$791/100*$D$792*АТС!$C396,2)</f>
        <v>134.63999999999999</v>
      </c>
      <c r="E1148" s="39">
        <f>ROUND($E$791/100*$E$792*АТС!C396,2)</f>
        <v>123.7</v>
      </c>
      <c r="F1148" s="39">
        <f>ROUND($F$791/100*$F$792*АТС!C396,2)</f>
        <v>84.24</v>
      </c>
      <c r="G1148" s="39">
        <f>ROUND($G$791/100*$G$792*АТС!C396,2)</f>
        <v>49.31</v>
      </c>
    </row>
    <row r="1149" spans="1:7" x14ac:dyDescent="0.25">
      <c r="A1149" s="251"/>
      <c r="B1149" s="135">
        <f t="shared" si="18"/>
        <v>42050.833330000001</v>
      </c>
      <c r="C1149" s="138">
        <v>20</v>
      </c>
      <c r="D1149" s="39">
        <f>ROUND($D$791/100*$D$792*АТС!$C397,2)</f>
        <v>129.04</v>
      </c>
      <c r="E1149" s="39">
        <f>ROUND($E$791/100*$E$792*АТС!C397,2)</f>
        <v>118.56</v>
      </c>
      <c r="F1149" s="39">
        <f>ROUND($F$791/100*$F$792*АТС!C397,2)</f>
        <v>80.739999999999995</v>
      </c>
      <c r="G1149" s="39">
        <f>ROUND($G$791/100*$G$792*АТС!C397,2)</f>
        <v>47.26</v>
      </c>
    </row>
    <row r="1150" spans="1:7" x14ac:dyDescent="0.25">
      <c r="A1150" s="251"/>
      <c r="B1150" s="137">
        <f t="shared" si="18"/>
        <v>42050.875</v>
      </c>
      <c r="C1150" s="138">
        <v>21</v>
      </c>
      <c r="D1150" s="39">
        <f>ROUND($D$791/100*$D$792*АТС!$C398,2)</f>
        <v>120.49</v>
      </c>
      <c r="E1150" s="39">
        <f>ROUND($E$791/100*$E$792*АТС!C398,2)</f>
        <v>110.7</v>
      </c>
      <c r="F1150" s="39">
        <f>ROUND($F$791/100*$F$792*АТС!C398,2)</f>
        <v>75.39</v>
      </c>
      <c r="G1150" s="39">
        <f>ROUND($G$791/100*$G$792*АТС!C398,2)</f>
        <v>44.13</v>
      </c>
    </row>
    <row r="1151" spans="1:7" x14ac:dyDescent="0.25">
      <c r="A1151" s="251"/>
      <c r="B1151" s="135">
        <f t="shared" si="18"/>
        <v>42050.916669999999</v>
      </c>
      <c r="C1151" s="138">
        <v>22</v>
      </c>
      <c r="D1151" s="39">
        <f>ROUND($D$791/100*$D$792*АТС!$C399,2)</f>
        <v>121.21</v>
      </c>
      <c r="E1151" s="39">
        <f>ROUND($E$791/100*$E$792*АТС!C399,2)</f>
        <v>111.36</v>
      </c>
      <c r="F1151" s="39">
        <f>ROUND($F$791/100*$F$792*АТС!C399,2)</f>
        <v>75.84</v>
      </c>
      <c r="G1151" s="39">
        <f>ROUND($G$791/100*$G$792*АТС!C399,2)</f>
        <v>44.39</v>
      </c>
    </row>
    <row r="1152" spans="1:7" x14ac:dyDescent="0.25">
      <c r="A1152" s="251"/>
      <c r="B1152" s="137">
        <f t="shared" si="18"/>
        <v>42050.958330000001</v>
      </c>
      <c r="C1152" s="138">
        <v>23</v>
      </c>
      <c r="D1152" s="39">
        <f>ROUND($D$791/100*$D$792*АТС!$C400,2)</f>
        <v>128.76</v>
      </c>
      <c r="E1152" s="39">
        <f>ROUND($E$791/100*$E$792*АТС!C400,2)</f>
        <v>118.3</v>
      </c>
      <c r="F1152" s="39">
        <f>ROUND($F$791/100*$F$792*АТС!C400,2)</f>
        <v>80.569999999999993</v>
      </c>
      <c r="G1152" s="39">
        <f>ROUND($G$791/100*$G$792*АТС!C400,2)</f>
        <v>47.16</v>
      </c>
    </row>
    <row r="1153" spans="1:7" x14ac:dyDescent="0.25">
      <c r="A1153" s="251"/>
      <c r="B1153" s="135">
        <f t="shared" si="18"/>
        <v>42051</v>
      </c>
      <c r="C1153" s="138">
        <v>0</v>
      </c>
      <c r="D1153" s="39">
        <f>ROUND($D$791/100*$D$792*АТС!$C401,2)</f>
        <v>116.9</v>
      </c>
      <c r="E1153" s="39">
        <f>ROUND($E$791/100*$E$792*АТС!C401,2)</f>
        <v>107.41</v>
      </c>
      <c r="F1153" s="39">
        <f>ROUND($F$791/100*$F$792*АТС!C401,2)</f>
        <v>73.150000000000006</v>
      </c>
      <c r="G1153" s="39">
        <f>ROUND($G$791/100*$G$792*АТС!C401,2)</f>
        <v>42.81</v>
      </c>
    </row>
    <row r="1154" spans="1:7" x14ac:dyDescent="0.25">
      <c r="A1154" s="251"/>
      <c r="B1154" s="137">
        <f t="shared" si="18"/>
        <v>42051.041669999999</v>
      </c>
      <c r="C1154" s="138">
        <v>1</v>
      </c>
      <c r="D1154" s="39">
        <f>ROUND($D$791/100*$D$792*АТС!$C402,2)</f>
        <v>115.01</v>
      </c>
      <c r="E1154" s="39">
        <f>ROUND($E$791/100*$E$792*АТС!C402,2)</f>
        <v>105.67</v>
      </c>
      <c r="F1154" s="39">
        <f>ROUND($F$791/100*$F$792*АТС!C402,2)</f>
        <v>71.959999999999994</v>
      </c>
      <c r="G1154" s="39">
        <f>ROUND($G$791/100*$G$792*АТС!C402,2)</f>
        <v>42.12</v>
      </c>
    </row>
    <row r="1155" spans="1:7" x14ac:dyDescent="0.25">
      <c r="A1155" s="251"/>
      <c r="B1155" s="135">
        <f t="shared" si="18"/>
        <v>42051.083330000001</v>
      </c>
      <c r="C1155" s="138">
        <v>2</v>
      </c>
      <c r="D1155" s="39">
        <f>ROUND($D$791/100*$D$792*АТС!$C403,2)</f>
        <v>119.27</v>
      </c>
      <c r="E1155" s="39">
        <f>ROUND($E$791/100*$E$792*АТС!C403,2)</f>
        <v>109.58</v>
      </c>
      <c r="F1155" s="39">
        <f>ROUND($F$791/100*$F$792*АТС!C403,2)</f>
        <v>74.63</v>
      </c>
      <c r="G1155" s="39">
        <f>ROUND($G$791/100*$G$792*АТС!C403,2)</f>
        <v>43.68</v>
      </c>
    </row>
    <row r="1156" spans="1:7" x14ac:dyDescent="0.25">
      <c r="A1156" s="251"/>
      <c r="B1156" s="137">
        <f t="shared" si="18"/>
        <v>42051.125</v>
      </c>
      <c r="C1156" s="138">
        <v>3</v>
      </c>
      <c r="D1156" s="39">
        <f>ROUND($D$791/100*$D$792*АТС!$C404,2)</f>
        <v>116.75</v>
      </c>
      <c r="E1156" s="39">
        <f>ROUND($E$791/100*$E$792*АТС!C404,2)</f>
        <v>107.27</v>
      </c>
      <c r="F1156" s="39">
        <f>ROUND($F$791/100*$F$792*АТС!C404,2)</f>
        <v>73.05</v>
      </c>
      <c r="G1156" s="39">
        <f>ROUND($G$791/100*$G$792*АТС!C404,2)</f>
        <v>42.76</v>
      </c>
    </row>
    <row r="1157" spans="1:7" x14ac:dyDescent="0.25">
      <c r="A1157" s="251"/>
      <c r="B1157" s="135">
        <f t="shared" si="18"/>
        <v>42051.166669999999</v>
      </c>
      <c r="C1157" s="138">
        <v>4</v>
      </c>
      <c r="D1157" s="39">
        <f>ROUND($D$791/100*$D$792*АТС!$C405,2)</f>
        <v>121.18</v>
      </c>
      <c r="E1157" s="39">
        <f>ROUND($E$791/100*$E$792*АТС!C405,2)</f>
        <v>111.33</v>
      </c>
      <c r="F1157" s="39">
        <f>ROUND($F$791/100*$F$792*АТС!C405,2)</f>
        <v>75.819999999999993</v>
      </c>
      <c r="G1157" s="39">
        <f>ROUND($G$791/100*$G$792*АТС!C405,2)</f>
        <v>44.38</v>
      </c>
    </row>
    <row r="1158" spans="1:7" x14ac:dyDescent="0.25">
      <c r="A1158" s="251"/>
      <c r="B1158" s="137">
        <f t="shared" si="18"/>
        <v>42051.208330000001</v>
      </c>
      <c r="C1158" s="138">
        <v>5</v>
      </c>
      <c r="D1158" s="39">
        <f>ROUND($D$791/100*$D$792*АТС!$C406,2)</f>
        <v>118.68</v>
      </c>
      <c r="E1158" s="39">
        <f>ROUND($E$791/100*$E$792*АТС!C406,2)</f>
        <v>109.04</v>
      </c>
      <c r="F1158" s="39">
        <f>ROUND($F$791/100*$F$792*АТС!C406,2)</f>
        <v>74.260000000000005</v>
      </c>
      <c r="G1158" s="39">
        <f>ROUND($G$791/100*$G$792*АТС!C406,2)</f>
        <v>43.47</v>
      </c>
    </row>
    <row r="1159" spans="1:7" x14ac:dyDescent="0.25">
      <c r="A1159" s="251"/>
      <c r="B1159" s="135">
        <f t="shared" si="18"/>
        <v>42051.25</v>
      </c>
      <c r="C1159" s="138">
        <v>6</v>
      </c>
      <c r="D1159" s="39">
        <f>ROUND($D$791/100*$D$792*АТС!$C407,2)</f>
        <v>117.55</v>
      </c>
      <c r="E1159" s="39">
        <f>ROUND($E$791/100*$E$792*АТС!C407,2)</f>
        <v>108</v>
      </c>
      <c r="F1159" s="39">
        <f>ROUND($F$791/100*$F$792*АТС!C407,2)</f>
        <v>73.55</v>
      </c>
      <c r="G1159" s="39">
        <f>ROUND($G$791/100*$G$792*АТС!C407,2)</f>
        <v>43.05</v>
      </c>
    </row>
    <row r="1160" spans="1:7" x14ac:dyDescent="0.25">
      <c r="A1160" s="251"/>
      <c r="B1160" s="137">
        <f t="shared" si="18"/>
        <v>42051.291669999999</v>
      </c>
      <c r="C1160" s="138">
        <v>7</v>
      </c>
      <c r="D1160" s="39">
        <f>ROUND($D$791/100*$D$792*АТС!$C408,2)</f>
        <v>125.14</v>
      </c>
      <c r="E1160" s="39">
        <f>ROUND($E$791/100*$E$792*АТС!C408,2)</f>
        <v>114.97</v>
      </c>
      <c r="F1160" s="39">
        <f>ROUND($F$791/100*$F$792*АТС!C408,2)</f>
        <v>78.3</v>
      </c>
      <c r="G1160" s="39">
        <f>ROUND($G$791/100*$G$792*АТС!C408,2)</f>
        <v>45.83</v>
      </c>
    </row>
    <row r="1161" spans="1:7" x14ac:dyDescent="0.25">
      <c r="A1161" s="251"/>
      <c r="B1161" s="135">
        <f t="shared" si="18"/>
        <v>42051.333330000001</v>
      </c>
      <c r="C1161" s="138">
        <v>8</v>
      </c>
      <c r="D1161" s="39">
        <f>ROUND($D$791/100*$D$792*АТС!$C409,2)</f>
        <v>117.84</v>
      </c>
      <c r="E1161" s="39">
        <f>ROUND($E$791/100*$E$792*АТС!C409,2)</f>
        <v>108.27</v>
      </c>
      <c r="F1161" s="39">
        <f>ROUND($F$791/100*$F$792*АТС!C409,2)</f>
        <v>73.73</v>
      </c>
      <c r="G1161" s="39">
        <f>ROUND($G$791/100*$G$792*АТС!C409,2)</f>
        <v>43.16</v>
      </c>
    </row>
    <row r="1162" spans="1:7" x14ac:dyDescent="0.25">
      <c r="A1162" s="251"/>
      <c r="B1162" s="137">
        <f t="shared" si="18"/>
        <v>42051.375</v>
      </c>
      <c r="C1162" s="138">
        <v>9</v>
      </c>
      <c r="D1162" s="39">
        <f>ROUND($D$791/100*$D$792*АТС!$C410,2)</f>
        <v>129.29</v>
      </c>
      <c r="E1162" s="39">
        <f>ROUND($E$791/100*$E$792*АТС!C410,2)</f>
        <v>118.78</v>
      </c>
      <c r="F1162" s="39">
        <f>ROUND($F$791/100*$F$792*АТС!C410,2)</f>
        <v>80.89</v>
      </c>
      <c r="G1162" s="39">
        <f>ROUND($G$791/100*$G$792*АТС!C410,2)</f>
        <v>47.35</v>
      </c>
    </row>
    <row r="1163" spans="1:7" x14ac:dyDescent="0.25">
      <c r="A1163" s="251"/>
      <c r="B1163" s="135">
        <f t="shared" si="18"/>
        <v>42051.416669999999</v>
      </c>
      <c r="C1163" s="138">
        <v>10</v>
      </c>
      <c r="D1163" s="39">
        <f>ROUND($D$791/100*$D$792*АТС!$C411,2)</f>
        <v>121</v>
      </c>
      <c r="E1163" s="39">
        <f>ROUND($E$791/100*$E$792*АТС!C411,2)</f>
        <v>111.18</v>
      </c>
      <c r="F1163" s="39">
        <f>ROUND($F$791/100*$F$792*АТС!C411,2)</f>
        <v>75.709999999999994</v>
      </c>
      <c r="G1163" s="39">
        <f>ROUND($G$791/100*$G$792*АТС!C411,2)</f>
        <v>44.32</v>
      </c>
    </row>
    <row r="1164" spans="1:7" x14ac:dyDescent="0.25">
      <c r="A1164" s="251"/>
      <c r="B1164" s="137">
        <f t="shared" si="18"/>
        <v>42051.458330000001</v>
      </c>
      <c r="C1164" s="138">
        <v>11</v>
      </c>
      <c r="D1164" s="39">
        <f>ROUND($D$791/100*$D$792*АТС!$C412,2)</f>
        <v>132.69</v>
      </c>
      <c r="E1164" s="39">
        <f>ROUND($E$791/100*$E$792*АТС!C412,2)</f>
        <v>121.91</v>
      </c>
      <c r="F1164" s="39">
        <f>ROUND($F$791/100*$F$792*АТС!C412,2)</f>
        <v>83.02</v>
      </c>
      <c r="G1164" s="39">
        <f>ROUND($G$791/100*$G$792*АТС!C412,2)</f>
        <v>48.6</v>
      </c>
    </row>
    <row r="1165" spans="1:7" x14ac:dyDescent="0.25">
      <c r="A1165" s="251"/>
      <c r="B1165" s="135">
        <f t="shared" si="18"/>
        <v>42051.5</v>
      </c>
      <c r="C1165" s="138">
        <v>12</v>
      </c>
      <c r="D1165" s="39">
        <f>ROUND($D$791/100*$D$792*АТС!$C413,2)</f>
        <v>131.54</v>
      </c>
      <c r="E1165" s="39">
        <f>ROUND($E$791/100*$E$792*АТС!C413,2)</f>
        <v>120.85</v>
      </c>
      <c r="F1165" s="39">
        <f>ROUND($F$791/100*$F$792*АТС!C413,2)</f>
        <v>82.3</v>
      </c>
      <c r="G1165" s="39">
        <f>ROUND($G$791/100*$G$792*АТС!C413,2)</f>
        <v>48.18</v>
      </c>
    </row>
    <row r="1166" spans="1:7" x14ac:dyDescent="0.25">
      <c r="A1166" s="251"/>
      <c r="B1166" s="137">
        <f t="shared" si="18"/>
        <v>42051.541669999999</v>
      </c>
      <c r="C1166" s="138">
        <v>13</v>
      </c>
      <c r="D1166" s="39">
        <f>ROUND($D$791/100*$D$792*АТС!$C414,2)</f>
        <v>132.82</v>
      </c>
      <c r="E1166" s="39">
        <f>ROUND($E$791/100*$E$792*АТС!C414,2)</f>
        <v>122.03</v>
      </c>
      <c r="F1166" s="39">
        <f>ROUND($F$791/100*$F$792*АТС!C414,2)</f>
        <v>83.11</v>
      </c>
      <c r="G1166" s="39">
        <f>ROUND($G$791/100*$G$792*АТС!C414,2)</f>
        <v>48.65</v>
      </c>
    </row>
    <row r="1167" spans="1:7" x14ac:dyDescent="0.25">
      <c r="A1167" s="251"/>
      <c r="B1167" s="135">
        <f t="shared" si="18"/>
        <v>42051.583330000001</v>
      </c>
      <c r="C1167" s="138">
        <v>14</v>
      </c>
      <c r="D1167" s="39">
        <f>ROUND($D$791/100*$D$792*АТС!$C415,2)</f>
        <v>134.07</v>
      </c>
      <c r="E1167" s="39">
        <f>ROUND($E$791/100*$E$792*АТС!C415,2)</f>
        <v>123.18</v>
      </c>
      <c r="F1167" s="39">
        <f>ROUND($F$791/100*$F$792*АТС!C415,2)</f>
        <v>83.89</v>
      </c>
      <c r="G1167" s="39">
        <f>ROUND($G$791/100*$G$792*АТС!C415,2)</f>
        <v>49.1</v>
      </c>
    </row>
    <row r="1168" spans="1:7" x14ac:dyDescent="0.25">
      <c r="A1168" s="251"/>
      <c r="B1168" s="137">
        <f t="shared" si="18"/>
        <v>42051.625</v>
      </c>
      <c r="C1168" s="138">
        <v>15</v>
      </c>
      <c r="D1168" s="39">
        <f>ROUND($D$791/100*$D$792*АТС!$C416,2)</f>
        <v>146.86000000000001</v>
      </c>
      <c r="E1168" s="39">
        <f>ROUND($E$791/100*$E$792*АТС!C416,2)</f>
        <v>134.93</v>
      </c>
      <c r="F1168" s="39">
        <f>ROUND($F$791/100*$F$792*АТС!C416,2)</f>
        <v>91.89</v>
      </c>
      <c r="G1168" s="39">
        <f>ROUND($G$791/100*$G$792*АТС!C416,2)</f>
        <v>53.79</v>
      </c>
    </row>
    <row r="1169" spans="1:7" x14ac:dyDescent="0.25">
      <c r="A1169" s="251"/>
      <c r="B1169" s="135">
        <f t="shared" si="18"/>
        <v>42051.666669999999</v>
      </c>
      <c r="C1169" s="138">
        <v>16</v>
      </c>
      <c r="D1169" s="39">
        <f>ROUND($D$791/100*$D$792*АТС!$C417,2)</f>
        <v>142.51</v>
      </c>
      <c r="E1169" s="39">
        <f>ROUND($E$791/100*$E$792*АТС!C417,2)</f>
        <v>130.93</v>
      </c>
      <c r="F1169" s="39">
        <f>ROUND($F$791/100*$F$792*АТС!C417,2)</f>
        <v>89.17</v>
      </c>
      <c r="G1169" s="39">
        <f>ROUND($G$791/100*$G$792*АТС!C417,2)</f>
        <v>52.19</v>
      </c>
    </row>
    <row r="1170" spans="1:7" x14ac:dyDescent="0.25">
      <c r="A1170" s="251"/>
      <c r="B1170" s="137">
        <f t="shared" si="18"/>
        <v>42051.708330000001</v>
      </c>
      <c r="C1170" s="138">
        <v>17</v>
      </c>
      <c r="D1170" s="39">
        <f>ROUND($D$791/100*$D$792*АТС!$C418,2)</f>
        <v>131.5</v>
      </c>
      <c r="E1170" s="39">
        <f>ROUND($E$791/100*$E$792*АТС!C418,2)</f>
        <v>120.82</v>
      </c>
      <c r="F1170" s="39">
        <f>ROUND($F$791/100*$F$792*АТС!C418,2)</f>
        <v>82.28</v>
      </c>
      <c r="G1170" s="39">
        <f>ROUND($G$791/100*$G$792*АТС!C418,2)</f>
        <v>48.16</v>
      </c>
    </row>
    <row r="1171" spans="1:7" x14ac:dyDescent="0.25">
      <c r="A1171" s="251"/>
      <c r="B1171" s="135">
        <f t="shared" si="18"/>
        <v>42051.75</v>
      </c>
      <c r="C1171" s="138">
        <v>18</v>
      </c>
      <c r="D1171" s="39">
        <f>ROUND($D$791/100*$D$792*АТС!$C419,2)</f>
        <v>180.77</v>
      </c>
      <c r="E1171" s="39">
        <f>ROUND($E$791/100*$E$792*АТС!C419,2)</f>
        <v>166.09</v>
      </c>
      <c r="F1171" s="39">
        <f>ROUND($F$791/100*$F$792*АТС!C419,2)</f>
        <v>113.11</v>
      </c>
      <c r="G1171" s="39">
        <f>ROUND($G$791/100*$G$792*АТС!C419,2)</f>
        <v>66.209999999999994</v>
      </c>
    </row>
    <row r="1172" spans="1:7" x14ac:dyDescent="0.25">
      <c r="A1172" s="251"/>
      <c r="B1172" s="137">
        <f t="shared" si="18"/>
        <v>42051.791669999999</v>
      </c>
      <c r="C1172" s="138">
        <v>19</v>
      </c>
      <c r="D1172" s="39">
        <f>ROUND($D$791/100*$D$792*АТС!$C420,2)</f>
        <v>177.49</v>
      </c>
      <c r="E1172" s="39">
        <f>ROUND($E$791/100*$E$792*АТС!C420,2)</f>
        <v>163.07</v>
      </c>
      <c r="F1172" s="39">
        <f>ROUND($F$791/100*$F$792*АТС!C420,2)</f>
        <v>111.06</v>
      </c>
      <c r="G1172" s="39">
        <f>ROUND($G$791/100*$G$792*АТС!C420,2)</f>
        <v>65.010000000000005</v>
      </c>
    </row>
    <row r="1173" spans="1:7" x14ac:dyDescent="0.25">
      <c r="A1173" s="251"/>
      <c r="B1173" s="135">
        <f t="shared" si="18"/>
        <v>42051.833330000001</v>
      </c>
      <c r="C1173" s="138">
        <v>20</v>
      </c>
      <c r="D1173" s="39">
        <f>ROUND($D$791/100*$D$792*АТС!$C421,2)</f>
        <v>134.21</v>
      </c>
      <c r="E1173" s="39">
        <f>ROUND($E$791/100*$E$792*АТС!C421,2)</f>
        <v>123.3</v>
      </c>
      <c r="F1173" s="39">
        <f>ROUND($F$791/100*$F$792*АТС!C421,2)</f>
        <v>83.97</v>
      </c>
      <c r="G1173" s="39">
        <f>ROUND($G$791/100*$G$792*АТС!C421,2)</f>
        <v>49.15</v>
      </c>
    </row>
    <row r="1174" spans="1:7" x14ac:dyDescent="0.25">
      <c r="A1174" s="251"/>
      <c r="B1174" s="137">
        <f t="shared" si="18"/>
        <v>42051.875</v>
      </c>
      <c r="C1174" s="138">
        <v>21</v>
      </c>
      <c r="D1174" s="39">
        <f>ROUND($D$791/100*$D$792*АТС!$C422,2)</f>
        <v>132.63</v>
      </c>
      <c r="E1174" s="39">
        <f>ROUND($E$791/100*$E$792*АТС!C422,2)</f>
        <v>121.85</v>
      </c>
      <c r="F1174" s="39">
        <f>ROUND($F$791/100*$F$792*АТС!C422,2)</f>
        <v>82.98</v>
      </c>
      <c r="G1174" s="39">
        <f>ROUND($G$791/100*$G$792*АТС!C422,2)</f>
        <v>48.57</v>
      </c>
    </row>
    <row r="1175" spans="1:7" x14ac:dyDescent="0.25">
      <c r="A1175" s="251"/>
      <c r="B1175" s="135">
        <f t="shared" si="18"/>
        <v>42051.916669999999</v>
      </c>
      <c r="C1175" s="138">
        <v>22</v>
      </c>
      <c r="D1175" s="39">
        <f>ROUND($D$791/100*$D$792*АТС!$C423,2)</f>
        <v>178.23</v>
      </c>
      <c r="E1175" s="39">
        <f>ROUND($E$791/100*$E$792*АТС!C423,2)</f>
        <v>163.75</v>
      </c>
      <c r="F1175" s="39">
        <f>ROUND($F$791/100*$F$792*АТС!C423,2)</f>
        <v>111.52</v>
      </c>
      <c r="G1175" s="39">
        <f>ROUND($G$791/100*$G$792*АТС!C423,2)</f>
        <v>65.28</v>
      </c>
    </row>
    <row r="1176" spans="1:7" x14ac:dyDescent="0.25">
      <c r="A1176" s="251"/>
      <c r="B1176" s="137">
        <f t="shared" si="18"/>
        <v>42051.958330000001</v>
      </c>
      <c r="C1176" s="138">
        <v>23</v>
      </c>
      <c r="D1176" s="39">
        <f>ROUND($D$791/100*$D$792*АТС!$C424,2)</f>
        <v>130.91</v>
      </c>
      <c r="E1176" s="39">
        <f>ROUND($E$791/100*$E$792*АТС!C424,2)</f>
        <v>120.27</v>
      </c>
      <c r="F1176" s="39">
        <f>ROUND($F$791/100*$F$792*АТС!C424,2)</f>
        <v>81.91</v>
      </c>
      <c r="G1176" s="39">
        <f>ROUND($G$791/100*$G$792*АТС!C424,2)</f>
        <v>47.94</v>
      </c>
    </row>
    <row r="1177" spans="1:7" x14ac:dyDescent="0.25">
      <c r="A1177" s="251"/>
      <c r="B1177" s="135">
        <f t="shared" si="18"/>
        <v>42052</v>
      </c>
      <c r="C1177" s="138">
        <v>0</v>
      </c>
      <c r="D1177" s="39">
        <f>ROUND($D$791/100*$D$792*АТС!$C425,2)</f>
        <v>116.44</v>
      </c>
      <c r="E1177" s="39">
        <f>ROUND($E$791/100*$E$792*АТС!C425,2)</f>
        <v>106.98</v>
      </c>
      <c r="F1177" s="39">
        <f>ROUND($F$791/100*$F$792*АТС!C425,2)</f>
        <v>72.849999999999994</v>
      </c>
      <c r="G1177" s="39">
        <f>ROUND($G$791/100*$G$792*АТС!C425,2)</f>
        <v>42.64</v>
      </c>
    </row>
    <row r="1178" spans="1:7" x14ac:dyDescent="0.25">
      <c r="A1178" s="251"/>
      <c r="B1178" s="137">
        <f t="shared" si="18"/>
        <v>42052.041669999999</v>
      </c>
      <c r="C1178" s="138">
        <v>1</v>
      </c>
      <c r="D1178" s="39">
        <f>ROUND($D$791/100*$D$792*АТС!$C426,2)</f>
        <v>115.06</v>
      </c>
      <c r="E1178" s="39">
        <f>ROUND($E$791/100*$E$792*АТС!C426,2)</f>
        <v>105.71</v>
      </c>
      <c r="F1178" s="39">
        <f>ROUND($F$791/100*$F$792*АТС!C426,2)</f>
        <v>71.989999999999995</v>
      </c>
      <c r="G1178" s="39">
        <f>ROUND($G$791/100*$G$792*АТС!C426,2)</f>
        <v>42.14</v>
      </c>
    </row>
    <row r="1179" spans="1:7" x14ac:dyDescent="0.25">
      <c r="A1179" s="251"/>
      <c r="B1179" s="135">
        <f t="shared" si="18"/>
        <v>42052.083330000001</v>
      </c>
      <c r="C1179" s="138">
        <v>2</v>
      </c>
      <c r="D1179" s="39">
        <f>ROUND($D$791/100*$D$792*АТС!$C427,2)</f>
        <v>119.25</v>
      </c>
      <c r="E1179" s="39">
        <f>ROUND($E$791/100*$E$792*АТС!C427,2)</f>
        <v>109.56</v>
      </c>
      <c r="F1179" s="39">
        <f>ROUND($F$791/100*$F$792*АТС!C427,2)</f>
        <v>74.61</v>
      </c>
      <c r="G1179" s="39">
        <f>ROUND($G$791/100*$G$792*АТС!C427,2)</f>
        <v>43.67</v>
      </c>
    </row>
    <row r="1180" spans="1:7" x14ac:dyDescent="0.25">
      <c r="A1180" s="251"/>
      <c r="B1180" s="137">
        <f t="shared" si="18"/>
        <v>42052.125</v>
      </c>
      <c r="C1180" s="138">
        <v>3</v>
      </c>
      <c r="D1180" s="39">
        <f>ROUND($D$791/100*$D$792*АТС!$C428,2)</f>
        <v>116.79</v>
      </c>
      <c r="E1180" s="39">
        <f>ROUND($E$791/100*$E$792*АТС!C428,2)</f>
        <v>107.3</v>
      </c>
      <c r="F1180" s="39">
        <f>ROUND($F$791/100*$F$792*АТС!C428,2)</f>
        <v>73.069999999999993</v>
      </c>
      <c r="G1180" s="39">
        <f>ROUND($G$791/100*$G$792*АТС!C428,2)</f>
        <v>42.77</v>
      </c>
    </row>
    <row r="1181" spans="1:7" x14ac:dyDescent="0.25">
      <c r="A1181" s="251"/>
      <c r="B1181" s="135">
        <f t="shared" si="18"/>
        <v>42052.166669999999</v>
      </c>
      <c r="C1181" s="138">
        <v>4</v>
      </c>
      <c r="D1181" s="39">
        <f>ROUND($D$791/100*$D$792*АТС!$C429,2)</f>
        <v>121.17</v>
      </c>
      <c r="E1181" s="39">
        <f>ROUND($E$791/100*$E$792*АТС!C429,2)</f>
        <v>111.32</v>
      </c>
      <c r="F1181" s="39">
        <f>ROUND($F$791/100*$F$792*АТС!C429,2)</f>
        <v>75.81</v>
      </c>
      <c r="G1181" s="39">
        <f>ROUND($G$791/100*$G$792*АТС!C429,2)</f>
        <v>44.38</v>
      </c>
    </row>
    <row r="1182" spans="1:7" x14ac:dyDescent="0.25">
      <c r="A1182" s="251"/>
      <c r="B1182" s="137">
        <f t="shared" si="18"/>
        <v>42052.208330000001</v>
      </c>
      <c r="C1182" s="138">
        <v>5</v>
      </c>
      <c r="D1182" s="39">
        <f>ROUND($D$791/100*$D$792*АТС!$C430,2)</f>
        <v>118.66</v>
      </c>
      <c r="E1182" s="39">
        <f>ROUND($E$791/100*$E$792*АТС!C430,2)</f>
        <v>109.02</v>
      </c>
      <c r="F1182" s="39">
        <f>ROUND($F$791/100*$F$792*АТС!C430,2)</f>
        <v>74.25</v>
      </c>
      <c r="G1182" s="39">
        <f>ROUND($G$791/100*$G$792*АТС!C430,2)</f>
        <v>43.46</v>
      </c>
    </row>
    <row r="1183" spans="1:7" x14ac:dyDescent="0.25">
      <c r="A1183" s="251"/>
      <c r="B1183" s="135">
        <f t="shared" si="18"/>
        <v>42052.25</v>
      </c>
      <c r="C1183" s="138">
        <v>6</v>
      </c>
      <c r="D1183" s="39">
        <f>ROUND($D$791/100*$D$792*АТС!$C431,2)</f>
        <v>118.26</v>
      </c>
      <c r="E1183" s="39">
        <f>ROUND($E$791/100*$E$792*АТС!C431,2)</f>
        <v>108.65</v>
      </c>
      <c r="F1183" s="39">
        <f>ROUND($F$791/100*$F$792*АТС!C431,2)</f>
        <v>73.989999999999995</v>
      </c>
      <c r="G1183" s="39">
        <f>ROUND($G$791/100*$G$792*АТС!C431,2)</f>
        <v>43.31</v>
      </c>
    </row>
    <row r="1184" spans="1:7" x14ac:dyDescent="0.25">
      <c r="A1184" s="251"/>
      <c r="B1184" s="137">
        <f t="shared" si="18"/>
        <v>42052.291669999999</v>
      </c>
      <c r="C1184" s="138">
        <v>7</v>
      </c>
      <c r="D1184" s="39">
        <f>ROUND($D$791/100*$D$792*АТС!$C432,2)</f>
        <v>125.25</v>
      </c>
      <c r="E1184" s="39">
        <f>ROUND($E$791/100*$E$792*АТС!C432,2)</f>
        <v>115.08</v>
      </c>
      <c r="F1184" s="39">
        <f>ROUND($F$791/100*$F$792*АТС!C432,2)</f>
        <v>78.37</v>
      </c>
      <c r="G1184" s="39">
        <f>ROUND($G$791/100*$G$792*АТС!C432,2)</f>
        <v>45.87</v>
      </c>
    </row>
    <row r="1185" spans="1:7" x14ac:dyDescent="0.25">
      <c r="A1185" s="251"/>
      <c r="B1185" s="135">
        <f t="shared" si="18"/>
        <v>42052.333330000001</v>
      </c>
      <c r="C1185" s="138">
        <v>8</v>
      </c>
      <c r="D1185" s="39">
        <f>ROUND($D$791/100*$D$792*АТС!$C433,2)</f>
        <v>118.02</v>
      </c>
      <c r="E1185" s="39">
        <f>ROUND($E$791/100*$E$792*АТС!C433,2)</f>
        <v>108.43</v>
      </c>
      <c r="F1185" s="39">
        <f>ROUND($F$791/100*$F$792*АТС!C433,2)</f>
        <v>73.849999999999994</v>
      </c>
      <c r="G1185" s="39">
        <f>ROUND($G$791/100*$G$792*АТС!C433,2)</f>
        <v>43.22</v>
      </c>
    </row>
    <row r="1186" spans="1:7" x14ac:dyDescent="0.25">
      <c r="A1186" s="251"/>
      <c r="B1186" s="137">
        <f t="shared" si="18"/>
        <v>42052.375</v>
      </c>
      <c r="C1186" s="138">
        <v>9</v>
      </c>
      <c r="D1186" s="39">
        <f>ROUND($D$791/100*$D$792*АТС!$C434,2)</f>
        <v>120.63</v>
      </c>
      <c r="E1186" s="39">
        <f>ROUND($E$791/100*$E$792*АТС!C434,2)</f>
        <v>110.83</v>
      </c>
      <c r="F1186" s="39">
        <f>ROUND($F$791/100*$F$792*АТС!C434,2)</f>
        <v>75.48</v>
      </c>
      <c r="G1186" s="39">
        <f>ROUND($G$791/100*$G$792*АТС!C434,2)</f>
        <v>44.18</v>
      </c>
    </row>
    <row r="1187" spans="1:7" x14ac:dyDescent="0.25">
      <c r="A1187" s="251"/>
      <c r="B1187" s="135">
        <f t="shared" si="18"/>
        <v>42052.416669999999</v>
      </c>
      <c r="C1187" s="138">
        <v>10</v>
      </c>
      <c r="D1187" s="39">
        <f>ROUND($D$791/100*$D$792*АТС!$C435,2)</f>
        <v>120.65</v>
      </c>
      <c r="E1187" s="39">
        <f>ROUND($E$791/100*$E$792*АТС!C435,2)</f>
        <v>110.85</v>
      </c>
      <c r="F1187" s="39">
        <f>ROUND($F$791/100*$F$792*АТС!C435,2)</f>
        <v>75.489999999999995</v>
      </c>
      <c r="G1187" s="39">
        <f>ROUND($G$791/100*$G$792*АТС!C435,2)</f>
        <v>44.19</v>
      </c>
    </row>
    <row r="1188" spans="1:7" x14ac:dyDescent="0.25">
      <c r="A1188" s="251"/>
      <c r="B1188" s="137">
        <f t="shared" si="18"/>
        <v>42052.458330000001</v>
      </c>
      <c r="C1188" s="138">
        <v>11</v>
      </c>
      <c r="D1188" s="39">
        <f>ROUND($D$791/100*$D$792*АТС!$C436,2)</f>
        <v>126.46</v>
      </c>
      <c r="E1188" s="39">
        <f>ROUND($E$791/100*$E$792*АТС!C436,2)</f>
        <v>116.19</v>
      </c>
      <c r="F1188" s="39">
        <f>ROUND($F$791/100*$F$792*АТС!C436,2)</f>
        <v>79.13</v>
      </c>
      <c r="G1188" s="39">
        <f>ROUND($G$791/100*$G$792*АТС!C436,2)</f>
        <v>46.32</v>
      </c>
    </row>
    <row r="1189" spans="1:7" x14ac:dyDescent="0.25">
      <c r="A1189" s="251"/>
      <c r="B1189" s="135">
        <f t="shared" si="18"/>
        <v>42052.5</v>
      </c>
      <c r="C1189" s="138">
        <v>12</v>
      </c>
      <c r="D1189" s="39">
        <f>ROUND($D$791/100*$D$792*АТС!$C437,2)</f>
        <v>120.35</v>
      </c>
      <c r="E1189" s="39">
        <f>ROUND($E$791/100*$E$792*АТС!C437,2)</f>
        <v>110.57</v>
      </c>
      <c r="F1189" s="39">
        <f>ROUND($F$791/100*$F$792*АТС!C437,2)</f>
        <v>75.3</v>
      </c>
      <c r="G1189" s="39">
        <f>ROUND($G$791/100*$G$792*АТС!C437,2)</f>
        <v>44.08</v>
      </c>
    </row>
    <row r="1190" spans="1:7" x14ac:dyDescent="0.25">
      <c r="A1190" s="251"/>
      <c r="B1190" s="137">
        <f t="shared" si="18"/>
        <v>42052.541669999999</v>
      </c>
      <c r="C1190" s="138">
        <v>13</v>
      </c>
      <c r="D1190" s="39">
        <f>ROUND($D$791/100*$D$792*АТС!$C438,2)</f>
        <v>120.43</v>
      </c>
      <c r="E1190" s="39">
        <f>ROUND($E$791/100*$E$792*АТС!C438,2)</f>
        <v>110.65</v>
      </c>
      <c r="F1190" s="39">
        <f>ROUND($F$791/100*$F$792*АТС!C438,2)</f>
        <v>75.36</v>
      </c>
      <c r="G1190" s="39">
        <f>ROUND($G$791/100*$G$792*АТС!C438,2)</f>
        <v>44.11</v>
      </c>
    </row>
    <row r="1191" spans="1:7" x14ac:dyDescent="0.25">
      <c r="A1191" s="251"/>
      <c r="B1191" s="135">
        <f t="shared" si="18"/>
        <v>42052.583330000001</v>
      </c>
      <c r="C1191" s="138">
        <v>14</v>
      </c>
      <c r="D1191" s="39">
        <f>ROUND($D$791/100*$D$792*АТС!$C439,2)</f>
        <v>120.68</v>
      </c>
      <c r="E1191" s="39">
        <f>ROUND($E$791/100*$E$792*АТС!C439,2)</f>
        <v>110.87</v>
      </c>
      <c r="F1191" s="39">
        <f>ROUND($F$791/100*$F$792*АТС!C439,2)</f>
        <v>75.510000000000005</v>
      </c>
      <c r="G1191" s="39">
        <f>ROUND($G$791/100*$G$792*АТС!C439,2)</f>
        <v>44.2</v>
      </c>
    </row>
    <row r="1192" spans="1:7" x14ac:dyDescent="0.25">
      <c r="A1192" s="251"/>
      <c r="B1192" s="137">
        <f t="shared" si="18"/>
        <v>42052.625</v>
      </c>
      <c r="C1192" s="138">
        <v>15</v>
      </c>
      <c r="D1192" s="39">
        <f>ROUND($D$791/100*$D$792*АТС!$C440,2)</f>
        <v>122.28</v>
      </c>
      <c r="E1192" s="39">
        <f>ROUND($E$791/100*$E$792*АТС!C440,2)</f>
        <v>112.35</v>
      </c>
      <c r="F1192" s="39">
        <f>ROUND($F$791/100*$F$792*АТС!C440,2)</f>
        <v>76.510000000000005</v>
      </c>
      <c r="G1192" s="39">
        <f>ROUND($G$791/100*$G$792*АТС!C440,2)</f>
        <v>44.78</v>
      </c>
    </row>
    <row r="1193" spans="1:7" x14ac:dyDescent="0.25">
      <c r="A1193" s="251"/>
      <c r="B1193" s="135">
        <f t="shared" si="18"/>
        <v>42052.666669999999</v>
      </c>
      <c r="C1193" s="138">
        <v>16</v>
      </c>
      <c r="D1193" s="39">
        <f>ROUND($D$791/100*$D$792*АТС!$C441,2)</f>
        <v>121.58</v>
      </c>
      <c r="E1193" s="39">
        <f>ROUND($E$791/100*$E$792*АТС!C441,2)</f>
        <v>111.7</v>
      </c>
      <c r="F1193" s="39">
        <f>ROUND($F$791/100*$F$792*АТС!C441,2)</f>
        <v>76.069999999999993</v>
      </c>
      <c r="G1193" s="39">
        <f>ROUND($G$791/100*$G$792*АТС!C441,2)</f>
        <v>44.53</v>
      </c>
    </row>
    <row r="1194" spans="1:7" x14ac:dyDescent="0.25">
      <c r="A1194" s="251"/>
      <c r="B1194" s="137">
        <f t="shared" si="18"/>
        <v>42052.708330000001</v>
      </c>
      <c r="C1194" s="138">
        <v>17</v>
      </c>
      <c r="D1194" s="39">
        <f>ROUND($D$791/100*$D$792*АТС!$C442,2)</f>
        <v>122.23</v>
      </c>
      <c r="E1194" s="39">
        <f>ROUND($E$791/100*$E$792*АТС!C442,2)</f>
        <v>112.3</v>
      </c>
      <c r="F1194" s="39">
        <f>ROUND($F$791/100*$F$792*АТС!C442,2)</f>
        <v>76.48</v>
      </c>
      <c r="G1194" s="39">
        <f>ROUND($G$791/100*$G$792*АТС!C442,2)</f>
        <v>44.77</v>
      </c>
    </row>
    <row r="1195" spans="1:7" x14ac:dyDescent="0.25">
      <c r="A1195" s="251"/>
      <c r="B1195" s="135">
        <f t="shared" si="18"/>
        <v>42052.75</v>
      </c>
      <c r="C1195" s="138">
        <v>18</v>
      </c>
      <c r="D1195" s="39">
        <f>ROUND($D$791/100*$D$792*АТС!$C443,2)</f>
        <v>179.81</v>
      </c>
      <c r="E1195" s="39">
        <f>ROUND($E$791/100*$E$792*АТС!C443,2)</f>
        <v>165.2</v>
      </c>
      <c r="F1195" s="39">
        <f>ROUND($F$791/100*$F$792*АТС!C443,2)</f>
        <v>112.51</v>
      </c>
      <c r="G1195" s="39">
        <f>ROUND($G$791/100*$G$792*АТС!C443,2)</f>
        <v>65.849999999999994</v>
      </c>
    </row>
    <row r="1196" spans="1:7" x14ac:dyDescent="0.25">
      <c r="A1196" s="251"/>
      <c r="B1196" s="137">
        <f t="shared" si="18"/>
        <v>42052.791669999999</v>
      </c>
      <c r="C1196" s="138">
        <v>19</v>
      </c>
      <c r="D1196" s="39">
        <f>ROUND($D$791/100*$D$792*АТС!$C444,2)</f>
        <v>163.1</v>
      </c>
      <c r="E1196" s="39">
        <f>ROUND($E$791/100*$E$792*АТС!C444,2)</f>
        <v>149.85</v>
      </c>
      <c r="F1196" s="39">
        <f>ROUND($F$791/100*$F$792*АТС!C444,2)</f>
        <v>102.05</v>
      </c>
      <c r="G1196" s="39">
        <f>ROUND($G$791/100*$G$792*АТС!C444,2)</f>
        <v>59.74</v>
      </c>
    </row>
    <row r="1197" spans="1:7" x14ac:dyDescent="0.25">
      <c r="A1197" s="251"/>
      <c r="B1197" s="135">
        <f t="shared" si="18"/>
        <v>42052.833330000001</v>
      </c>
      <c r="C1197" s="138">
        <v>20</v>
      </c>
      <c r="D1197" s="39">
        <f>ROUND($D$791/100*$D$792*АТС!$C445,2)</f>
        <v>137.94999999999999</v>
      </c>
      <c r="E1197" s="39">
        <f>ROUND($E$791/100*$E$792*АТС!C445,2)</f>
        <v>126.75</v>
      </c>
      <c r="F1197" s="39">
        <f>ROUND($F$791/100*$F$792*АТС!C445,2)</f>
        <v>86.32</v>
      </c>
      <c r="G1197" s="39">
        <f>ROUND($G$791/100*$G$792*АТС!C445,2)</f>
        <v>50.52</v>
      </c>
    </row>
    <row r="1198" spans="1:7" x14ac:dyDescent="0.25">
      <c r="A1198" s="251"/>
      <c r="B1198" s="137">
        <f t="shared" si="18"/>
        <v>42052.875</v>
      </c>
      <c r="C1198" s="138">
        <v>21</v>
      </c>
      <c r="D1198" s="39">
        <f>ROUND($D$791/100*$D$792*АТС!$C446,2)</f>
        <v>135.94999999999999</v>
      </c>
      <c r="E1198" s="39">
        <f>ROUND($E$791/100*$E$792*АТС!C446,2)</f>
        <v>124.91</v>
      </c>
      <c r="F1198" s="39">
        <f>ROUND($F$791/100*$F$792*АТС!C446,2)</f>
        <v>85.06</v>
      </c>
      <c r="G1198" s="39">
        <f>ROUND($G$791/100*$G$792*АТС!C446,2)</f>
        <v>49.79</v>
      </c>
    </row>
    <row r="1199" spans="1:7" x14ac:dyDescent="0.25">
      <c r="A1199" s="251"/>
      <c r="B1199" s="135">
        <f t="shared" si="18"/>
        <v>42052.916669999999</v>
      </c>
      <c r="C1199" s="138">
        <v>22</v>
      </c>
      <c r="D1199" s="39">
        <f>ROUND($D$791/100*$D$792*АТС!$C447,2)</f>
        <v>166.31</v>
      </c>
      <c r="E1199" s="39">
        <f>ROUND($E$791/100*$E$792*АТС!C447,2)</f>
        <v>152.80000000000001</v>
      </c>
      <c r="F1199" s="39">
        <f>ROUND($F$791/100*$F$792*АТС!C447,2)</f>
        <v>104.06</v>
      </c>
      <c r="G1199" s="39">
        <f>ROUND($G$791/100*$G$792*АТС!C447,2)</f>
        <v>60.91</v>
      </c>
    </row>
    <row r="1200" spans="1:7" x14ac:dyDescent="0.25">
      <c r="A1200" s="251"/>
      <c r="B1200" s="137">
        <f t="shared" si="18"/>
        <v>42052.958330000001</v>
      </c>
      <c r="C1200" s="138">
        <v>23</v>
      </c>
      <c r="D1200" s="39">
        <f>ROUND($D$791/100*$D$792*АТС!$C448,2)</f>
        <v>130.83000000000001</v>
      </c>
      <c r="E1200" s="39">
        <f>ROUND($E$791/100*$E$792*АТС!C448,2)</f>
        <v>120.2</v>
      </c>
      <c r="F1200" s="39">
        <f>ROUND($F$791/100*$F$792*АТС!C448,2)</f>
        <v>81.86</v>
      </c>
      <c r="G1200" s="39">
        <f>ROUND($G$791/100*$G$792*АТС!C448,2)</f>
        <v>47.92</v>
      </c>
    </row>
    <row r="1201" spans="1:7" x14ac:dyDescent="0.25">
      <c r="A1201" s="251"/>
      <c r="B1201" s="135">
        <f t="shared" si="18"/>
        <v>42053</v>
      </c>
      <c r="C1201" s="138">
        <v>0</v>
      </c>
      <c r="D1201" s="39">
        <f>ROUND($D$791/100*$D$792*АТС!$C449,2)</f>
        <v>119.39</v>
      </c>
      <c r="E1201" s="39">
        <f>ROUND($E$791/100*$E$792*АТС!C449,2)</f>
        <v>109.69</v>
      </c>
      <c r="F1201" s="39">
        <f>ROUND($F$791/100*$F$792*АТС!C449,2)</f>
        <v>74.7</v>
      </c>
      <c r="G1201" s="39">
        <f>ROUND($G$791/100*$G$792*АТС!C449,2)</f>
        <v>43.73</v>
      </c>
    </row>
    <row r="1202" spans="1:7" x14ac:dyDescent="0.25">
      <c r="A1202" s="251"/>
      <c r="B1202" s="137">
        <f t="shared" ref="B1202:B1265" si="19">B1178+1</f>
        <v>42053.041669999999</v>
      </c>
      <c r="C1202" s="138">
        <v>1</v>
      </c>
      <c r="D1202" s="39">
        <f>ROUND($D$791/100*$D$792*АТС!$C450,2)</f>
        <v>115.05</v>
      </c>
      <c r="E1202" s="39">
        <f>ROUND($E$791/100*$E$792*АТС!C450,2)</f>
        <v>105.7</v>
      </c>
      <c r="F1202" s="39">
        <f>ROUND($F$791/100*$F$792*АТС!C450,2)</f>
        <v>71.98</v>
      </c>
      <c r="G1202" s="39">
        <f>ROUND($G$791/100*$G$792*АТС!C450,2)</f>
        <v>42.14</v>
      </c>
    </row>
    <row r="1203" spans="1:7" x14ac:dyDescent="0.25">
      <c r="A1203" s="251"/>
      <c r="B1203" s="135">
        <f t="shared" si="19"/>
        <v>42053.083330000001</v>
      </c>
      <c r="C1203" s="138">
        <v>2</v>
      </c>
      <c r="D1203" s="39">
        <f>ROUND($D$791/100*$D$792*АТС!$C451,2)</f>
        <v>119.25</v>
      </c>
      <c r="E1203" s="39">
        <f>ROUND($E$791/100*$E$792*АТС!C451,2)</f>
        <v>109.57</v>
      </c>
      <c r="F1203" s="39">
        <f>ROUND($F$791/100*$F$792*АТС!C451,2)</f>
        <v>74.62</v>
      </c>
      <c r="G1203" s="39">
        <f>ROUND($G$791/100*$G$792*АТС!C451,2)</f>
        <v>43.68</v>
      </c>
    </row>
    <row r="1204" spans="1:7" x14ac:dyDescent="0.25">
      <c r="A1204" s="251"/>
      <c r="B1204" s="137">
        <f t="shared" si="19"/>
        <v>42053.125</v>
      </c>
      <c r="C1204" s="138">
        <v>3</v>
      </c>
      <c r="D1204" s="39">
        <f>ROUND($D$791/100*$D$792*АТС!$C452,2)</f>
        <v>116.78</v>
      </c>
      <c r="E1204" s="39">
        <f>ROUND($E$791/100*$E$792*АТС!C452,2)</f>
        <v>107.3</v>
      </c>
      <c r="F1204" s="39">
        <f>ROUND($F$791/100*$F$792*АТС!C452,2)</f>
        <v>73.069999999999993</v>
      </c>
      <c r="G1204" s="39">
        <f>ROUND($G$791/100*$G$792*АТС!C452,2)</f>
        <v>42.77</v>
      </c>
    </row>
    <row r="1205" spans="1:7" x14ac:dyDescent="0.25">
      <c r="A1205" s="251"/>
      <c r="B1205" s="135">
        <f t="shared" si="19"/>
        <v>42053.166669999999</v>
      </c>
      <c r="C1205" s="138">
        <v>4</v>
      </c>
      <c r="D1205" s="39">
        <f>ROUND($D$791/100*$D$792*АТС!$C453,2)</f>
        <v>121.18</v>
      </c>
      <c r="E1205" s="39">
        <f>ROUND($E$791/100*$E$792*АТС!C453,2)</f>
        <v>111.33</v>
      </c>
      <c r="F1205" s="39">
        <f>ROUND($F$791/100*$F$792*АТС!C453,2)</f>
        <v>75.819999999999993</v>
      </c>
      <c r="G1205" s="39">
        <f>ROUND($G$791/100*$G$792*АТС!C453,2)</f>
        <v>44.38</v>
      </c>
    </row>
    <row r="1206" spans="1:7" x14ac:dyDescent="0.25">
      <c r="A1206" s="251"/>
      <c r="B1206" s="137">
        <f t="shared" si="19"/>
        <v>42053.208330000001</v>
      </c>
      <c r="C1206" s="138">
        <v>5</v>
      </c>
      <c r="D1206" s="39">
        <f>ROUND($D$791/100*$D$792*АТС!$C454,2)</f>
        <v>118.67</v>
      </c>
      <c r="E1206" s="39">
        <f>ROUND($E$791/100*$E$792*АТС!C454,2)</f>
        <v>109.03</v>
      </c>
      <c r="F1206" s="39">
        <f>ROUND($F$791/100*$F$792*АТС!C454,2)</f>
        <v>74.25</v>
      </c>
      <c r="G1206" s="39">
        <f>ROUND($G$791/100*$G$792*АТС!C454,2)</f>
        <v>43.46</v>
      </c>
    </row>
    <row r="1207" spans="1:7" x14ac:dyDescent="0.25">
      <c r="A1207" s="251"/>
      <c r="B1207" s="135">
        <f t="shared" si="19"/>
        <v>42053.25</v>
      </c>
      <c r="C1207" s="138">
        <v>6</v>
      </c>
      <c r="D1207" s="39">
        <f>ROUND($D$791/100*$D$792*АТС!$C455,2)</f>
        <v>118.48</v>
      </c>
      <c r="E1207" s="39">
        <f>ROUND($E$791/100*$E$792*АТС!C455,2)</f>
        <v>108.85</v>
      </c>
      <c r="F1207" s="39">
        <f>ROUND($F$791/100*$F$792*АТС!C455,2)</f>
        <v>74.13</v>
      </c>
      <c r="G1207" s="39">
        <f>ROUND($G$791/100*$G$792*АТС!C455,2)</f>
        <v>43.39</v>
      </c>
    </row>
    <row r="1208" spans="1:7" x14ac:dyDescent="0.25">
      <c r="A1208" s="251"/>
      <c r="B1208" s="137">
        <f t="shared" si="19"/>
        <v>42053.291669999999</v>
      </c>
      <c r="C1208" s="138">
        <v>7</v>
      </c>
      <c r="D1208" s="39">
        <f>ROUND($D$791/100*$D$792*АТС!$C456,2)</f>
        <v>125.14</v>
      </c>
      <c r="E1208" s="39">
        <f>ROUND($E$791/100*$E$792*АТС!C456,2)</f>
        <v>114.98</v>
      </c>
      <c r="F1208" s="39">
        <f>ROUND($F$791/100*$F$792*АТС!C456,2)</f>
        <v>78.3</v>
      </c>
      <c r="G1208" s="39">
        <f>ROUND($G$791/100*$G$792*АТС!C456,2)</f>
        <v>45.83</v>
      </c>
    </row>
    <row r="1209" spans="1:7" x14ac:dyDescent="0.25">
      <c r="A1209" s="251"/>
      <c r="B1209" s="135">
        <f t="shared" si="19"/>
        <v>42053.333330000001</v>
      </c>
      <c r="C1209" s="138">
        <v>8</v>
      </c>
      <c r="D1209" s="39">
        <f>ROUND($D$791/100*$D$792*АТС!$C457,2)</f>
        <v>117.84</v>
      </c>
      <c r="E1209" s="39">
        <f>ROUND($E$791/100*$E$792*АТС!C457,2)</f>
        <v>108.26</v>
      </c>
      <c r="F1209" s="39">
        <f>ROUND($F$791/100*$F$792*АТС!C457,2)</f>
        <v>73.73</v>
      </c>
      <c r="G1209" s="39">
        <f>ROUND($G$791/100*$G$792*АТС!C457,2)</f>
        <v>43.16</v>
      </c>
    </row>
    <row r="1210" spans="1:7" x14ac:dyDescent="0.25">
      <c r="A1210" s="251"/>
      <c r="B1210" s="137">
        <f t="shared" si="19"/>
        <v>42053.375</v>
      </c>
      <c r="C1210" s="138">
        <v>9</v>
      </c>
      <c r="D1210" s="39">
        <f>ROUND($D$791/100*$D$792*АТС!$C458,2)</f>
        <v>121.29</v>
      </c>
      <c r="E1210" s="39">
        <f>ROUND($E$791/100*$E$792*АТС!C458,2)</f>
        <v>111.44</v>
      </c>
      <c r="F1210" s="39">
        <f>ROUND($F$791/100*$F$792*АТС!C458,2)</f>
        <v>75.89</v>
      </c>
      <c r="G1210" s="39">
        <f>ROUND($G$791/100*$G$792*АТС!C458,2)</f>
        <v>44.42</v>
      </c>
    </row>
    <row r="1211" spans="1:7" x14ac:dyDescent="0.25">
      <c r="A1211" s="251"/>
      <c r="B1211" s="135">
        <f t="shared" si="19"/>
        <v>42053.416669999999</v>
      </c>
      <c r="C1211" s="138">
        <v>10</v>
      </c>
      <c r="D1211" s="39">
        <f>ROUND($D$791/100*$D$792*АТС!$C459,2)</f>
        <v>121.6</v>
      </c>
      <c r="E1211" s="39">
        <f>ROUND($E$791/100*$E$792*АТС!C459,2)</f>
        <v>111.72</v>
      </c>
      <c r="F1211" s="39">
        <f>ROUND($F$791/100*$F$792*АТС!C459,2)</f>
        <v>76.09</v>
      </c>
      <c r="G1211" s="39">
        <f>ROUND($G$791/100*$G$792*АТС!C459,2)</f>
        <v>44.54</v>
      </c>
    </row>
    <row r="1212" spans="1:7" x14ac:dyDescent="0.25">
      <c r="A1212" s="251"/>
      <c r="B1212" s="137">
        <f t="shared" si="19"/>
        <v>42053.458330000001</v>
      </c>
      <c r="C1212" s="138">
        <v>11</v>
      </c>
      <c r="D1212" s="39">
        <f>ROUND($D$791/100*$D$792*АТС!$C460,2)</f>
        <v>135.24</v>
      </c>
      <c r="E1212" s="39">
        <f>ROUND($E$791/100*$E$792*АТС!C460,2)</f>
        <v>124.26</v>
      </c>
      <c r="F1212" s="39">
        <f>ROUND($F$791/100*$F$792*АТС!C460,2)</f>
        <v>84.62</v>
      </c>
      <c r="G1212" s="39">
        <f>ROUND($G$791/100*$G$792*АТС!C460,2)</f>
        <v>49.53</v>
      </c>
    </row>
    <row r="1213" spans="1:7" x14ac:dyDescent="0.25">
      <c r="A1213" s="251"/>
      <c r="B1213" s="135">
        <f t="shared" si="19"/>
        <v>42053.5</v>
      </c>
      <c r="C1213" s="138">
        <v>12</v>
      </c>
      <c r="D1213" s="39">
        <f>ROUND($D$791/100*$D$792*АТС!$C461,2)</f>
        <v>132.4</v>
      </c>
      <c r="E1213" s="39">
        <f>ROUND($E$791/100*$E$792*АТС!C461,2)</f>
        <v>121.64</v>
      </c>
      <c r="F1213" s="39">
        <f>ROUND($F$791/100*$F$792*АТС!C461,2)</f>
        <v>82.84</v>
      </c>
      <c r="G1213" s="39">
        <f>ROUND($G$791/100*$G$792*АТС!C461,2)</f>
        <v>48.49</v>
      </c>
    </row>
    <row r="1214" spans="1:7" x14ac:dyDescent="0.25">
      <c r="A1214" s="251"/>
      <c r="B1214" s="137">
        <f t="shared" si="19"/>
        <v>42053.541669999999</v>
      </c>
      <c r="C1214" s="138">
        <v>13</v>
      </c>
      <c r="D1214" s="39">
        <f>ROUND($D$791/100*$D$792*АТС!$C462,2)</f>
        <v>136.88999999999999</v>
      </c>
      <c r="E1214" s="39">
        <f>ROUND($E$791/100*$E$792*АТС!C462,2)</f>
        <v>125.77</v>
      </c>
      <c r="F1214" s="39">
        <f>ROUND($F$791/100*$F$792*АТС!C462,2)</f>
        <v>85.65</v>
      </c>
      <c r="G1214" s="39">
        <f>ROUND($G$791/100*$G$792*АТС!C462,2)</f>
        <v>50.14</v>
      </c>
    </row>
    <row r="1215" spans="1:7" x14ac:dyDescent="0.25">
      <c r="A1215" s="251"/>
      <c r="B1215" s="135">
        <f t="shared" si="19"/>
        <v>42053.583330000001</v>
      </c>
      <c r="C1215" s="138">
        <v>14</v>
      </c>
      <c r="D1215" s="39">
        <f>ROUND($D$791/100*$D$792*АТС!$C463,2)</f>
        <v>141.88</v>
      </c>
      <c r="E1215" s="39">
        <f>ROUND($E$791/100*$E$792*АТС!C463,2)</f>
        <v>130.36000000000001</v>
      </c>
      <c r="F1215" s="39">
        <f>ROUND($F$791/100*$F$792*АТС!C463,2)</f>
        <v>88.78</v>
      </c>
      <c r="G1215" s="39">
        <f>ROUND($G$791/100*$G$792*АТС!C463,2)</f>
        <v>51.96</v>
      </c>
    </row>
    <row r="1216" spans="1:7" x14ac:dyDescent="0.25">
      <c r="A1216" s="251"/>
      <c r="B1216" s="137">
        <f t="shared" si="19"/>
        <v>42053.625</v>
      </c>
      <c r="C1216" s="138">
        <v>15</v>
      </c>
      <c r="D1216" s="39">
        <f>ROUND($D$791/100*$D$792*АТС!$C464,2)</f>
        <v>146.72</v>
      </c>
      <c r="E1216" s="39">
        <f>ROUND($E$791/100*$E$792*АТС!C464,2)</f>
        <v>134.80000000000001</v>
      </c>
      <c r="F1216" s="39">
        <f>ROUND($F$791/100*$F$792*АТС!C464,2)</f>
        <v>91.8</v>
      </c>
      <c r="G1216" s="39">
        <f>ROUND($G$791/100*$G$792*АТС!C464,2)</f>
        <v>53.74</v>
      </c>
    </row>
    <row r="1217" spans="1:7" x14ac:dyDescent="0.25">
      <c r="A1217" s="251"/>
      <c r="B1217" s="135">
        <f t="shared" si="19"/>
        <v>42053.666669999999</v>
      </c>
      <c r="C1217" s="138">
        <v>16</v>
      </c>
      <c r="D1217" s="39">
        <f>ROUND($D$791/100*$D$792*АТС!$C465,2)</f>
        <v>149.65</v>
      </c>
      <c r="E1217" s="39">
        <f>ROUND($E$791/100*$E$792*АТС!C465,2)</f>
        <v>137.5</v>
      </c>
      <c r="F1217" s="39">
        <f>ROUND($F$791/100*$F$792*АТС!C465,2)</f>
        <v>93.64</v>
      </c>
      <c r="G1217" s="39">
        <f>ROUND($G$791/100*$G$792*АТС!C465,2)</f>
        <v>54.81</v>
      </c>
    </row>
    <row r="1218" spans="1:7" x14ac:dyDescent="0.25">
      <c r="A1218" s="251"/>
      <c r="B1218" s="137">
        <f t="shared" si="19"/>
        <v>42053.708330000001</v>
      </c>
      <c r="C1218" s="138">
        <v>17</v>
      </c>
      <c r="D1218" s="39">
        <f>ROUND($D$791/100*$D$792*АТС!$C466,2)</f>
        <v>135.63999999999999</v>
      </c>
      <c r="E1218" s="39">
        <f>ROUND($E$791/100*$E$792*АТС!C466,2)</f>
        <v>124.62</v>
      </c>
      <c r="F1218" s="39">
        <f>ROUND($F$791/100*$F$792*АТС!C466,2)</f>
        <v>84.87</v>
      </c>
      <c r="G1218" s="39">
        <f>ROUND($G$791/100*$G$792*АТС!C466,2)</f>
        <v>49.68</v>
      </c>
    </row>
    <row r="1219" spans="1:7" x14ac:dyDescent="0.25">
      <c r="A1219" s="251"/>
      <c r="B1219" s="135">
        <f t="shared" si="19"/>
        <v>42053.75</v>
      </c>
      <c r="C1219" s="138">
        <v>18</v>
      </c>
      <c r="D1219" s="39">
        <f>ROUND($D$791/100*$D$792*АТС!$C467,2)</f>
        <v>186.01</v>
      </c>
      <c r="E1219" s="39">
        <f>ROUND($E$791/100*$E$792*АТС!C467,2)</f>
        <v>170.9</v>
      </c>
      <c r="F1219" s="39">
        <f>ROUND($F$791/100*$F$792*АТС!C467,2)</f>
        <v>116.39</v>
      </c>
      <c r="G1219" s="39">
        <f>ROUND($G$791/100*$G$792*АТС!C467,2)</f>
        <v>68.13</v>
      </c>
    </row>
    <row r="1220" spans="1:7" x14ac:dyDescent="0.25">
      <c r="A1220" s="251"/>
      <c r="B1220" s="137">
        <f t="shared" si="19"/>
        <v>42053.791669999999</v>
      </c>
      <c r="C1220" s="138">
        <v>19</v>
      </c>
      <c r="D1220" s="39">
        <f>ROUND($D$791/100*$D$792*АТС!$C468,2)</f>
        <v>172.7</v>
      </c>
      <c r="E1220" s="39">
        <f>ROUND($E$791/100*$E$792*АТС!C468,2)</f>
        <v>158.66999999999999</v>
      </c>
      <c r="F1220" s="39">
        <f>ROUND($F$791/100*$F$792*АТС!C468,2)</f>
        <v>108.06</v>
      </c>
      <c r="G1220" s="39">
        <f>ROUND($G$791/100*$G$792*АТС!C468,2)</f>
        <v>63.25</v>
      </c>
    </row>
    <row r="1221" spans="1:7" x14ac:dyDescent="0.25">
      <c r="A1221" s="251"/>
      <c r="B1221" s="135">
        <f t="shared" si="19"/>
        <v>42053.833330000001</v>
      </c>
      <c r="C1221" s="138">
        <v>20</v>
      </c>
      <c r="D1221" s="39">
        <f>ROUND($D$791/100*$D$792*АТС!$C469,2)</f>
        <v>150.55000000000001</v>
      </c>
      <c r="E1221" s="39">
        <f>ROUND($E$791/100*$E$792*АТС!C469,2)</f>
        <v>138.32</v>
      </c>
      <c r="F1221" s="39">
        <f>ROUND($F$791/100*$F$792*АТС!C469,2)</f>
        <v>94.2</v>
      </c>
      <c r="G1221" s="39">
        <f>ROUND($G$791/100*$G$792*АТС!C469,2)</f>
        <v>55.14</v>
      </c>
    </row>
    <row r="1222" spans="1:7" x14ac:dyDescent="0.25">
      <c r="A1222" s="251"/>
      <c r="B1222" s="137">
        <f t="shared" si="19"/>
        <v>42053.875</v>
      </c>
      <c r="C1222" s="138">
        <v>21</v>
      </c>
      <c r="D1222" s="39">
        <f>ROUND($D$791/100*$D$792*АТС!$C470,2)</f>
        <v>145.58000000000001</v>
      </c>
      <c r="E1222" s="39">
        <f>ROUND($E$791/100*$E$792*АТС!C470,2)</f>
        <v>133.75</v>
      </c>
      <c r="F1222" s="39">
        <f>ROUND($F$791/100*$F$792*АТС!C470,2)</f>
        <v>91.09</v>
      </c>
      <c r="G1222" s="39">
        <f>ROUND($G$791/100*$G$792*АТС!C470,2)</f>
        <v>53.32</v>
      </c>
    </row>
    <row r="1223" spans="1:7" x14ac:dyDescent="0.25">
      <c r="A1223" s="251"/>
      <c r="B1223" s="135">
        <f t="shared" si="19"/>
        <v>42053.916669999999</v>
      </c>
      <c r="C1223" s="138">
        <v>22</v>
      </c>
      <c r="D1223" s="39">
        <f>ROUND($D$791/100*$D$792*АТС!$C471,2)</f>
        <v>172.79</v>
      </c>
      <c r="E1223" s="39">
        <f>ROUND($E$791/100*$E$792*АТС!C471,2)</f>
        <v>158.76</v>
      </c>
      <c r="F1223" s="39">
        <f>ROUND($F$791/100*$F$792*АТС!C471,2)</f>
        <v>108.12</v>
      </c>
      <c r="G1223" s="39">
        <f>ROUND($G$791/100*$G$792*АТС!C471,2)</f>
        <v>63.29</v>
      </c>
    </row>
    <row r="1224" spans="1:7" x14ac:dyDescent="0.25">
      <c r="A1224" s="251"/>
      <c r="B1224" s="137">
        <f t="shared" si="19"/>
        <v>42053.958330000001</v>
      </c>
      <c r="C1224" s="138">
        <v>23</v>
      </c>
      <c r="D1224" s="39">
        <f>ROUND($D$791/100*$D$792*АТС!$C472,2)</f>
        <v>143.43</v>
      </c>
      <c r="E1224" s="39">
        <f>ROUND($E$791/100*$E$792*АТС!C472,2)</f>
        <v>131.78</v>
      </c>
      <c r="F1224" s="39">
        <f>ROUND($F$791/100*$F$792*АТС!C472,2)</f>
        <v>89.74</v>
      </c>
      <c r="G1224" s="39">
        <f>ROUND($G$791/100*$G$792*АТС!C472,2)</f>
        <v>52.53</v>
      </c>
    </row>
    <row r="1225" spans="1:7" x14ac:dyDescent="0.25">
      <c r="A1225" s="251"/>
      <c r="B1225" s="135">
        <f t="shared" si="19"/>
        <v>42054</v>
      </c>
      <c r="C1225" s="138">
        <v>0</v>
      </c>
      <c r="D1225" s="39">
        <f>ROUND($D$791/100*$D$792*АТС!$C473,2)</f>
        <v>118.98</v>
      </c>
      <c r="E1225" s="39">
        <f>ROUND($E$791/100*$E$792*АТС!C473,2)</f>
        <v>109.31</v>
      </c>
      <c r="F1225" s="39">
        <f>ROUND($F$791/100*$F$792*АТС!C473,2)</f>
        <v>74.44</v>
      </c>
      <c r="G1225" s="39">
        <f>ROUND($G$791/100*$G$792*АТС!C473,2)</f>
        <v>43.57</v>
      </c>
    </row>
    <row r="1226" spans="1:7" x14ac:dyDescent="0.25">
      <c r="A1226" s="251"/>
      <c r="B1226" s="137">
        <f t="shared" si="19"/>
        <v>42054.041669999999</v>
      </c>
      <c r="C1226" s="138">
        <v>1</v>
      </c>
      <c r="D1226" s="39">
        <f>ROUND($D$791/100*$D$792*АТС!$C474,2)</f>
        <v>115.25</v>
      </c>
      <c r="E1226" s="39">
        <f>ROUND($E$791/100*$E$792*АТС!C474,2)</f>
        <v>105.88</v>
      </c>
      <c r="F1226" s="39">
        <f>ROUND($F$791/100*$F$792*АТС!C474,2)</f>
        <v>72.11</v>
      </c>
      <c r="G1226" s="39">
        <f>ROUND($G$791/100*$G$792*АТС!C474,2)</f>
        <v>42.21</v>
      </c>
    </row>
    <row r="1227" spans="1:7" x14ac:dyDescent="0.25">
      <c r="A1227" s="251"/>
      <c r="B1227" s="135">
        <f t="shared" si="19"/>
        <v>42054.083330000001</v>
      </c>
      <c r="C1227" s="138">
        <v>2</v>
      </c>
      <c r="D1227" s="39">
        <f>ROUND($D$791/100*$D$792*АТС!$C475,2)</f>
        <v>119.48</v>
      </c>
      <c r="E1227" s="39">
        <f>ROUND($E$791/100*$E$792*АТС!C475,2)</f>
        <v>109.77</v>
      </c>
      <c r="F1227" s="39">
        <f>ROUND($F$791/100*$F$792*АТС!C475,2)</f>
        <v>74.760000000000005</v>
      </c>
      <c r="G1227" s="39">
        <f>ROUND($G$791/100*$G$792*АТС!C475,2)</f>
        <v>43.76</v>
      </c>
    </row>
    <row r="1228" spans="1:7" x14ac:dyDescent="0.25">
      <c r="A1228" s="251"/>
      <c r="B1228" s="137">
        <f t="shared" si="19"/>
        <v>42054.125</v>
      </c>
      <c r="C1228" s="138">
        <v>3</v>
      </c>
      <c r="D1228" s="39">
        <f>ROUND($D$791/100*$D$792*АТС!$C476,2)</f>
        <v>117</v>
      </c>
      <c r="E1228" s="39">
        <f>ROUND($E$791/100*$E$792*АТС!C476,2)</f>
        <v>107.49</v>
      </c>
      <c r="F1228" s="39">
        <f>ROUND($F$791/100*$F$792*АТС!C476,2)</f>
        <v>73.209999999999994</v>
      </c>
      <c r="G1228" s="39">
        <f>ROUND($G$791/100*$G$792*АТС!C476,2)</f>
        <v>42.85</v>
      </c>
    </row>
    <row r="1229" spans="1:7" x14ac:dyDescent="0.25">
      <c r="A1229" s="251"/>
      <c r="B1229" s="135">
        <f t="shared" si="19"/>
        <v>42054.166669999999</v>
      </c>
      <c r="C1229" s="138">
        <v>4</v>
      </c>
      <c r="D1229" s="39">
        <f>ROUND($D$791/100*$D$792*АТС!$C477,2)</f>
        <v>121.38</v>
      </c>
      <c r="E1229" s="39">
        <f>ROUND($E$791/100*$E$792*АТС!C477,2)</f>
        <v>111.52</v>
      </c>
      <c r="F1229" s="39">
        <f>ROUND($F$791/100*$F$792*АТС!C477,2)</f>
        <v>75.95</v>
      </c>
      <c r="G1229" s="39">
        <f>ROUND($G$791/100*$G$792*АТС!C477,2)</f>
        <v>44.46</v>
      </c>
    </row>
    <row r="1230" spans="1:7" x14ac:dyDescent="0.25">
      <c r="A1230" s="251"/>
      <c r="B1230" s="137">
        <f t="shared" si="19"/>
        <v>42054.208330000001</v>
      </c>
      <c r="C1230" s="138">
        <v>5</v>
      </c>
      <c r="D1230" s="39">
        <f>ROUND($D$791/100*$D$792*АТС!$C478,2)</f>
        <v>118.89</v>
      </c>
      <c r="E1230" s="39">
        <f>ROUND($E$791/100*$E$792*АТС!C478,2)</f>
        <v>109.24</v>
      </c>
      <c r="F1230" s="39">
        <f>ROUND($F$791/100*$F$792*АТС!C478,2)</f>
        <v>74.39</v>
      </c>
      <c r="G1230" s="39">
        <f>ROUND($G$791/100*$G$792*АТС!C478,2)</f>
        <v>43.54</v>
      </c>
    </row>
    <row r="1231" spans="1:7" x14ac:dyDescent="0.25">
      <c r="A1231" s="251"/>
      <c r="B1231" s="135">
        <f t="shared" si="19"/>
        <v>42054.25</v>
      </c>
      <c r="C1231" s="138">
        <v>6</v>
      </c>
      <c r="D1231" s="39">
        <f>ROUND($D$791/100*$D$792*АТС!$C479,2)</f>
        <v>117.53</v>
      </c>
      <c r="E1231" s="39">
        <f>ROUND($E$791/100*$E$792*АТС!C479,2)</f>
        <v>107.98</v>
      </c>
      <c r="F1231" s="39">
        <f>ROUND($F$791/100*$F$792*АТС!C479,2)</f>
        <v>73.540000000000006</v>
      </c>
      <c r="G1231" s="39">
        <f>ROUND($G$791/100*$G$792*АТС!C479,2)</f>
        <v>43.04</v>
      </c>
    </row>
    <row r="1232" spans="1:7" x14ac:dyDescent="0.25">
      <c r="A1232" s="251"/>
      <c r="B1232" s="137">
        <f t="shared" si="19"/>
        <v>42054.291669999999</v>
      </c>
      <c r="C1232" s="138">
        <v>7</v>
      </c>
      <c r="D1232" s="39">
        <f>ROUND($D$791/100*$D$792*АТС!$C480,2)</f>
        <v>125.33</v>
      </c>
      <c r="E1232" s="39">
        <f>ROUND($E$791/100*$E$792*АТС!C480,2)</f>
        <v>115.15</v>
      </c>
      <c r="F1232" s="39">
        <f>ROUND($F$791/100*$F$792*АТС!C480,2)</f>
        <v>78.42</v>
      </c>
      <c r="G1232" s="39">
        <f>ROUND($G$791/100*$G$792*АТС!C480,2)</f>
        <v>45.9</v>
      </c>
    </row>
    <row r="1233" spans="1:7" x14ac:dyDescent="0.25">
      <c r="A1233" s="251"/>
      <c r="B1233" s="135">
        <f t="shared" si="19"/>
        <v>42054.333330000001</v>
      </c>
      <c r="C1233" s="138">
        <v>8</v>
      </c>
      <c r="D1233" s="39">
        <f>ROUND($D$791/100*$D$792*АТС!$C481,2)</f>
        <v>118.01</v>
      </c>
      <c r="E1233" s="39">
        <f>ROUND($E$791/100*$E$792*АТС!C481,2)</f>
        <v>108.42</v>
      </c>
      <c r="F1233" s="39">
        <f>ROUND($F$791/100*$F$792*АТС!C481,2)</f>
        <v>73.84</v>
      </c>
      <c r="G1233" s="39">
        <f>ROUND($G$791/100*$G$792*АТС!C481,2)</f>
        <v>43.22</v>
      </c>
    </row>
    <row r="1234" spans="1:7" x14ac:dyDescent="0.25">
      <c r="A1234" s="251"/>
      <c r="B1234" s="137">
        <f t="shared" si="19"/>
        <v>42054.375</v>
      </c>
      <c r="C1234" s="138">
        <v>9</v>
      </c>
      <c r="D1234" s="39">
        <f>ROUND($D$791/100*$D$792*АТС!$C482,2)</f>
        <v>121.47</v>
      </c>
      <c r="E1234" s="39">
        <f>ROUND($E$791/100*$E$792*АТС!C482,2)</f>
        <v>111.6</v>
      </c>
      <c r="F1234" s="39">
        <f>ROUND($F$791/100*$F$792*АТС!C482,2)</f>
        <v>76</v>
      </c>
      <c r="G1234" s="39">
        <f>ROUND($G$791/100*$G$792*АТС!C482,2)</f>
        <v>44.49</v>
      </c>
    </row>
    <row r="1235" spans="1:7" x14ac:dyDescent="0.25">
      <c r="A1235" s="251"/>
      <c r="B1235" s="135">
        <f t="shared" si="19"/>
        <v>42054.416669999999</v>
      </c>
      <c r="C1235" s="138">
        <v>10</v>
      </c>
      <c r="D1235" s="39">
        <f>ROUND($D$791/100*$D$792*АТС!$C483,2)</f>
        <v>121.52</v>
      </c>
      <c r="E1235" s="39">
        <f>ROUND($E$791/100*$E$792*АТС!C483,2)</f>
        <v>111.65</v>
      </c>
      <c r="F1235" s="39">
        <f>ROUND($F$791/100*$F$792*АТС!C483,2)</f>
        <v>76.03</v>
      </c>
      <c r="G1235" s="39">
        <f>ROUND($G$791/100*$G$792*АТС!C483,2)</f>
        <v>44.51</v>
      </c>
    </row>
    <row r="1236" spans="1:7" x14ac:dyDescent="0.25">
      <c r="A1236" s="251"/>
      <c r="B1236" s="137">
        <f t="shared" si="19"/>
        <v>42054.458330000001</v>
      </c>
      <c r="C1236" s="138">
        <v>11</v>
      </c>
      <c r="D1236" s="39">
        <f>ROUND($D$791/100*$D$792*АТС!$C484,2)</f>
        <v>136.01</v>
      </c>
      <c r="E1236" s="39">
        <f>ROUND($E$791/100*$E$792*АТС!C484,2)</f>
        <v>124.97</v>
      </c>
      <c r="F1236" s="39">
        <f>ROUND($F$791/100*$F$792*АТС!C484,2)</f>
        <v>85.1</v>
      </c>
      <c r="G1236" s="39">
        <f>ROUND($G$791/100*$G$792*АТС!C484,2)</f>
        <v>49.81</v>
      </c>
    </row>
    <row r="1237" spans="1:7" x14ac:dyDescent="0.25">
      <c r="A1237" s="251"/>
      <c r="B1237" s="135">
        <f t="shared" si="19"/>
        <v>42054.5</v>
      </c>
      <c r="C1237" s="138">
        <v>12</v>
      </c>
      <c r="D1237" s="39">
        <f>ROUND($D$791/100*$D$792*АТС!$C485,2)</f>
        <v>132.87</v>
      </c>
      <c r="E1237" s="39">
        <f>ROUND($E$791/100*$E$792*АТС!C485,2)</f>
        <v>122.08</v>
      </c>
      <c r="F1237" s="39">
        <f>ROUND($F$791/100*$F$792*АТС!C485,2)</f>
        <v>83.14</v>
      </c>
      <c r="G1237" s="39">
        <f>ROUND($G$791/100*$G$792*АТС!C485,2)</f>
        <v>48.66</v>
      </c>
    </row>
    <row r="1238" spans="1:7" x14ac:dyDescent="0.25">
      <c r="A1238" s="251"/>
      <c r="B1238" s="137">
        <f t="shared" si="19"/>
        <v>42054.541669999999</v>
      </c>
      <c r="C1238" s="138">
        <v>13</v>
      </c>
      <c r="D1238" s="39">
        <f>ROUND($D$791/100*$D$792*АТС!$C486,2)</f>
        <v>136.84</v>
      </c>
      <c r="E1238" s="39">
        <f>ROUND($E$791/100*$E$792*АТС!C486,2)</f>
        <v>125.73</v>
      </c>
      <c r="F1238" s="39">
        <f>ROUND($F$791/100*$F$792*АТС!C486,2)</f>
        <v>85.62</v>
      </c>
      <c r="G1238" s="39">
        <f>ROUND($G$791/100*$G$792*АТС!C486,2)</f>
        <v>50.12</v>
      </c>
    </row>
    <row r="1239" spans="1:7" x14ac:dyDescent="0.25">
      <c r="A1239" s="251"/>
      <c r="B1239" s="135">
        <f t="shared" si="19"/>
        <v>42054.583330000001</v>
      </c>
      <c r="C1239" s="138">
        <v>14</v>
      </c>
      <c r="D1239" s="39">
        <f>ROUND($D$791/100*$D$792*АТС!$C487,2)</f>
        <v>134.33000000000001</v>
      </c>
      <c r="E1239" s="39">
        <f>ROUND($E$791/100*$E$792*АТС!C487,2)</f>
        <v>123.42</v>
      </c>
      <c r="F1239" s="39">
        <f>ROUND($F$791/100*$F$792*АТС!C487,2)</f>
        <v>84.05</v>
      </c>
      <c r="G1239" s="39">
        <f>ROUND($G$791/100*$G$792*АТС!C487,2)</f>
        <v>49.2</v>
      </c>
    </row>
    <row r="1240" spans="1:7" x14ac:dyDescent="0.25">
      <c r="A1240" s="251"/>
      <c r="B1240" s="137">
        <f t="shared" si="19"/>
        <v>42054.625</v>
      </c>
      <c r="C1240" s="138">
        <v>15</v>
      </c>
      <c r="D1240" s="39">
        <f>ROUND($D$791/100*$D$792*АТС!$C488,2)</f>
        <v>139.34</v>
      </c>
      <c r="E1240" s="39">
        <f>ROUND($E$791/100*$E$792*АТС!C488,2)</f>
        <v>128.02000000000001</v>
      </c>
      <c r="F1240" s="39">
        <f>ROUND($F$791/100*$F$792*АТС!C488,2)</f>
        <v>87.19</v>
      </c>
      <c r="G1240" s="39">
        <f>ROUND($G$791/100*$G$792*АТС!C488,2)</f>
        <v>51.03</v>
      </c>
    </row>
    <row r="1241" spans="1:7" x14ac:dyDescent="0.25">
      <c r="A1241" s="251"/>
      <c r="B1241" s="135">
        <f t="shared" si="19"/>
        <v>42054.666669999999</v>
      </c>
      <c r="C1241" s="138">
        <v>16</v>
      </c>
      <c r="D1241" s="39">
        <f>ROUND($D$791/100*$D$792*АТС!$C489,2)</f>
        <v>147.72</v>
      </c>
      <c r="E1241" s="39">
        <f>ROUND($E$791/100*$E$792*АТС!C489,2)</f>
        <v>135.72</v>
      </c>
      <c r="F1241" s="39">
        <f>ROUND($F$791/100*$F$792*АТС!C489,2)</f>
        <v>92.43</v>
      </c>
      <c r="G1241" s="39">
        <f>ROUND($G$791/100*$G$792*АТС!C489,2)</f>
        <v>54.1</v>
      </c>
    </row>
    <row r="1242" spans="1:7" x14ac:dyDescent="0.25">
      <c r="A1242" s="251"/>
      <c r="B1242" s="137">
        <f t="shared" si="19"/>
        <v>42054.708330000001</v>
      </c>
      <c r="C1242" s="138">
        <v>17</v>
      </c>
      <c r="D1242" s="39">
        <f>ROUND($D$791/100*$D$792*АТС!$C490,2)</f>
        <v>136.91</v>
      </c>
      <c r="E1242" s="39">
        <f>ROUND($E$791/100*$E$792*АТС!C490,2)</f>
        <v>125.79</v>
      </c>
      <c r="F1242" s="39">
        <f>ROUND($F$791/100*$F$792*АТС!C490,2)</f>
        <v>85.66</v>
      </c>
      <c r="G1242" s="39">
        <f>ROUND($G$791/100*$G$792*АТС!C490,2)</f>
        <v>50.14</v>
      </c>
    </row>
    <row r="1243" spans="1:7" x14ac:dyDescent="0.25">
      <c r="A1243" s="251"/>
      <c r="B1243" s="135">
        <f t="shared" si="19"/>
        <v>42054.75</v>
      </c>
      <c r="C1243" s="138">
        <v>18</v>
      </c>
      <c r="D1243" s="39">
        <f>ROUND($D$791/100*$D$792*АТС!$C491,2)</f>
        <v>157.87</v>
      </c>
      <c r="E1243" s="39">
        <f>ROUND($E$791/100*$E$792*АТС!C491,2)</f>
        <v>145.05000000000001</v>
      </c>
      <c r="F1243" s="39">
        <f>ROUND($F$791/100*$F$792*АТС!C491,2)</f>
        <v>98.78</v>
      </c>
      <c r="G1243" s="39">
        <f>ROUND($G$791/100*$G$792*АТС!C491,2)</f>
        <v>57.82</v>
      </c>
    </row>
    <row r="1244" spans="1:7" x14ac:dyDescent="0.25">
      <c r="A1244" s="251"/>
      <c r="B1244" s="137">
        <f t="shared" si="19"/>
        <v>42054.791669999999</v>
      </c>
      <c r="C1244" s="138">
        <v>19</v>
      </c>
      <c r="D1244" s="39">
        <f>ROUND($D$791/100*$D$792*АТС!$C492,2)</f>
        <v>169.92</v>
      </c>
      <c r="E1244" s="39">
        <f>ROUND($E$791/100*$E$792*АТС!C492,2)</f>
        <v>156.12</v>
      </c>
      <c r="F1244" s="39">
        <f>ROUND($F$791/100*$F$792*АТС!C492,2)</f>
        <v>106.32</v>
      </c>
      <c r="G1244" s="39">
        <f>ROUND($G$791/100*$G$792*АТС!C492,2)</f>
        <v>62.23</v>
      </c>
    </row>
    <row r="1245" spans="1:7" x14ac:dyDescent="0.25">
      <c r="A1245" s="251"/>
      <c r="B1245" s="135">
        <f t="shared" si="19"/>
        <v>42054.833330000001</v>
      </c>
      <c r="C1245" s="138">
        <v>20</v>
      </c>
      <c r="D1245" s="39">
        <f>ROUND($D$791/100*$D$792*АТС!$C493,2)</f>
        <v>158.69</v>
      </c>
      <c r="E1245" s="39">
        <f>ROUND($E$791/100*$E$792*АТС!C493,2)</f>
        <v>145.80000000000001</v>
      </c>
      <c r="F1245" s="39">
        <f>ROUND($F$791/100*$F$792*АТС!C493,2)</f>
        <v>99.29</v>
      </c>
      <c r="G1245" s="39">
        <f>ROUND($G$791/100*$G$792*АТС!C493,2)</f>
        <v>58.12</v>
      </c>
    </row>
    <row r="1246" spans="1:7" x14ac:dyDescent="0.25">
      <c r="A1246" s="251"/>
      <c r="B1246" s="137">
        <f t="shared" si="19"/>
        <v>42054.875</v>
      </c>
      <c r="C1246" s="138">
        <v>21</v>
      </c>
      <c r="D1246" s="39">
        <f>ROUND($D$791/100*$D$792*АТС!$C494,2)</f>
        <v>143.09</v>
      </c>
      <c r="E1246" s="39">
        <f>ROUND($E$791/100*$E$792*АТС!C494,2)</f>
        <v>131.47</v>
      </c>
      <c r="F1246" s="39">
        <f>ROUND($F$791/100*$F$792*АТС!C494,2)</f>
        <v>89.53</v>
      </c>
      <c r="G1246" s="39">
        <f>ROUND($G$791/100*$G$792*АТС!C494,2)</f>
        <v>52.41</v>
      </c>
    </row>
    <row r="1247" spans="1:7" x14ac:dyDescent="0.25">
      <c r="A1247" s="251"/>
      <c r="B1247" s="135">
        <f t="shared" si="19"/>
        <v>42054.916669999999</v>
      </c>
      <c r="C1247" s="138">
        <v>22</v>
      </c>
      <c r="D1247" s="39">
        <f>ROUND($D$791/100*$D$792*АТС!$C495,2)</f>
        <v>170.96</v>
      </c>
      <c r="E1247" s="39">
        <f>ROUND($E$791/100*$E$792*АТС!C495,2)</f>
        <v>157.07</v>
      </c>
      <c r="F1247" s="39">
        <f>ROUND($F$791/100*$F$792*АТС!C495,2)</f>
        <v>106.97</v>
      </c>
      <c r="G1247" s="39">
        <f>ROUND($G$791/100*$G$792*АТС!C495,2)</f>
        <v>62.61</v>
      </c>
    </row>
    <row r="1248" spans="1:7" x14ac:dyDescent="0.25">
      <c r="A1248" s="251"/>
      <c r="B1248" s="137">
        <f t="shared" si="19"/>
        <v>42054.958330000001</v>
      </c>
      <c r="C1248" s="138">
        <v>23</v>
      </c>
      <c r="D1248" s="39">
        <f>ROUND($D$791/100*$D$792*АТС!$C496,2)</f>
        <v>144.19999999999999</v>
      </c>
      <c r="E1248" s="39">
        <f>ROUND($E$791/100*$E$792*АТС!C496,2)</f>
        <v>132.49</v>
      </c>
      <c r="F1248" s="39">
        <f>ROUND($F$791/100*$F$792*АТС!C496,2)</f>
        <v>90.23</v>
      </c>
      <c r="G1248" s="39">
        <f>ROUND($G$791/100*$G$792*АТС!C496,2)</f>
        <v>52.81</v>
      </c>
    </row>
    <row r="1249" spans="1:7" x14ac:dyDescent="0.25">
      <c r="A1249" s="251"/>
      <c r="B1249" s="135">
        <f t="shared" si="19"/>
        <v>42055</v>
      </c>
      <c r="C1249" s="138">
        <v>0</v>
      </c>
      <c r="D1249" s="39">
        <f>ROUND($D$791/100*$D$792*АТС!$C497,2)</f>
        <v>119.23</v>
      </c>
      <c r="E1249" s="39">
        <f>ROUND($E$791/100*$E$792*АТС!C497,2)</f>
        <v>109.55</v>
      </c>
      <c r="F1249" s="39">
        <f>ROUND($F$791/100*$F$792*АТС!C497,2)</f>
        <v>74.599999999999994</v>
      </c>
      <c r="G1249" s="39">
        <f>ROUND($G$791/100*$G$792*АТС!C497,2)</f>
        <v>43.67</v>
      </c>
    </row>
    <row r="1250" spans="1:7" x14ac:dyDescent="0.25">
      <c r="A1250" s="251"/>
      <c r="B1250" s="137">
        <f t="shared" si="19"/>
        <v>42055.041669999999</v>
      </c>
      <c r="C1250" s="138">
        <v>1</v>
      </c>
      <c r="D1250" s="39">
        <f>ROUND($D$791/100*$D$792*АТС!$C498,2)</f>
        <v>117.67</v>
      </c>
      <c r="E1250" s="39">
        <f>ROUND($E$791/100*$E$792*АТС!C498,2)</f>
        <v>108.12</v>
      </c>
      <c r="F1250" s="39">
        <f>ROUND($F$791/100*$F$792*АТС!C498,2)</f>
        <v>73.63</v>
      </c>
      <c r="G1250" s="39">
        <f>ROUND($G$791/100*$G$792*АТС!C498,2)</f>
        <v>43.1</v>
      </c>
    </row>
    <row r="1251" spans="1:7" x14ac:dyDescent="0.25">
      <c r="A1251" s="251"/>
      <c r="B1251" s="135">
        <f t="shared" si="19"/>
        <v>42055.083330000001</v>
      </c>
      <c r="C1251" s="138">
        <v>2</v>
      </c>
      <c r="D1251" s="39">
        <f>ROUND($D$791/100*$D$792*АТС!$C499,2)</f>
        <v>122.1</v>
      </c>
      <c r="E1251" s="39">
        <f>ROUND($E$791/100*$E$792*АТС!C499,2)</f>
        <v>112.18</v>
      </c>
      <c r="F1251" s="39">
        <f>ROUND($F$791/100*$F$792*АТС!C499,2)</f>
        <v>76.400000000000006</v>
      </c>
      <c r="G1251" s="39">
        <f>ROUND($G$791/100*$G$792*АТС!C499,2)</f>
        <v>44.72</v>
      </c>
    </row>
    <row r="1252" spans="1:7" x14ac:dyDescent="0.25">
      <c r="A1252" s="251"/>
      <c r="B1252" s="137">
        <f t="shared" si="19"/>
        <v>42055.125</v>
      </c>
      <c r="C1252" s="138">
        <v>3</v>
      </c>
      <c r="D1252" s="39">
        <f>ROUND($D$791/100*$D$792*АТС!$C500,2)</f>
        <v>126.2</v>
      </c>
      <c r="E1252" s="39">
        <f>ROUND($E$791/100*$E$792*АТС!C500,2)</f>
        <v>115.95</v>
      </c>
      <c r="F1252" s="39">
        <f>ROUND($F$791/100*$F$792*АТС!C500,2)</f>
        <v>78.959999999999994</v>
      </c>
      <c r="G1252" s="39">
        <f>ROUND($G$791/100*$G$792*АТС!C500,2)</f>
        <v>46.22</v>
      </c>
    </row>
    <row r="1253" spans="1:7" x14ac:dyDescent="0.25">
      <c r="A1253" s="251"/>
      <c r="B1253" s="135">
        <f t="shared" si="19"/>
        <v>42055.166669999999</v>
      </c>
      <c r="C1253" s="138">
        <v>4</v>
      </c>
      <c r="D1253" s="39">
        <f>ROUND($D$791/100*$D$792*АТС!$C501,2)</f>
        <v>125.48</v>
      </c>
      <c r="E1253" s="39">
        <f>ROUND($E$791/100*$E$792*АТС!C501,2)</f>
        <v>115.29</v>
      </c>
      <c r="F1253" s="39">
        <f>ROUND($F$791/100*$F$792*АТС!C501,2)</f>
        <v>78.52</v>
      </c>
      <c r="G1253" s="39">
        <f>ROUND($G$791/100*$G$792*АТС!C501,2)</f>
        <v>45.96</v>
      </c>
    </row>
    <row r="1254" spans="1:7" x14ac:dyDescent="0.25">
      <c r="A1254" s="251"/>
      <c r="B1254" s="137">
        <f t="shared" si="19"/>
        <v>42055.208330000001</v>
      </c>
      <c r="C1254" s="138">
        <v>5</v>
      </c>
      <c r="D1254" s="39">
        <f>ROUND($D$791/100*$D$792*АТС!$C502,2)</f>
        <v>122.8</v>
      </c>
      <c r="E1254" s="39">
        <f>ROUND($E$791/100*$E$792*АТС!C502,2)</f>
        <v>112.82</v>
      </c>
      <c r="F1254" s="39">
        <f>ROUND($F$791/100*$F$792*АТС!C502,2)</f>
        <v>76.84</v>
      </c>
      <c r="G1254" s="39">
        <f>ROUND($G$791/100*$G$792*АТС!C502,2)</f>
        <v>44.97</v>
      </c>
    </row>
    <row r="1255" spans="1:7" x14ac:dyDescent="0.25">
      <c r="A1255" s="251"/>
      <c r="B1255" s="135">
        <f t="shared" si="19"/>
        <v>42055.25</v>
      </c>
      <c r="C1255" s="138">
        <v>6</v>
      </c>
      <c r="D1255" s="39">
        <f>ROUND($D$791/100*$D$792*АТС!$C503,2)</f>
        <v>115.96</v>
      </c>
      <c r="E1255" s="39">
        <f>ROUND($E$791/100*$E$792*АТС!C503,2)</f>
        <v>106.54</v>
      </c>
      <c r="F1255" s="39">
        <f>ROUND($F$791/100*$F$792*АТС!C503,2)</f>
        <v>72.56</v>
      </c>
      <c r="G1255" s="39">
        <f>ROUND($G$791/100*$G$792*АТС!C503,2)</f>
        <v>42.47</v>
      </c>
    </row>
    <row r="1256" spans="1:7" x14ac:dyDescent="0.25">
      <c r="A1256" s="251"/>
      <c r="B1256" s="137">
        <f t="shared" si="19"/>
        <v>42055.291669999999</v>
      </c>
      <c r="C1256" s="138">
        <v>7</v>
      </c>
      <c r="D1256" s="39">
        <f>ROUND($D$791/100*$D$792*АТС!$C504,2)</f>
        <v>132.31</v>
      </c>
      <c r="E1256" s="39">
        <f>ROUND($E$791/100*$E$792*АТС!C504,2)</f>
        <v>121.56</v>
      </c>
      <c r="F1256" s="39">
        <f>ROUND($F$791/100*$F$792*АТС!C504,2)</f>
        <v>82.79</v>
      </c>
      <c r="G1256" s="39">
        <f>ROUND($G$791/100*$G$792*АТС!C504,2)</f>
        <v>48.46</v>
      </c>
    </row>
    <row r="1257" spans="1:7" x14ac:dyDescent="0.25">
      <c r="A1257" s="251"/>
      <c r="B1257" s="135">
        <f t="shared" si="19"/>
        <v>42055.333330000001</v>
      </c>
      <c r="C1257" s="138">
        <v>8</v>
      </c>
      <c r="D1257" s="39">
        <f>ROUND($D$791/100*$D$792*АТС!$C505,2)</f>
        <v>124.3</v>
      </c>
      <c r="E1257" s="39">
        <f>ROUND($E$791/100*$E$792*АТС!C505,2)</f>
        <v>114.21</v>
      </c>
      <c r="F1257" s="39">
        <f>ROUND($F$791/100*$F$792*АТС!C505,2)</f>
        <v>77.78</v>
      </c>
      <c r="G1257" s="39">
        <f>ROUND($G$791/100*$G$792*АТС!C505,2)</f>
        <v>45.53</v>
      </c>
    </row>
    <row r="1258" spans="1:7" x14ac:dyDescent="0.25">
      <c r="A1258" s="251"/>
      <c r="B1258" s="137">
        <f t="shared" si="19"/>
        <v>42055.375</v>
      </c>
      <c r="C1258" s="138">
        <v>9</v>
      </c>
      <c r="D1258" s="39">
        <f>ROUND($D$791/100*$D$792*АТС!$C506,2)</f>
        <v>121.26</v>
      </c>
      <c r="E1258" s="39">
        <f>ROUND($E$791/100*$E$792*АТС!C506,2)</f>
        <v>111.41</v>
      </c>
      <c r="F1258" s="39">
        <f>ROUND($F$791/100*$F$792*АТС!C506,2)</f>
        <v>75.87</v>
      </c>
      <c r="G1258" s="39">
        <f>ROUND($G$791/100*$G$792*АТС!C506,2)</f>
        <v>44.41</v>
      </c>
    </row>
    <row r="1259" spans="1:7" x14ac:dyDescent="0.25">
      <c r="A1259" s="251"/>
      <c r="B1259" s="135">
        <f t="shared" si="19"/>
        <v>42055.416669999999</v>
      </c>
      <c r="C1259" s="138">
        <v>10</v>
      </c>
      <c r="D1259" s="39">
        <f>ROUND($D$791/100*$D$792*АТС!$C507,2)</f>
        <v>121.36</v>
      </c>
      <c r="E1259" s="39">
        <f>ROUND($E$791/100*$E$792*АТС!C507,2)</f>
        <v>111.5</v>
      </c>
      <c r="F1259" s="39">
        <f>ROUND($F$791/100*$F$792*АТС!C507,2)</f>
        <v>75.930000000000007</v>
      </c>
      <c r="G1259" s="39">
        <f>ROUND($G$791/100*$G$792*АТС!C507,2)</f>
        <v>44.45</v>
      </c>
    </row>
    <row r="1260" spans="1:7" x14ac:dyDescent="0.25">
      <c r="A1260" s="251"/>
      <c r="B1260" s="137">
        <f t="shared" si="19"/>
        <v>42055.458330000001</v>
      </c>
      <c r="C1260" s="138">
        <v>11</v>
      </c>
      <c r="D1260" s="39">
        <f>ROUND($D$791/100*$D$792*АТС!$C508,2)</f>
        <v>134.34</v>
      </c>
      <c r="E1260" s="39">
        <f>ROUND($E$791/100*$E$792*АТС!C508,2)</f>
        <v>123.43</v>
      </c>
      <c r="F1260" s="39">
        <f>ROUND($F$791/100*$F$792*АТС!C508,2)</f>
        <v>84.06</v>
      </c>
      <c r="G1260" s="39">
        <f>ROUND($G$791/100*$G$792*АТС!C508,2)</f>
        <v>49.2</v>
      </c>
    </row>
    <row r="1261" spans="1:7" x14ac:dyDescent="0.25">
      <c r="A1261" s="251"/>
      <c r="B1261" s="135">
        <f t="shared" si="19"/>
        <v>42055.5</v>
      </c>
      <c r="C1261" s="138">
        <v>12</v>
      </c>
      <c r="D1261" s="39">
        <f>ROUND($D$791/100*$D$792*АТС!$C509,2)</f>
        <v>131.83000000000001</v>
      </c>
      <c r="E1261" s="39">
        <f>ROUND($E$791/100*$E$792*АТС!C509,2)</f>
        <v>121.12</v>
      </c>
      <c r="F1261" s="39">
        <f>ROUND($F$791/100*$F$792*АТС!C509,2)</f>
        <v>82.49</v>
      </c>
      <c r="G1261" s="39">
        <f>ROUND($G$791/100*$G$792*АТС!C509,2)</f>
        <v>48.28</v>
      </c>
    </row>
    <row r="1262" spans="1:7" x14ac:dyDescent="0.25">
      <c r="A1262" s="251"/>
      <c r="B1262" s="137">
        <f t="shared" si="19"/>
        <v>42055.541669999999</v>
      </c>
      <c r="C1262" s="138">
        <v>13</v>
      </c>
      <c r="D1262" s="39">
        <f>ROUND($D$791/100*$D$792*АТС!$C510,2)</f>
        <v>126.97</v>
      </c>
      <c r="E1262" s="39">
        <f>ROUND($E$791/100*$E$792*АТС!C510,2)</f>
        <v>116.65</v>
      </c>
      <c r="F1262" s="39">
        <f>ROUND($F$791/100*$F$792*АТС!C510,2)</f>
        <v>79.44</v>
      </c>
      <c r="G1262" s="39">
        <f>ROUND($G$791/100*$G$792*АТС!C510,2)</f>
        <v>46.5</v>
      </c>
    </row>
    <row r="1263" spans="1:7" x14ac:dyDescent="0.25">
      <c r="A1263" s="251"/>
      <c r="B1263" s="135">
        <f t="shared" si="19"/>
        <v>42055.583330000001</v>
      </c>
      <c r="C1263" s="138">
        <v>14</v>
      </c>
      <c r="D1263" s="39">
        <f>ROUND($D$791/100*$D$792*АТС!$C511,2)</f>
        <v>132.72</v>
      </c>
      <c r="E1263" s="39">
        <f>ROUND($E$791/100*$E$792*АТС!C511,2)</f>
        <v>121.94</v>
      </c>
      <c r="F1263" s="39">
        <f>ROUND($F$791/100*$F$792*АТС!C511,2)</f>
        <v>83.04</v>
      </c>
      <c r="G1263" s="39">
        <f>ROUND($G$791/100*$G$792*АТС!C511,2)</f>
        <v>48.61</v>
      </c>
    </row>
    <row r="1264" spans="1:7" x14ac:dyDescent="0.25">
      <c r="A1264" s="251"/>
      <c r="B1264" s="137">
        <f t="shared" si="19"/>
        <v>42055.625</v>
      </c>
      <c r="C1264" s="138">
        <v>15</v>
      </c>
      <c r="D1264" s="39">
        <f>ROUND($D$791/100*$D$792*АТС!$C512,2)</f>
        <v>126.82</v>
      </c>
      <c r="E1264" s="39">
        <f>ROUND($E$791/100*$E$792*АТС!C512,2)</f>
        <v>116.52</v>
      </c>
      <c r="F1264" s="39">
        <f>ROUND($F$791/100*$F$792*АТС!C512,2)</f>
        <v>79.349999999999994</v>
      </c>
      <c r="G1264" s="39">
        <f>ROUND($G$791/100*$G$792*АТС!C512,2)</f>
        <v>46.45</v>
      </c>
    </row>
    <row r="1265" spans="1:7" x14ac:dyDescent="0.25">
      <c r="A1265" s="251"/>
      <c r="B1265" s="135">
        <f t="shared" si="19"/>
        <v>42055.666669999999</v>
      </c>
      <c r="C1265" s="138">
        <v>16</v>
      </c>
      <c r="D1265" s="39">
        <f>ROUND($D$791/100*$D$792*АТС!$C513,2)</f>
        <v>137.15</v>
      </c>
      <c r="E1265" s="39">
        <f>ROUND($E$791/100*$E$792*АТС!C513,2)</f>
        <v>126.01</v>
      </c>
      <c r="F1265" s="39">
        <f>ROUND($F$791/100*$F$792*АТС!C513,2)</f>
        <v>85.81</v>
      </c>
      <c r="G1265" s="39">
        <f>ROUND($G$791/100*$G$792*АТС!C513,2)</f>
        <v>50.23</v>
      </c>
    </row>
    <row r="1266" spans="1:7" x14ac:dyDescent="0.25">
      <c r="A1266" s="251"/>
      <c r="B1266" s="137">
        <f t="shared" ref="B1266:B1329" si="20">B1242+1</f>
        <v>42055.708330000001</v>
      </c>
      <c r="C1266" s="138">
        <v>17</v>
      </c>
      <c r="D1266" s="39">
        <f>ROUND($D$791/100*$D$792*АТС!$C514,2)</f>
        <v>134.55000000000001</v>
      </c>
      <c r="E1266" s="39">
        <f>ROUND($E$791/100*$E$792*АТС!C514,2)</f>
        <v>123.62</v>
      </c>
      <c r="F1266" s="39">
        <f>ROUND($F$791/100*$F$792*АТС!C514,2)</f>
        <v>84.19</v>
      </c>
      <c r="G1266" s="39">
        <f>ROUND($G$791/100*$G$792*АТС!C514,2)</f>
        <v>49.28</v>
      </c>
    </row>
    <row r="1267" spans="1:7" x14ac:dyDescent="0.25">
      <c r="A1267" s="251"/>
      <c r="B1267" s="135">
        <f t="shared" si="20"/>
        <v>42055.75</v>
      </c>
      <c r="C1267" s="138">
        <v>18</v>
      </c>
      <c r="D1267" s="39">
        <f>ROUND($D$791/100*$D$792*АТС!$C515,2)</f>
        <v>153</v>
      </c>
      <c r="E1267" s="39">
        <f>ROUND($E$791/100*$E$792*АТС!C515,2)</f>
        <v>140.57</v>
      </c>
      <c r="F1267" s="39">
        <f>ROUND($F$791/100*$F$792*АТС!C515,2)</f>
        <v>95.73</v>
      </c>
      <c r="G1267" s="39">
        <f>ROUND($G$791/100*$G$792*АТС!C515,2)</f>
        <v>56.04</v>
      </c>
    </row>
    <row r="1268" spans="1:7" x14ac:dyDescent="0.25">
      <c r="A1268" s="251"/>
      <c r="B1268" s="137">
        <f t="shared" si="20"/>
        <v>42055.791669999999</v>
      </c>
      <c r="C1268" s="138">
        <v>19</v>
      </c>
      <c r="D1268" s="39">
        <f>ROUND($D$791/100*$D$792*АТС!$C516,2)</f>
        <v>168.59</v>
      </c>
      <c r="E1268" s="39">
        <f>ROUND($E$791/100*$E$792*АТС!C516,2)</f>
        <v>154.88999999999999</v>
      </c>
      <c r="F1268" s="39">
        <f>ROUND($F$791/100*$F$792*АТС!C516,2)</f>
        <v>105.49</v>
      </c>
      <c r="G1268" s="39">
        <f>ROUND($G$791/100*$G$792*АТС!C516,2)</f>
        <v>61.75</v>
      </c>
    </row>
    <row r="1269" spans="1:7" x14ac:dyDescent="0.25">
      <c r="A1269" s="251"/>
      <c r="B1269" s="135">
        <f t="shared" si="20"/>
        <v>42055.833330000001</v>
      </c>
      <c r="C1269" s="138">
        <v>20</v>
      </c>
      <c r="D1269" s="39">
        <f>ROUND($D$791/100*$D$792*АТС!$C517,2)</f>
        <v>144.47999999999999</v>
      </c>
      <c r="E1269" s="39">
        <f>ROUND($E$791/100*$E$792*АТС!C517,2)</f>
        <v>132.74</v>
      </c>
      <c r="F1269" s="39">
        <f>ROUND($F$791/100*$F$792*АТС!C517,2)</f>
        <v>90.4</v>
      </c>
      <c r="G1269" s="39">
        <f>ROUND($G$791/100*$G$792*АТС!C517,2)</f>
        <v>52.91</v>
      </c>
    </row>
    <row r="1270" spans="1:7" x14ac:dyDescent="0.25">
      <c r="A1270" s="251"/>
      <c r="B1270" s="137">
        <f t="shared" si="20"/>
        <v>42055.875</v>
      </c>
      <c r="C1270" s="138">
        <v>21</v>
      </c>
      <c r="D1270" s="39">
        <f>ROUND($D$791/100*$D$792*АТС!$C518,2)</f>
        <v>140.13</v>
      </c>
      <c r="E1270" s="39">
        <f>ROUND($E$791/100*$E$792*АТС!C518,2)</f>
        <v>128.75</v>
      </c>
      <c r="F1270" s="39">
        <f>ROUND($F$791/100*$F$792*АТС!C518,2)</f>
        <v>87.68</v>
      </c>
      <c r="G1270" s="39">
        <f>ROUND($G$791/100*$G$792*АТС!C518,2)</f>
        <v>51.32</v>
      </c>
    </row>
    <row r="1271" spans="1:7" x14ac:dyDescent="0.25">
      <c r="A1271" s="251"/>
      <c r="B1271" s="135">
        <f t="shared" si="20"/>
        <v>42055.916669999999</v>
      </c>
      <c r="C1271" s="138">
        <v>22</v>
      </c>
      <c r="D1271" s="39">
        <f>ROUND($D$791/100*$D$792*АТС!$C519,2)</f>
        <v>165.43</v>
      </c>
      <c r="E1271" s="39">
        <f>ROUND($E$791/100*$E$792*АТС!C519,2)</f>
        <v>151.99</v>
      </c>
      <c r="F1271" s="39">
        <f>ROUND($F$791/100*$F$792*АТС!C519,2)</f>
        <v>103.51</v>
      </c>
      <c r="G1271" s="39">
        <f>ROUND($G$791/100*$G$792*АТС!C519,2)</f>
        <v>60.59</v>
      </c>
    </row>
    <row r="1272" spans="1:7" x14ac:dyDescent="0.25">
      <c r="A1272" s="251"/>
      <c r="B1272" s="137">
        <f t="shared" si="20"/>
        <v>42055.958330000001</v>
      </c>
      <c r="C1272" s="138">
        <v>23</v>
      </c>
      <c r="D1272" s="39">
        <f>ROUND($D$791/100*$D$792*АТС!$C520,2)</f>
        <v>143.87</v>
      </c>
      <c r="E1272" s="39">
        <f>ROUND($E$791/100*$E$792*АТС!C520,2)</f>
        <v>132.18</v>
      </c>
      <c r="F1272" s="39">
        <f>ROUND($F$791/100*$F$792*АТС!C520,2)</f>
        <v>90.02</v>
      </c>
      <c r="G1272" s="39">
        <f>ROUND($G$791/100*$G$792*АТС!C520,2)</f>
        <v>52.69</v>
      </c>
    </row>
    <row r="1273" spans="1:7" x14ac:dyDescent="0.25">
      <c r="A1273" s="251"/>
      <c r="B1273" s="135">
        <f t="shared" si="20"/>
        <v>42056</v>
      </c>
      <c r="C1273" s="138">
        <v>0</v>
      </c>
      <c r="D1273" s="39">
        <f>ROUND($D$791/100*$D$792*АТС!$C521,2)</f>
        <v>118.54</v>
      </c>
      <c r="E1273" s="39">
        <f>ROUND($E$791/100*$E$792*АТС!C521,2)</f>
        <v>108.91</v>
      </c>
      <c r="F1273" s="39">
        <f>ROUND($F$791/100*$F$792*АТС!C521,2)</f>
        <v>74.17</v>
      </c>
      <c r="G1273" s="39">
        <f>ROUND($G$791/100*$G$792*АТС!C521,2)</f>
        <v>43.41</v>
      </c>
    </row>
    <row r="1274" spans="1:7" x14ac:dyDescent="0.25">
      <c r="A1274" s="251"/>
      <c r="B1274" s="137">
        <f t="shared" si="20"/>
        <v>42056.041669999999</v>
      </c>
      <c r="C1274" s="138">
        <v>1</v>
      </c>
      <c r="D1274" s="39">
        <f>ROUND($D$791/100*$D$792*АТС!$C522,2)</f>
        <v>115.67</v>
      </c>
      <c r="E1274" s="39">
        <f>ROUND($E$791/100*$E$792*АТС!C522,2)</f>
        <v>106.27</v>
      </c>
      <c r="F1274" s="39">
        <f>ROUND($F$791/100*$F$792*АТС!C522,2)</f>
        <v>72.37</v>
      </c>
      <c r="G1274" s="39">
        <f>ROUND($G$791/100*$G$792*АТС!C522,2)</f>
        <v>42.36</v>
      </c>
    </row>
    <row r="1275" spans="1:7" x14ac:dyDescent="0.25">
      <c r="A1275" s="251"/>
      <c r="B1275" s="135">
        <f t="shared" si="20"/>
        <v>42056.083330000001</v>
      </c>
      <c r="C1275" s="138">
        <v>2</v>
      </c>
      <c r="D1275" s="39">
        <f>ROUND($D$791/100*$D$792*АТС!$C523,2)</f>
        <v>124.5</v>
      </c>
      <c r="E1275" s="39">
        <f>ROUND($E$791/100*$E$792*АТС!C523,2)</f>
        <v>114.39</v>
      </c>
      <c r="F1275" s="39">
        <f>ROUND($F$791/100*$F$792*АТС!C523,2)</f>
        <v>77.900000000000006</v>
      </c>
      <c r="G1275" s="39">
        <f>ROUND($G$791/100*$G$792*АТС!C523,2)</f>
        <v>45.6</v>
      </c>
    </row>
    <row r="1276" spans="1:7" x14ac:dyDescent="0.25">
      <c r="A1276" s="251"/>
      <c r="B1276" s="137">
        <f t="shared" si="20"/>
        <v>42056.125</v>
      </c>
      <c r="C1276" s="138">
        <v>3</v>
      </c>
      <c r="D1276" s="39">
        <f>ROUND($D$791/100*$D$792*АТС!$C524,2)</f>
        <v>119.65</v>
      </c>
      <c r="E1276" s="39">
        <f>ROUND($E$791/100*$E$792*АТС!C524,2)</f>
        <v>109.93</v>
      </c>
      <c r="F1276" s="39">
        <f>ROUND($F$791/100*$F$792*АТС!C524,2)</f>
        <v>74.87</v>
      </c>
      <c r="G1276" s="39">
        <f>ROUND($G$791/100*$G$792*АТС!C524,2)</f>
        <v>43.82</v>
      </c>
    </row>
    <row r="1277" spans="1:7" x14ac:dyDescent="0.25">
      <c r="A1277" s="251"/>
      <c r="B1277" s="135">
        <f t="shared" si="20"/>
        <v>42056.166669999999</v>
      </c>
      <c r="C1277" s="138">
        <v>4</v>
      </c>
      <c r="D1277" s="39">
        <f>ROUND($D$791/100*$D$792*АТС!$C525,2)</f>
        <v>121.69</v>
      </c>
      <c r="E1277" s="39">
        <f>ROUND($E$791/100*$E$792*АТС!C525,2)</f>
        <v>111.81</v>
      </c>
      <c r="F1277" s="39">
        <f>ROUND($F$791/100*$F$792*АТС!C525,2)</f>
        <v>76.14</v>
      </c>
      <c r="G1277" s="39">
        <f>ROUND($G$791/100*$G$792*АТС!C525,2)</f>
        <v>44.57</v>
      </c>
    </row>
    <row r="1278" spans="1:7" x14ac:dyDescent="0.25">
      <c r="A1278" s="251"/>
      <c r="B1278" s="137">
        <f t="shared" si="20"/>
        <v>42056.208330000001</v>
      </c>
      <c r="C1278" s="138">
        <v>5</v>
      </c>
      <c r="D1278" s="39">
        <f>ROUND($D$791/100*$D$792*АТС!$C526,2)</f>
        <v>125.27</v>
      </c>
      <c r="E1278" s="39">
        <f>ROUND($E$791/100*$E$792*АТС!C526,2)</f>
        <v>115.09</v>
      </c>
      <c r="F1278" s="39">
        <f>ROUND($F$791/100*$F$792*АТС!C526,2)</f>
        <v>78.38</v>
      </c>
      <c r="G1278" s="39">
        <f>ROUND($G$791/100*$G$792*АТС!C526,2)</f>
        <v>45.88</v>
      </c>
    </row>
    <row r="1279" spans="1:7" x14ac:dyDescent="0.25">
      <c r="A1279" s="251"/>
      <c r="B1279" s="135">
        <f t="shared" si="20"/>
        <v>42056.25</v>
      </c>
      <c r="C1279" s="138">
        <v>6</v>
      </c>
      <c r="D1279" s="39">
        <f>ROUND($D$791/100*$D$792*АТС!$C527,2)</f>
        <v>114.58</v>
      </c>
      <c r="E1279" s="39">
        <f>ROUND($E$791/100*$E$792*АТС!C527,2)</f>
        <v>105.27</v>
      </c>
      <c r="F1279" s="39">
        <f>ROUND($F$791/100*$F$792*АТС!C527,2)</f>
        <v>71.69</v>
      </c>
      <c r="G1279" s="39">
        <f>ROUND($G$791/100*$G$792*АТС!C527,2)</f>
        <v>41.96</v>
      </c>
    </row>
    <row r="1280" spans="1:7" x14ac:dyDescent="0.25">
      <c r="A1280" s="251"/>
      <c r="B1280" s="137">
        <f t="shared" si="20"/>
        <v>42056.291669999999</v>
      </c>
      <c r="C1280" s="138">
        <v>7</v>
      </c>
      <c r="D1280" s="39">
        <f>ROUND($D$791/100*$D$792*АТС!$C528,2)</f>
        <v>118.32</v>
      </c>
      <c r="E1280" s="39">
        <f>ROUND($E$791/100*$E$792*АТС!C528,2)</f>
        <v>108.71</v>
      </c>
      <c r="F1280" s="39">
        <f>ROUND($F$791/100*$F$792*АТС!C528,2)</f>
        <v>74.03</v>
      </c>
      <c r="G1280" s="39">
        <f>ROUND($G$791/100*$G$792*АТС!C528,2)</f>
        <v>43.33</v>
      </c>
    </row>
    <row r="1281" spans="1:7" x14ac:dyDescent="0.25">
      <c r="A1281" s="251"/>
      <c r="B1281" s="135">
        <f t="shared" si="20"/>
        <v>42056.333330000001</v>
      </c>
      <c r="C1281" s="138">
        <v>8</v>
      </c>
      <c r="D1281" s="39">
        <f>ROUND($D$791/100*$D$792*АТС!$C529,2)</f>
        <v>120.27</v>
      </c>
      <c r="E1281" s="39">
        <f>ROUND($E$791/100*$E$792*АТС!C529,2)</f>
        <v>110.5</v>
      </c>
      <c r="F1281" s="39">
        <f>ROUND($F$791/100*$F$792*АТС!C529,2)</f>
        <v>75.25</v>
      </c>
      <c r="G1281" s="39">
        <f>ROUND($G$791/100*$G$792*АТС!C529,2)</f>
        <v>44.05</v>
      </c>
    </row>
    <row r="1282" spans="1:7" x14ac:dyDescent="0.25">
      <c r="A1282" s="251"/>
      <c r="B1282" s="137">
        <f t="shared" si="20"/>
        <v>42056.375</v>
      </c>
      <c r="C1282" s="138">
        <v>9</v>
      </c>
      <c r="D1282" s="39">
        <f>ROUND($D$791/100*$D$792*АТС!$C530,2)</f>
        <v>114.53</v>
      </c>
      <c r="E1282" s="39">
        <f>ROUND($E$791/100*$E$792*АТС!C530,2)</f>
        <v>105.23</v>
      </c>
      <c r="F1282" s="39">
        <f>ROUND($F$791/100*$F$792*АТС!C530,2)</f>
        <v>71.66</v>
      </c>
      <c r="G1282" s="39">
        <f>ROUND($G$791/100*$G$792*АТС!C530,2)</f>
        <v>41.95</v>
      </c>
    </row>
    <row r="1283" spans="1:7" x14ac:dyDescent="0.25">
      <c r="A1283" s="251"/>
      <c r="B1283" s="135">
        <f t="shared" si="20"/>
        <v>42056.416669999999</v>
      </c>
      <c r="C1283" s="138">
        <v>10</v>
      </c>
      <c r="D1283" s="39">
        <f>ROUND($D$791/100*$D$792*АТС!$C531,2)</f>
        <v>120.73</v>
      </c>
      <c r="E1283" s="39">
        <f>ROUND($E$791/100*$E$792*АТС!C531,2)</f>
        <v>110.92</v>
      </c>
      <c r="F1283" s="39">
        <f>ROUND($F$791/100*$F$792*АТС!C531,2)</f>
        <v>75.540000000000006</v>
      </c>
      <c r="G1283" s="39">
        <f>ROUND($G$791/100*$G$792*АТС!C531,2)</f>
        <v>44.22</v>
      </c>
    </row>
    <row r="1284" spans="1:7" x14ac:dyDescent="0.25">
      <c r="A1284" s="251"/>
      <c r="B1284" s="137">
        <f t="shared" si="20"/>
        <v>42056.458330000001</v>
      </c>
      <c r="C1284" s="138">
        <v>11</v>
      </c>
      <c r="D1284" s="39">
        <f>ROUND($D$791/100*$D$792*АТС!$C532,2)</f>
        <v>122.04</v>
      </c>
      <c r="E1284" s="39">
        <f>ROUND($E$791/100*$E$792*АТС!C532,2)</f>
        <v>112.13</v>
      </c>
      <c r="F1284" s="39">
        <f>ROUND($F$791/100*$F$792*АТС!C532,2)</f>
        <v>76.36</v>
      </c>
      <c r="G1284" s="39">
        <f>ROUND($G$791/100*$G$792*АТС!C532,2)</f>
        <v>44.7</v>
      </c>
    </row>
    <row r="1285" spans="1:7" x14ac:dyDescent="0.25">
      <c r="A1285" s="251"/>
      <c r="B1285" s="135">
        <f t="shared" si="20"/>
        <v>42056.5</v>
      </c>
      <c r="C1285" s="138">
        <v>12</v>
      </c>
      <c r="D1285" s="39">
        <f>ROUND($D$791/100*$D$792*АТС!$C533,2)</f>
        <v>119.55</v>
      </c>
      <c r="E1285" s="39">
        <f>ROUND($E$791/100*$E$792*АТС!C533,2)</f>
        <v>109.84</v>
      </c>
      <c r="F1285" s="39">
        <f>ROUND($F$791/100*$F$792*АТС!C533,2)</f>
        <v>74.81</v>
      </c>
      <c r="G1285" s="39">
        <f>ROUND($G$791/100*$G$792*АТС!C533,2)</f>
        <v>43.79</v>
      </c>
    </row>
    <row r="1286" spans="1:7" x14ac:dyDescent="0.25">
      <c r="A1286" s="251"/>
      <c r="B1286" s="137">
        <f t="shared" si="20"/>
        <v>42056.541669999999</v>
      </c>
      <c r="C1286" s="138">
        <v>13</v>
      </c>
      <c r="D1286" s="39">
        <f>ROUND($D$791/100*$D$792*АТС!$C534,2)</f>
        <v>114.44</v>
      </c>
      <c r="E1286" s="39">
        <f>ROUND($E$791/100*$E$792*АТС!C534,2)</f>
        <v>105.14</v>
      </c>
      <c r="F1286" s="39">
        <f>ROUND($F$791/100*$F$792*АТС!C534,2)</f>
        <v>71.599999999999994</v>
      </c>
      <c r="G1286" s="39">
        <f>ROUND($G$791/100*$G$792*АТС!C534,2)</f>
        <v>41.91</v>
      </c>
    </row>
    <row r="1287" spans="1:7" x14ac:dyDescent="0.25">
      <c r="A1287" s="251"/>
      <c r="B1287" s="135">
        <f t="shared" si="20"/>
        <v>42056.583330000001</v>
      </c>
      <c r="C1287" s="138">
        <v>14</v>
      </c>
      <c r="D1287" s="39">
        <f>ROUND($D$791/100*$D$792*АТС!$C535,2)</f>
        <v>120.83</v>
      </c>
      <c r="E1287" s="39">
        <f>ROUND($E$791/100*$E$792*АТС!C535,2)</f>
        <v>111.02</v>
      </c>
      <c r="F1287" s="39">
        <f>ROUND($F$791/100*$F$792*АТС!C535,2)</f>
        <v>75.61</v>
      </c>
      <c r="G1287" s="39">
        <f>ROUND($G$791/100*$G$792*АТС!C535,2)</f>
        <v>44.26</v>
      </c>
    </row>
    <row r="1288" spans="1:7" x14ac:dyDescent="0.25">
      <c r="A1288" s="251"/>
      <c r="B1288" s="137">
        <f t="shared" si="20"/>
        <v>42056.625</v>
      </c>
      <c r="C1288" s="138">
        <v>15</v>
      </c>
      <c r="D1288" s="39">
        <f>ROUND($D$791/100*$D$792*АТС!$C536,2)</f>
        <v>114.49</v>
      </c>
      <c r="E1288" s="39">
        <f>ROUND($E$791/100*$E$792*АТС!C536,2)</f>
        <v>105.19</v>
      </c>
      <c r="F1288" s="39">
        <f>ROUND($F$791/100*$F$792*АТС!C536,2)</f>
        <v>71.63</v>
      </c>
      <c r="G1288" s="39">
        <f>ROUND($G$791/100*$G$792*АТС!C536,2)</f>
        <v>41.93</v>
      </c>
    </row>
    <row r="1289" spans="1:7" x14ac:dyDescent="0.25">
      <c r="A1289" s="251"/>
      <c r="B1289" s="135">
        <f t="shared" si="20"/>
        <v>42056.666669999999</v>
      </c>
      <c r="C1289" s="138">
        <v>16</v>
      </c>
      <c r="D1289" s="39">
        <f>ROUND($D$791/100*$D$792*АТС!$C537,2)</f>
        <v>123.16</v>
      </c>
      <c r="E1289" s="39">
        <f>ROUND($E$791/100*$E$792*АТС!C537,2)</f>
        <v>113.15</v>
      </c>
      <c r="F1289" s="39">
        <f>ROUND($F$791/100*$F$792*АТС!C537,2)</f>
        <v>77.06</v>
      </c>
      <c r="G1289" s="39">
        <f>ROUND($G$791/100*$G$792*АТС!C537,2)</f>
        <v>45.11</v>
      </c>
    </row>
    <row r="1290" spans="1:7" x14ac:dyDescent="0.25">
      <c r="A1290" s="251"/>
      <c r="B1290" s="137">
        <f t="shared" si="20"/>
        <v>42056.708330000001</v>
      </c>
      <c r="C1290" s="138">
        <v>17</v>
      </c>
      <c r="D1290" s="39">
        <f>ROUND($D$791/100*$D$792*АТС!$C538,2)</f>
        <v>120.76</v>
      </c>
      <c r="E1290" s="39">
        <f>ROUND($E$791/100*$E$792*АТС!C538,2)</f>
        <v>110.95</v>
      </c>
      <c r="F1290" s="39">
        <f>ROUND($F$791/100*$F$792*АТС!C538,2)</f>
        <v>75.56</v>
      </c>
      <c r="G1290" s="39">
        <f>ROUND($G$791/100*$G$792*АТС!C538,2)</f>
        <v>44.23</v>
      </c>
    </row>
    <row r="1291" spans="1:7" x14ac:dyDescent="0.25">
      <c r="A1291" s="251"/>
      <c r="B1291" s="135">
        <f t="shared" si="20"/>
        <v>42056.75</v>
      </c>
      <c r="C1291" s="138">
        <v>18</v>
      </c>
      <c r="D1291" s="39">
        <f>ROUND($D$791/100*$D$792*АТС!$C539,2)</f>
        <v>138.38</v>
      </c>
      <c r="E1291" s="39">
        <f>ROUND($E$791/100*$E$792*АТС!C539,2)</f>
        <v>127.14</v>
      </c>
      <c r="F1291" s="39">
        <f>ROUND($F$791/100*$F$792*АТС!C539,2)</f>
        <v>86.58</v>
      </c>
      <c r="G1291" s="39">
        <f>ROUND($G$791/100*$G$792*АТС!C539,2)</f>
        <v>50.68</v>
      </c>
    </row>
    <row r="1292" spans="1:7" x14ac:dyDescent="0.25">
      <c r="A1292" s="251"/>
      <c r="B1292" s="137">
        <f t="shared" si="20"/>
        <v>42056.791669999999</v>
      </c>
      <c r="C1292" s="138">
        <v>19</v>
      </c>
      <c r="D1292" s="39">
        <f>ROUND($D$791/100*$D$792*АТС!$C540,2)</f>
        <v>132.9</v>
      </c>
      <c r="E1292" s="39">
        <f>ROUND($E$791/100*$E$792*АТС!C540,2)</f>
        <v>122.11</v>
      </c>
      <c r="F1292" s="39">
        <f>ROUND($F$791/100*$F$792*АТС!C540,2)</f>
        <v>83.16</v>
      </c>
      <c r="G1292" s="39">
        <f>ROUND($G$791/100*$G$792*АТС!C540,2)</f>
        <v>48.68</v>
      </c>
    </row>
    <row r="1293" spans="1:7" x14ac:dyDescent="0.25">
      <c r="A1293" s="251"/>
      <c r="B1293" s="135">
        <f t="shared" si="20"/>
        <v>42056.833330000001</v>
      </c>
      <c r="C1293" s="138">
        <v>20</v>
      </c>
      <c r="D1293" s="39">
        <f>ROUND($D$791/100*$D$792*АТС!$C541,2)</f>
        <v>126.83</v>
      </c>
      <c r="E1293" s="39">
        <f>ROUND($E$791/100*$E$792*АТС!C541,2)</f>
        <v>116.53</v>
      </c>
      <c r="F1293" s="39">
        <f>ROUND($F$791/100*$F$792*АТС!C541,2)</f>
        <v>79.36</v>
      </c>
      <c r="G1293" s="39">
        <f>ROUND($G$791/100*$G$792*АТС!C541,2)</f>
        <v>46.45</v>
      </c>
    </row>
    <row r="1294" spans="1:7" x14ac:dyDescent="0.25">
      <c r="A1294" s="251"/>
      <c r="B1294" s="137">
        <f t="shared" si="20"/>
        <v>42056.875</v>
      </c>
      <c r="C1294" s="138">
        <v>21</v>
      </c>
      <c r="D1294" s="39">
        <f>ROUND($D$791/100*$D$792*АТС!$C542,2)</f>
        <v>121.57</v>
      </c>
      <c r="E1294" s="39">
        <f>ROUND($E$791/100*$E$792*АТС!C542,2)</f>
        <v>111.69</v>
      </c>
      <c r="F1294" s="39">
        <f>ROUND($F$791/100*$F$792*АТС!C542,2)</f>
        <v>76.069999999999993</v>
      </c>
      <c r="G1294" s="39">
        <f>ROUND($G$791/100*$G$792*АТС!C542,2)</f>
        <v>44.52</v>
      </c>
    </row>
    <row r="1295" spans="1:7" x14ac:dyDescent="0.25">
      <c r="A1295" s="251"/>
      <c r="B1295" s="135">
        <f t="shared" si="20"/>
        <v>42056.916669999999</v>
      </c>
      <c r="C1295" s="138">
        <v>22</v>
      </c>
      <c r="D1295" s="39">
        <f>ROUND($D$791/100*$D$792*АТС!$C543,2)</f>
        <v>121.61</v>
      </c>
      <c r="E1295" s="39">
        <f>ROUND($E$791/100*$E$792*АТС!C543,2)</f>
        <v>111.73</v>
      </c>
      <c r="F1295" s="39">
        <f>ROUND($F$791/100*$F$792*АТС!C543,2)</f>
        <v>76.09</v>
      </c>
      <c r="G1295" s="39">
        <f>ROUND($G$791/100*$G$792*АТС!C543,2)</f>
        <v>44.54</v>
      </c>
    </row>
    <row r="1296" spans="1:7" x14ac:dyDescent="0.25">
      <c r="A1296" s="251"/>
      <c r="B1296" s="137">
        <f t="shared" si="20"/>
        <v>42056.958330000001</v>
      </c>
      <c r="C1296" s="138">
        <v>23</v>
      </c>
      <c r="D1296" s="39">
        <f>ROUND($D$791/100*$D$792*АТС!$C544,2)</f>
        <v>134.21</v>
      </c>
      <c r="E1296" s="39">
        <f>ROUND($E$791/100*$E$792*АТС!C544,2)</f>
        <v>123.31</v>
      </c>
      <c r="F1296" s="39">
        <f>ROUND($F$791/100*$F$792*АТС!C544,2)</f>
        <v>83.98</v>
      </c>
      <c r="G1296" s="39">
        <f>ROUND($G$791/100*$G$792*АТС!C544,2)</f>
        <v>49.15</v>
      </c>
    </row>
    <row r="1297" spans="1:7" x14ac:dyDescent="0.25">
      <c r="A1297" s="251"/>
      <c r="B1297" s="135">
        <f t="shared" si="20"/>
        <v>42057</v>
      </c>
      <c r="C1297" s="138">
        <v>0</v>
      </c>
      <c r="D1297" s="39">
        <f>ROUND($D$791/100*$D$792*АТС!$C545,2)</f>
        <v>117.98</v>
      </c>
      <c r="E1297" s="39">
        <f>ROUND($E$791/100*$E$792*АТС!C545,2)</f>
        <v>108.4</v>
      </c>
      <c r="F1297" s="39">
        <f>ROUND($F$791/100*$F$792*АТС!C545,2)</f>
        <v>73.819999999999993</v>
      </c>
      <c r="G1297" s="39">
        <f>ROUND($G$791/100*$G$792*АТС!C545,2)</f>
        <v>43.21</v>
      </c>
    </row>
    <row r="1298" spans="1:7" x14ac:dyDescent="0.25">
      <c r="A1298" s="251"/>
      <c r="B1298" s="137">
        <f t="shared" si="20"/>
        <v>42057.041669999999</v>
      </c>
      <c r="C1298" s="138">
        <v>1</v>
      </c>
      <c r="D1298" s="39">
        <f>ROUND($D$791/100*$D$792*АТС!$C546,2)</f>
        <v>117.07</v>
      </c>
      <c r="E1298" s="39">
        <f>ROUND($E$791/100*$E$792*АТС!C546,2)</f>
        <v>107.56</v>
      </c>
      <c r="F1298" s="39">
        <f>ROUND($F$791/100*$F$792*АТС!C546,2)</f>
        <v>73.25</v>
      </c>
      <c r="G1298" s="39">
        <f>ROUND($G$791/100*$G$792*АТС!C546,2)</f>
        <v>42.88</v>
      </c>
    </row>
    <row r="1299" spans="1:7" x14ac:dyDescent="0.25">
      <c r="A1299" s="251"/>
      <c r="B1299" s="135">
        <f t="shared" si="20"/>
        <v>42057.083330000001</v>
      </c>
      <c r="C1299" s="138">
        <v>2</v>
      </c>
      <c r="D1299" s="39">
        <f>ROUND($D$791/100*$D$792*АТС!$C547,2)</f>
        <v>125.23</v>
      </c>
      <c r="E1299" s="39">
        <f>ROUND($E$791/100*$E$792*АТС!C547,2)</f>
        <v>115.06</v>
      </c>
      <c r="F1299" s="39">
        <f>ROUND($F$791/100*$F$792*АТС!C547,2)</f>
        <v>78.36</v>
      </c>
      <c r="G1299" s="39">
        <f>ROUND($G$791/100*$G$792*АТС!C547,2)</f>
        <v>45.86</v>
      </c>
    </row>
    <row r="1300" spans="1:7" x14ac:dyDescent="0.25">
      <c r="A1300" s="251"/>
      <c r="B1300" s="137">
        <f t="shared" si="20"/>
        <v>42057.125</v>
      </c>
      <c r="C1300" s="138">
        <v>3</v>
      </c>
      <c r="D1300" s="39">
        <f>ROUND($D$791/100*$D$792*АТС!$C548,2)</f>
        <v>124.46</v>
      </c>
      <c r="E1300" s="39">
        <f>ROUND($E$791/100*$E$792*АТС!C548,2)</f>
        <v>114.35</v>
      </c>
      <c r="F1300" s="39">
        <f>ROUND($F$791/100*$F$792*АТС!C548,2)</f>
        <v>77.87</v>
      </c>
      <c r="G1300" s="39">
        <f>ROUND($G$791/100*$G$792*АТС!C548,2)</f>
        <v>45.58</v>
      </c>
    </row>
    <row r="1301" spans="1:7" x14ac:dyDescent="0.25">
      <c r="A1301" s="251"/>
      <c r="B1301" s="135">
        <f t="shared" si="20"/>
        <v>42057.166669999999</v>
      </c>
      <c r="C1301" s="138">
        <v>4</v>
      </c>
      <c r="D1301" s="39">
        <f>ROUND($D$791/100*$D$792*АТС!$C549,2)</f>
        <v>124.52</v>
      </c>
      <c r="E1301" s="39">
        <f>ROUND($E$791/100*$E$792*АТС!C549,2)</f>
        <v>114.4</v>
      </c>
      <c r="F1301" s="39">
        <f>ROUND($F$791/100*$F$792*АТС!C549,2)</f>
        <v>77.91</v>
      </c>
      <c r="G1301" s="39">
        <f>ROUND($G$791/100*$G$792*АТС!C549,2)</f>
        <v>45.6</v>
      </c>
    </row>
    <row r="1302" spans="1:7" x14ac:dyDescent="0.25">
      <c r="A1302" s="251"/>
      <c r="B1302" s="137">
        <f t="shared" si="20"/>
        <v>42057.208330000001</v>
      </c>
      <c r="C1302" s="138">
        <v>5</v>
      </c>
      <c r="D1302" s="39">
        <f>ROUND($D$791/100*$D$792*АТС!$C550,2)</f>
        <v>125.22</v>
      </c>
      <c r="E1302" s="39">
        <f>ROUND($E$791/100*$E$792*АТС!C550,2)</f>
        <v>115.05</v>
      </c>
      <c r="F1302" s="39">
        <f>ROUND($F$791/100*$F$792*АТС!C550,2)</f>
        <v>78.349999999999994</v>
      </c>
      <c r="G1302" s="39">
        <f>ROUND($G$791/100*$G$792*АТС!C550,2)</f>
        <v>45.86</v>
      </c>
    </row>
    <row r="1303" spans="1:7" x14ac:dyDescent="0.25">
      <c r="A1303" s="251"/>
      <c r="B1303" s="135">
        <f t="shared" si="20"/>
        <v>42057.25</v>
      </c>
      <c r="C1303" s="138">
        <v>6</v>
      </c>
      <c r="D1303" s="39">
        <f>ROUND($D$791/100*$D$792*АТС!$C551,2)</f>
        <v>117.57</v>
      </c>
      <c r="E1303" s="39">
        <f>ROUND($E$791/100*$E$792*АТС!C551,2)</f>
        <v>108.02</v>
      </c>
      <c r="F1303" s="39">
        <f>ROUND($F$791/100*$F$792*АТС!C551,2)</f>
        <v>73.56</v>
      </c>
      <c r="G1303" s="39">
        <f>ROUND($G$791/100*$G$792*АТС!C551,2)</f>
        <v>43.06</v>
      </c>
    </row>
    <row r="1304" spans="1:7" x14ac:dyDescent="0.25">
      <c r="A1304" s="251"/>
      <c r="B1304" s="137">
        <f t="shared" si="20"/>
        <v>42057.291669999999</v>
      </c>
      <c r="C1304" s="138">
        <v>7</v>
      </c>
      <c r="D1304" s="39">
        <f>ROUND($D$791/100*$D$792*АТС!$C552,2)</f>
        <v>117.46</v>
      </c>
      <c r="E1304" s="39">
        <f>ROUND($E$791/100*$E$792*АТС!C552,2)</f>
        <v>107.92</v>
      </c>
      <c r="F1304" s="39">
        <f>ROUND($F$791/100*$F$792*АТС!C552,2)</f>
        <v>73.5</v>
      </c>
      <c r="G1304" s="39">
        <f>ROUND($G$791/100*$G$792*АТС!C552,2)</f>
        <v>43.02</v>
      </c>
    </row>
    <row r="1305" spans="1:7" x14ac:dyDescent="0.25">
      <c r="A1305" s="251"/>
      <c r="B1305" s="135">
        <f t="shared" si="20"/>
        <v>42057.333330000001</v>
      </c>
      <c r="C1305" s="138">
        <v>8</v>
      </c>
      <c r="D1305" s="39">
        <f>ROUND($D$791/100*$D$792*АТС!$C553,2)</f>
        <v>121.13</v>
      </c>
      <c r="E1305" s="39">
        <f>ROUND($E$791/100*$E$792*АТС!C553,2)</f>
        <v>111.29</v>
      </c>
      <c r="F1305" s="39">
        <f>ROUND($F$791/100*$F$792*АТС!C553,2)</f>
        <v>75.790000000000006</v>
      </c>
      <c r="G1305" s="39">
        <f>ROUND($G$791/100*$G$792*АТС!C553,2)</f>
        <v>44.37</v>
      </c>
    </row>
    <row r="1306" spans="1:7" x14ac:dyDescent="0.25">
      <c r="A1306" s="251"/>
      <c r="B1306" s="137">
        <f t="shared" si="20"/>
        <v>42057.375</v>
      </c>
      <c r="C1306" s="138">
        <v>9</v>
      </c>
      <c r="D1306" s="39">
        <f>ROUND($D$791/100*$D$792*АТС!$C554,2)</f>
        <v>117.99</v>
      </c>
      <c r="E1306" s="39">
        <f>ROUND($E$791/100*$E$792*АТС!C554,2)</f>
        <v>108.4</v>
      </c>
      <c r="F1306" s="39">
        <f>ROUND($F$791/100*$F$792*АТС!C554,2)</f>
        <v>73.83</v>
      </c>
      <c r="G1306" s="39">
        <f>ROUND($G$791/100*$G$792*АТС!C554,2)</f>
        <v>43.21</v>
      </c>
    </row>
    <row r="1307" spans="1:7" x14ac:dyDescent="0.25">
      <c r="A1307" s="251"/>
      <c r="B1307" s="135">
        <f t="shared" si="20"/>
        <v>42057.416669999999</v>
      </c>
      <c r="C1307" s="138">
        <v>10</v>
      </c>
      <c r="D1307" s="39">
        <f>ROUND($D$791/100*$D$792*АТС!$C555,2)</f>
        <v>118.31</v>
      </c>
      <c r="E1307" s="39">
        <f>ROUND($E$791/100*$E$792*АТС!C555,2)</f>
        <v>108.7</v>
      </c>
      <c r="F1307" s="39">
        <f>ROUND($F$791/100*$F$792*АТС!C555,2)</f>
        <v>74.03</v>
      </c>
      <c r="G1307" s="39">
        <f>ROUND($G$791/100*$G$792*АТС!C555,2)</f>
        <v>43.33</v>
      </c>
    </row>
    <row r="1308" spans="1:7" x14ac:dyDescent="0.25">
      <c r="A1308" s="251"/>
      <c r="B1308" s="137">
        <f t="shared" si="20"/>
        <v>42057.458330000001</v>
      </c>
      <c r="C1308" s="138">
        <v>11</v>
      </c>
      <c r="D1308" s="39">
        <f>ROUND($D$791/100*$D$792*АТС!$C556,2)</f>
        <v>122.08</v>
      </c>
      <c r="E1308" s="39">
        <f>ROUND($E$791/100*$E$792*АТС!C556,2)</f>
        <v>112.16</v>
      </c>
      <c r="F1308" s="39">
        <f>ROUND($F$791/100*$F$792*АТС!C556,2)</f>
        <v>76.38</v>
      </c>
      <c r="G1308" s="39">
        <f>ROUND($G$791/100*$G$792*АТС!C556,2)</f>
        <v>44.71</v>
      </c>
    </row>
    <row r="1309" spans="1:7" x14ac:dyDescent="0.25">
      <c r="A1309" s="251"/>
      <c r="B1309" s="135">
        <f t="shared" si="20"/>
        <v>42057.5</v>
      </c>
      <c r="C1309" s="138">
        <v>12</v>
      </c>
      <c r="D1309" s="39">
        <f>ROUND($D$791/100*$D$792*АТС!$C557,2)</f>
        <v>119.61</v>
      </c>
      <c r="E1309" s="39">
        <f>ROUND($E$791/100*$E$792*АТС!C557,2)</f>
        <v>109.89</v>
      </c>
      <c r="F1309" s="39">
        <f>ROUND($F$791/100*$F$792*АТС!C557,2)</f>
        <v>74.84</v>
      </c>
      <c r="G1309" s="39">
        <f>ROUND($G$791/100*$G$792*АТС!C557,2)</f>
        <v>43.81</v>
      </c>
    </row>
    <row r="1310" spans="1:7" x14ac:dyDescent="0.25">
      <c r="A1310" s="251"/>
      <c r="B1310" s="137">
        <f t="shared" si="20"/>
        <v>42057.541669999999</v>
      </c>
      <c r="C1310" s="138">
        <v>13</v>
      </c>
      <c r="D1310" s="39">
        <f>ROUND($D$791/100*$D$792*АТС!$C558,2)</f>
        <v>114.44</v>
      </c>
      <c r="E1310" s="39">
        <f>ROUND($E$791/100*$E$792*АТС!C558,2)</f>
        <v>105.15</v>
      </c>
      <c r="F1310" s="39">
        <f>ROUND($F$791/100*$F$792*АТС!C558,2)</f>
        <v>71.61</v>
      </c>
      <c r="G1310" s="39">
        <f>ROUND($G$791/100*$G$792*АТС!C558,2)</f>
        <v>41.91</v>
      </c>
    </row>
    <row r="1311" spans="1:7" x14ac:dyDescent="0.25">
      <c r="A1311" s="251"/>
      <c r="B1311" s="135">
        <f t="shared" si="20"/>
        <v>42057.583330000001</v>
      </c>
      <c r="C1311" s="138">
        <v>14</v>
      </c>
      <c r="D1311" s="39">
        <f>ROUND($D$791/100*$D$792*АТС!$C559,2)</f>
        <v>117.02</v>
      </c>
      <c r="E1311" s="39">
        <f>ROUND($E$791/100*$E$792*АТС!C559,2)</f>
        <v>107.51</v>
      </c>
      <c r="F1311" s="39">
        <f>ROUND($F$791/100*$F$792*АТС!C559,2)</f>
        <v>73.22</v>
      </c>
      <c r="G1311" s="39">
        <f>ROUND($G$791/100*$G$792*АТС!C559,2)</f>
        <v>42.86</v>
      </c>
    </row>
    <row r="1312" spans="1:7" x14ac:dyDescent="0.25">
      <c r="A1312" s="251"/>
      <c r="B1312" s="137">
        <f t="shared" si="20"/>
        <v>42057.625</v>
      </c>
      <c r="C1312" s="138">
        <v>15</v>
      </c>
      <c r="D1312" s="39">
        <f>ROUND($D$791/100*$D$792*АТС!$C560,2)</f>
        <v>114.38</v>
      </c>
      <c r="E1312" s="39">
        <f>ROUND($E$791/100*$E$792*АТС!C560,2)</f>
        <v>105.09</v>
      </c>
      <c r="F1312" s="39">
        <f>ROUND($F$791/100*$F$792*АТС!C560,2)</f>
        <v>71.569999999999993</v>
      </c>
      <c r="G1312" s="39">
        <f>ROUND($G$791/100*$G$792*АТС!C560,2)</f>
        <v>41.89</v>
      </c>
    </row>
    <row r="1313" spans="1:7" x14ac:dyDescent="0.25">
      <c r="A1313" s="251"/>
      <c r="B1313" s="135">
        <f t="shared" si="20"/>
        <v>42057.666669999999</v>
      </c>
      <c r="C1313" s="138">
        <v>16</v>
      </c>
      <c r="D1313" s="39">
        <f>ROUND($D$791/100*$D$792*АТС!$C561,2)</f>
        <v>119.47</v>
      </c>
      <c r="E1313" s="39">
        <f>ROUND($E$791/100*$E$792*АТС!C561,2)</f>
        <v>109.77</v>
      </c>
      <c r="F1313" s="39">
        <f>ROUND($F$791/100*$F$792*АТС!C561,2)</f>
        <v>74.75</v>
      </c>
      <c r="G1313" s="39">
        <f>ROUND($G$791/100*$G$792*АТС!C561,2)</f>
        <v>43.76</v>
      </c>
    </row>
    <row r="1314" spans="1:7" x14ac:dyDescent="0.25">
      <c r="A1314" s="251"/>
      <c r="B1314" s="137">
        <f t="shared" si="20"/>
        <v>42057.708330000001</v>
      </c>
      <c r="C1314" s="138">
        <v>17</v>
      </c>
      <c r="D1314" s="39">
        <f>ROUND($D$791/100*$D$792*АТС!$C562,2)</f>
        <v>121.25</v>
      </c>
      <c r="E1314" s="39">
        <f>ROUND($E$791/100*$E$792*АТС!C562,2)</f>
        <v>111.4</v>
      </c>
      <c r="F1314" s="39">
        <f>ROUND($F$791/100*$F$792*АТС!C562,2)</f>
        <v>75.86</v>
      </c>
      <c r="G1314" s="39">
        <f>ROUND($G$791/100*$G$792*АТС!C562,2)</f>
        <v>44.41</v>
      </c>
    </row>
    <row r="1315" spans="1:7" x14ac:dyDescent="0.25">
      <c r="A1315" s="251"/>
      <c r="B1315" s="135">
        <f t="shared" si="20"/>
        <v>42057.75</v>
      </c>
      <c r="C1315" s="138">
        <v>18</v>
      </c>
      <c r="D1315" s="39">
        <f>ROUND($D$791/100*$D$792*АТС!$C563,2)</f>
        <v>139.26</v>
      </c>
      <c r="E1315" s="39">
        <f>ROUND($E$791/100*$E$792*АТС!C563,2)</f>
        <v>127.95</v>
      </c>
      <c r="F1315" s="39">
        <f>ROUND($F$791/100*$F$792*АТС!C563,2)</f>
        <v>87.13</v>
      </c>
      <c r="G1315" s="39">
        <f>ROUND($G$791/100*$G$792*АТС!C563,2)</f>
        <v>51</v>
      </c>
    </row>
    <row r="1316" spans="1:7" x14ac:dyDescent="0.25">
      <c r="A1316" s="251"/>
      <c r="B1316" s="137">
        <f t="shared" si="20"/>
        <v>42057.791669999999</v>
      </c>
      <c r="C1316" s="138">
        <v>19</v>
      </c>
      <c r="D1316" s="39">
        <f>ROUND($D$791/100*$D$792*АТС!$C564,2)</f>
        <v>133.6</v>
      </c>
      <c r="E1316" s="39">
        <f>ROUND($E$791/100*$E$792*АТС!C564,2)</f>
        <v>122.75</v>
      </c>
      <c r="F1316" s="39">
        <f>ROUND($F$791/100*$F$792*АТС!C564,2)</f>
        <v>83.59</v>
      </c>
      <c r="G1316" s="39">
        <f>ROUND($G$791/100*$G$792*АТС!C564,2)</f>
        <v>48.93</v>
      </c>
    </row>
    <row r="1317" spans="1:7" x14ac:dyDescent="0.25">
      <c r="A1317" s="251"/>
      <c r="B1317" s="135">
        <f t="shared" si="20"/>
        <v>42057.833330000001</v>
      </c>
      <c r="C1317" s="138">
        <v>20</v>
      </c>
      <c r="D1317" s="39">
        <f>ROUND($D$791/100*$D$792*АТС!$C565,2)</f>
        <v>127.31</v>
      </c>
      <c r="E1317" s="39">
        <f>ROUND($E$791/100*$E$792*АТС!C565,2)</f>
        <v>116.97</v>
      </c>
      <c r="F1317" s="39">
        <f>ROUND($F$791/100*$F$792*АТС!C565,2)</f>
        <v>79.66</v>
      </c>
      <c r="G1317" s="39">
        <f>ROUND($G$791/100*$G$792*АТС!C565,2)</f>
        <v>46.63</v>
      </c>
    </row>
    <row r="1318" spans="1:7" x14ac:dyDescent="0.25">
      <c r="A1318" s="251"/>
      <c r="B1318" s="137">
        <f t="shared" si="20"/>
        <v>42057.875</v>
      </c>
      <c r="C1318" s="138">
        <v>21</v>
      </c>
      <c r="D1318" s="39">
        <f>ROUND($D$791/100*$D$792*АТС!$C566,2)</f>
        <v>121.85</v>
      </c>
      <c r="E1318" s="39">
        <f>ROUND($E$791/100*$E$792*АТС!C566,2)</f>
        <v>111.95</v>
      </c>
      <c r="F1318" s="39">
        <f>ROUND($F$791/100*$F$792*АТС!C566,2)</f>
        <v>76.239999999999995</v>
      </c>
      <c r="G1318" s="39">
        <f>ROUND($G$791/100*$G$792*АТС!C566,2)</f>
        <v>44.63</v>
      </c>
    </row>
    <row r="1319" spans="1:7" x14ac:dyDescent="0.25">
      <c r="A1319" s="251"/>
      <c r="B1319" s="135">
        <f t="shared" si="20"/>
        <v>42057.916669999999</v>
      </c>
      <c r="C1319" s="138">
        <v>22</v>
      </c>
      <c r="D1319" s="39">
        <f>ROUND($D$791/100*$D$792*АТС!$C567,2)</f>
        <v>122.09</v>
      </c>
      <c r="E1319" s="39">
        <f>ROUND($E$791/100*$E$792*АТС!C567,2)</f>
        <v>112.17</v>
      </c>
      <c r="F1319" s="39">
        <f>ROUND($F$791/100*$F$792*АТС!C567,2)</f>
        <v>76.39</v>
      </c>
      <c r="G1319" s="39">
        <f>ROUND($G$791/100*$G$792*АТС!C567,2)</f>
        <v>44.71</v>
      </c>
    </row>
    <row r="1320" spans="1:7" x14ac:dyDescent="0.25">
      <c r="A1320" s="251"/>
      <c r="B1320" s="137">
        <f t="shared" si="20"/>
        <v>42057.958330000001</v>
      </c>
      <c r="C1320" s="138">
        <v>23</v>
      </c>
      <c r="D1320" s="39">
        <f>ROUND($D$791/100*$D$792*АТС!$C568,2)</f>
        <v>136.28</v>
      </c>
      <c r="E1320" s="39">
        <f>ROUND($E$791/100*$E$792*АТС!C568,2)</f>
        <v>125.21</v>
      </c>
      <c r="F1320" s="39">
        <f>ROUND($F$791/100*$F$792*АТС!C568,2)</f>
        <v>85.27</v>
      </c>
      <c r="G1320" s="39">
        <f>ROUND($G$791/100*$G$792*АТС!C568,2)</f>
        <v>49.91</v>
      </c>
    </row>
    <row r="1321" spans="1:7" x14ac:dyDescent="0.25">
      <c r="A1321" s="251"/>
      <c r="B1321" s="135">
        <f t="shared" si="20"/>
        <v>42058</v>
      </c>
      <c r="C1321" s="138">
        <v>0</v>
      </c>
      <c r="D1321" s="39">
        <f>ROUND($D$791/100*$D$792*АТС!$C569,2)</f>
        <v>117.9</v>
      </c>
      <c r="E1321" s="39">
        <f>ROUND($E$791/100*$E$792*АТС!C569,2)</f>
        <v>108.32</v>
      </c>
      <c r="F1321" s="39">
        <f>ROUND($F$791/100*$F$792*АТС!C569,2)</f>
        <v>73.77</v>
      </c>
      <c r="G1321" s="39">
        <f>ROUND($G$791/100*$G$792*АТС!C569,2)</f>
        <v>43.18</v>
      </c>
    </row>
    <row r="1322" spans="1:7" x14ac:dyDescent="0.25">
      <c r="A1322" s="251"/>
      <c r="B1322" s="137">
        <f t="shared" si="20"/>
        <v>42058.041669999999</v>
      </c>
      <c r="C1322" s="138">
        <v>1</v>
      </c>
      <c r="D1322" s="39">
        <f>ROUND($D$791/100*$D$792*АТС!$C570,2)</f>
        <v>116.99</v>
      </c>
      <c r="E1322" s="39">
        <f>ROUND($E$791/100*$E$792*АТС!C570,2)</f>
        <v>107.49</v>
      </c>
      <c r="F1322" s="39">
        <f>ROUND($F$791/100*$F$792*АТС!C570,2)</f>
        <v>73.2</v>
      </c>
      <c r="G1322" s="39">
        <f>ROUND($G$791/100*$G$792*АТС!C570,2)</f>
        <v>42.85</v>
      </c>
    </row>
    <row r="1323" spans="1:7" x14ac:dyDescent="0.25">
      <c r="A1323" s="251"/>
      <c r="B1323" s="135">
        <f t="shared" si="20"/>
        <v>42058.083330000001</v>
      </c>
      <c r="C1323" s="138">
        <v>2</v>
      </c>
      <c r="D1323" s="39">
        <f>ROUND($D$791/100*$D$792*АТС!$C571,2)</f>
        <v>125.09</v>
      </c>
      <c r="E1323" s="39">
        <f>ROUND($E$791/100*$E$792*АТС!C571,2)</f>
        <v>114.93</v>
      </c>
      <c r="F1323" s="39">
        <f>ROUND($F$791/100*$F$792*АТС!C571,2)</f>
        <v>78.27</v>
      </c>
      <c r="G1323" s="39">
        <f>ROUND($G$791/100*$G$792*АТС!C571,2)</f>
        <v>45.81</v>
      </c>
    </row>
    <row r="1324" spans="1:7" x14ac:dyDescent="0.25">
      <c r="A1324" s="251"/>
      <c r="B1324" s="137">
        <f t="shared" si="20"/>
        <v>42058.125</v>
      </c>
      <c r="C1324" s="138">
        <v>3</v>
      </c>
      <c r="D1324" s="39">
        <f>ROUND($D$791/100*$D$792*АТС!$C572,2)</f>
        <v>124.33</v>
      </c>
      <c r="E1324" s="39">
        <f>ROUND($E$791/100*$E$792*АТС!C572,2)</f>
        <v>114.23</v>
      </c>
      <c r="F1324" s="39">
        <f>ROUND($F$791/100*$F$792*АТС!C572,2)</f>
        <v>77.790000000000006</v>
      </c>
      <c r="G1324" s="39">
        <f>ROUND($G$791/100*$G$792*АТС!C572,2)</f>
        <v>45.53</v>
      </c>
    </row>
    <row r="1325" spans="1:7" x14ac:dyDescent="0.25">
      <c r="A1325" s="251"/>
      <c r="B1325" s="135">
        <f t="shared" si="20"/>
        <v>42058.166669999999</v>
      </c>
      <c r="C1325" s="138">
        <v>4</v>
      </c>
      <c r="D1325" s="39">
        <f>ROUND($D$791/100*$D$792*АТС!$C573,2)</f>
        <v>124.41</v>
      </c>
      <c r="E1325" s="39">
        <f>ROUND($E$791/100*$E$792*АТС!C573,2)</f>
        <v>114.3</v>
      </c>
      <c r="F1325" s="39">
        <f>ROUND($F$791/100*$F$792*АТС!C573,2)</f>
        <v>77.84</v>
      </c>
      <c r="G1325" s="39">
        <f>ROUND($G$791/100*$G$792*АТС!C573,2)</f>
        <v>45.56</v>
      </c>
    </row>
    <row r="1326" spans="1:7" x14ac:dyDescent="0.25">
      <c r="A1326" s="251"/>
      <c r="B1326" s="137">
        <f t="shared" si="20"/>
        <v>42058.208330000001</v>
      </c>
      <c r="C1326" s="138">
        <v>5</v>
      </c>
      <c r="D1326" s="39">
        <f>ROUND($D$791/100*$D$792*АТС!$C574,2)</f>
        <v>125.15</v>
      </c>
      <c r="E1326" s="39">
        <f>ROUND($E$791/100*$E$792*АТС!C574,2)</f>
        <v>114.99</v>
      </c>
      <c r="F1326" s="39">
        <f>ROUND($F$791/100*$F$792*АТС!C574,2)</f>
        <v>78.31</v>
      </c>
      <c r="G1326" s="39">
        <f>ROUND($G$791/100*$G$792*АТС!C574,2)</f>
        <v>45.84</v>
      </c>
    </row>
    <row r="1327" spans="1:7" x14ac:dyDescent="0.25">
      <c r="A1327" s="251"/>
      <c r="B1327" s="135">
        <f t="shared" si="20"/>
        <v>42058.25</v>
      </c>
      <c r="C1327" s="138">
        <v>6</v>
      </c>
      <c r="D1327" s="39">
        <f>ROUND($D$791/100*$D$792*АТС!$C575,2)</f>
        <v>117.59</v>
      </c>
      <c r="E1327" s="39">
        <f>ROUND($E$791/100*$E$792*АТС!C575,2)</f>
        <v>108.03</v>
      </c>
      <c r="F1327" s="39">
        <f>ROUND($F$791/100*$F$792*АТС!C575,2)</f>
        <v>73.569999999999993</v>
      </c>
      <c r="G1327" s="39">
        <f>ROUND($G$791/100*$G$792*АТС!C575,2)</f>
        <v>43.07</v>
      </c>
    </row>
    <row r="1328" spans="1:7" x14ac:dyDescent="0.25">
      <c r="A1328" s="251"/>
      <c r="B1328" s="137">
        <f t="shared" si="20"/>
        <v>42058.291669999999</v>
      </c>
      <c r="C1328" s="138">
        <v>7</v>
      </c>
      <c r="D1328" s="39">
        <f>ROUND($D$791/100*$D$792*АТС!$C576,2)</f>
        <v>118.85</v>
      </c>
      <c r="E1328" s="39">
        <f>ROUND($E$791/100*$E$792*АТС!C576,2)</f>
        <v>109.19</v>
      </c>
      <c r="F1328" s="39">
        <f>ROUND($F$791/100*$F$792*АТС!C576,2)</f>
        <v>74.36</v>
      </c>
      <c r="G1328" s="39">
        <f>ROUND($G$791/100*$G$792*АТС!C576,2)</f>
        <v>43.53</v>
      </c>
    </row>
    <row r="1329" spans="1:7" x14ac:dyDescent="0.25">
      <c r="A1329" s="251"/>
      <c r="B1329" s="135">
        <f t="shared" si="20"/>
        <v>42058.333330000001</v>
      </c>
      <c r="C1329" s="138">
        <v>8</v>
      </c>
      <c r="D1329" s="39">
        <f>ROUND($D$791/100*$D$792*АТС!$C577,2)</f>
        <v>118.69</v>
      </c>
      <c r="E1329" s="39">
        <f>ROUND($E$791/100*$E$792*АТС!C577,2)</f>
        <v>109.05</v>
      </c>
      <c r="F1329" s="39">
        <f>ROUND($F$791/100*$F$792*АТС!C577,2)</f>
        <v>74.27</v>
      </c>
      <c r="G1329" s="39">
        <f>ROUND($G$791/100*$G$792*АТС!C577,2)</f>
        <v>43.47</v>
      </c>
    </row>
    <row r="1330" spans="1:7" x14ac:dyDescent="0.25">
      <c r="A1330" s="251"/>
      <c r="B1330" s="137">
        <f t="shared" ref="B1330:B1489" si="21">B1306+1</f>
        <v>42058.375</v>
      </c>
      <c r="C1330" s="138">
        <v>9</v>
      </c>
      <c r="D1330" s="39">
        <f>ROUND($D$791/100*$D$792*АТС!$C578,2)</f>
        <v>118.17</v>
      </c>
      <c r="E1330" s="39">
        <f>ROUND($E$791/100*$E$792*АТС!C578,2)</f>
        <v>108.57</v>
      </c>
      <c r="F1330" s="39">
        <f>ROUND($F$791/100*$F$792*АТС!C578,2)</f>
        <v>73.94</v>
      </c>
      <c r="G1330" s="39">
        <f>ROUND($G$791/100*$G$792*АТС!C578,2)</f>
        <v>43.28</v>
      </c>
    </row>
    <row r="1331" spans="1:7" x14ac:dyDescent="0.25">
      <c r="A1331" s="251"/>
      <c r="B1331" s="135">
        <f t="shared" si="21"/>
        <v>42058.416669999999</v>
      </c>
      <c r="C1331" s="138">
        <v>10</v>
      </c>
      <c r="D1331" s="39">
        <f>ROUND($D$791/100*$D$792*АТС!$C579,2)</f>
        <v>117.94</v>
      </c>
      <c r="E1331" s="39">
        <f>ROUND($E$791/100*$E$792*АТС!C579,2)</f>
        <v>108.36</v>
      </c>
      <c r="F1331" s="39">
        <f>ROUND($F$791/100*$F$792*АТС!C579,2)</f>
        <v>73.8</v>
      </c>
      <c r="G1331" s="39">
        <f>ROUND($G$791/100*$G$792*АТС!C579,2)</f>
        <v>43.2</v>
      </c>
    </row>
    <row r="1332" spans="1:7" x14ac:dyDescent="0.25">
      <c r="A1332" s="251"/>
      <c r="B1332" s="137">
        <f t="shared" si="21"/>
        <v>42058.458330000001</v>
      </c>
      <c r="C1332" s="138">
        <v>11</v>
      </c>
      <c r="D1332" s="39">
        <f>ROUND($D$791/100*$D$792*АТС!$C580,2)</f>
        <v>121.62</v>
      </c>
      <c r="E1332" s="39">
        <f>ROUND($E$791/100*$E$792*АТС!C580,2)</f>
        <v>111.74</v>
      </c>
      <c r="F1332" s="39">
        <f>ROUND($F$791/100*$F$792*АТС!C580,2)</f>
        <v>76.099999999999994</v>
      </c>
      <c r="G1332" s="39">
        <f>ROUND($G$791/100*$G$792*АТС!C580,2)</f>
        <v>44.54</v>
      </c>
    </row>
    <row r="1333" spans="1:7" x14ac:dyDescent="0.25">
      <c r="A1333" s="251"/>
      <c r="B1333" s="135">
        <f t="shared" si="21"/>
        <v>42058.5</v>
      </c>
      <c r="C1333" s="138">
        <v>12</v>
      </c>
      <c r="D1333" s="39">
        <f>ROUND($D$791/100*$D$792*АТС!$C581,2)</f>
        <v>119.63</v>
      </c>
      <c r="E1333" s="39">
        <f>ROUND($E$791/100*$E$792*АТС!C581,2)</f>
        <v>109.91</v>
      </c>
      <c r="F1333" s="39">
        <f>ROUND($F$791/100*$F$792*АТС!C581,2)</f>
        <v>74.849999999999994</v>
      </c>
      <c r="G1333" s="39">
        <f>ROUND($G$791/100*$G$792*АТС!C581,2)</f>
        <v>43.81</v>
      </c>
    </row>
    <row r="1334" spans="1:7" x14ac:dyDescent="0.25">
      <c r="A1334" s="251"/>
      <c r="B1334" s="137">
        <f t="shared" si="21"/>
        <v>42058.541669999999</v>
      </c>
      <c r="C1334" s="138">
        <v>13</v>
      </c>
      <c r="D1334" s="39">
        <f>ROUND($D$791/100*$D$792*АТС!$C582,2)</f>
        <v>114.4</v>
      </c>
      <c r="E1334" s="39">
        <f>ROUND($E$791/100*$E$792*АТС!C582,2)</f>
        <v>105.11</v>
      </c>
      <c r="F1334" s="39">
        <f>ROUND($F$791/100*$F$792*АТС!C582,2)</f>
        <v>71.58</v>
      </c>
      <c r="G1334" s="39">
        <f>ROUND($G$791/100*$G$792*АТС!C582,2)</f>
        <v>41.9</v>
      </c>
    </row>
    <row r="1335" spans="1:7" x14ac:dyDescent="0.25">
      <c r="A1335" s="251"/>
      <c r="B1335" s="135">
        <f t="shared" si="21"/>
        <v>42058.583330000001</v>
      </c>
      <c r="C1335" s="138">
        <v>14</v>
      </c>
      <c r="D1335" s="39">
        <f>ROUND($D$791/100*$D$792*АТС!$C583,2)</f>
        <v>116.97</v>
      </c>
      <c r="E1335" s="39">
        <f>ROUND($E$791/100*$E$792*АТС!C583,2)</f>
        <v>107.47</v>
      </c>
      <c r="F1335" s="39">
        <f>ROUND($F$791/100*$F$792*АТС!C583,2)</f>
        <v>73.19</v>
      </c>
      <c r="G1335" s="39">
        <f>ROUND($G$791/100*$G$792*АТС!C583,2)</f>
        <v>42.84</v>
      </c>
    </row>
    <row r="1336" spans="1:7" x14ac:dyDescent="0.25">
      <c r="A1336" s="251"/>
      <c r="B1336" s="137">
        <f t="shared" si="21"/>
        <v>42058.625</v>
      </c>
      <c r="C1336" s="138">
        <v>15</v>
      </c>
      <c r="D1336" s="39">
        <f>ROUND($D$791/100*$D$792*АТС!$C584,2)</f>
        <v>114.43</v>
      </c>
      <c r="E1336" s="39">
        <f>ROUND($E$791/100*$E$792*АТС!C584,2)</f>
        <v>105.13</v>
      </c>
      <c r="F1336" s="39">
        <f>ROUND($F$791/100*$F$792*АТС!C584,2)</f>
        <v>71.599999999999994</v>
      </c>
      <c r="G1336" s="39">
        <f>ROUND($G$791/100*$G$792*АТС!C584,2)</f>
        <v>41.91</v>
      </c>
    </row>
    <row r="1337" spans="1:7" x14ac:dyDescent="0.25">
      <c r="A1337" s="251"/>
      <c r="B1337" s="135">
        <f t="shared" si="21"/>
        <v>42058.666669999999</v>
      </c>
      <c r="C1337" s="138">
        <v>16</v>
      </c>
      <c r="D1337" s="39">
        <f>ROUND($D$791/100*$D$792*АТС!$C585,2)</f>
        <v>118.97</v>
      </c>
      <c r="E1337" s="39">
        <f>ROUND($E$791/100*$E$792*АТС!C585,2)</f>
        <v>109.3</v>
      </c>
      <c r="F1337" s="39">
        <f>ROUND($F$791/100*$F$792*АТС!C585,2)</f>
        <v>74.44</v>
      </c>
      <c r="G1337" s="39">
        <f>ROUND($G$791/100*$G$792*АТС!C585,2)</f>
        <v>43.57</v>
      </c>
    </row>
    <row r="1338" spans="1:7" x14ac:dyDescent="0.25">
      <c r="A1338" s="251"/>
      <c r="B1338" s="137">
        <f t="shared" si="21"/>
        <v>42058.708330000001</v>
      </c>
      <c r="C1338" s="138">
        <v>17</v>
      </c>
      <c r="D1338" s="39">
        <f>ROUND($D$791/100*$D$792*АТС!$C586,2)</f>
        <v>120.85</v>
      </c>
      <c r="E1338" s="39">
        <f>ROUND($E$791/100*$E$792*АТС!C586,2)</f>
        <v>111.04</v>
      </c>
      <c r="F1338" s="39">
        <f>ROUND($F$791/100*$F$792*АТС!C586,2)</f>
        <v>75.62</v>
      </c>
      <c r="G1338" s="39">
        <f>ROUND($G$791/100*$G$792*АТС!C586,2)</f>
        <v>44.26</v>
      </c>
    </row>
    <row r="1339" spans="1:7" x14ac:dyDescent="0.25">
      <c r="A1339" s="251"/>
      <c r="B1339" s="135">
        <f t="shared" si="21"/>
        <v>42058.75</v>
      </c>
      <c r="C1339" s="138">
        <v>18</v>
      </c>
      <c r="D1339" s="39">
        <f>ROUND($D$791/100*$D$792*АТС!$C587,2)</f>
        <v>138.74</v>
      </c>
      <c r="E1339" s="39">
        <f>ROUND($E$791/100*$E$792*АТС!C587,2)</f>
        <v>127.47</v>
      </c>
      <c r="F1339" s="39">
        <f>ROUND($F$791/100*$F$792*АТС!C587,2)</f>
        <v>86.81</v>
      </c>
      <c r="G1339" s="39">
        <f>ROUND($G$791/100*$G$792*АТС!C587,2)</f>
        <v>50.81</v>
      </c>
    </row>
    <row r="1340" spans="1:7" x14ac:dyDescent="0.25">
      <c r="A1340" s="251"/>
      <c r="B1340" s="137">
        <f t="shared" si="21"/>
        <v>42058.791669999999</v>
      </c>
      <c r="C1340" s="138">
        <v>19</v>
      </c>
      <c r="D1340" s="39">
        <f>ROUND($D$791/100*$D$792*АТС!$C588,2)</f>
        <v>133.29</v>
      </c>
      <c r="E1340" s="39">
        <f>ROUND($E$791/100*$E$792*АТС!C588,2)</f>
        <v>122.46</v>
      </c>
      <c r="F1340" s="39">
        <f>ROUND($F$791/100*$F$792*АТС!C588,2)</f>
        <v>83.4</v>
      </c>
      <c r="G1340" s="39">
        <f>ROUND($G$791/100*$G$792*АТС!C588,2)</f>
        <v>48.82</v>
      </c>
    </row>
    <row r="1341" spans="1:7" x14ac:dyDescent="0.25">
      <c r="A1341" s="251"/>
      <c r="B1341" s="135">
        <f t="shared" si="21"/>
        <v>42058.833330000001</v>
      </c>
      <c r="C1341" s="138">
        <v>20</v>
      </c>
      <c r="D1341" s="39">
        <f>ROUND($D$791/100*$D$792*АТС!$C589,2)</f>
        <v>125.67</v>
      </c>
      <c r="E1341" s="39">
        <f>ROUND($E$791/100*$E$792*АТС!C589,2)</f>
        <v>115.46</v>
      </c>
      <c r="F1341" s="39">
        <f>ROUND($F$791/100*$F$792*АТС!C589,2)</f>
        <v>78.63</v>
      </c>
      <c r="G1341" s="39">
        <f>ROUND($G$791/100*$G$792*АТС!C589,2)</f>
        <v>46.02</v>
      </c>
    </row>
    <row r="1342" spans="1:7" x14ac:dyDescent="0.25">
      <c r="A1342" s="251"/>
      <c r="B1342" s="137">
        <f t="shared" si="21"/>
        <v>42058.875</v>
      </c>
      <c r="C1342" s="138">
        <v>21</v>
      </c>
      <c r="D1342" s="39">
        <f>ROUND($D$791/100*$D$792*АТС!$C590,2)</f>
        <v>120.51</v>
      </c>
      <c r="E1342" s="39">
        <f>ROUND($E$791/100*$E$792*АТС!C590,2)</f>
        <v>110.72</v>
      </c>
      <c r="F1342" s="39">
        <f>ROUND($F$791/100*$F$792*АТС!C590,2)</f>
        <v>75.400000000000006</v>
      </c>
      <c r="G1342" s="39">
        <f>ROUND($G$791/100*$G$792*АТС!C590,2)</f>
        <v>44.14</v>
      </c>
    </row>
    <row r="1343" spans="1:7" x14ac:dyDescent="0.25">
      <c r="A1343" s="251"/>
      <c r="B1343" s="135">
        <f t="shared" si="21"/>
        <v>42058.916669999999</v>
      </c>
      <c r="C1343" s="138">
        <v>22</v>
      </c>
      <c r="D1343" s="39">
        <f>ROUND($D$791/100*$D$792*АТС!$C591,2)</f>
        <v>120.65</v>
      </c>
      <c r="E1343" s="39">
        <f>ROUND($E$791/100*$E$792*АТС!C591,2)</f>
        <v>110.85</v>
      </c>
      <c r="F1343" s="39">
        <f>ROUND($F$791/100*$F$792*АТС!C591,2)</f>
        <v>75.489999999999995</v>
      </c>
      <c r="G1343" s="39">
        <f>ROUND($G$791/100*$G$792*АТС!C591,2)</f>
        <v>44.19</v>
      </c>
    </row>
    <row r="1344" spans="1:7" x14ac:dyDescent="0.25">
      <c r="A1344" s="251"/>
      <c r="B1344" s="137">
        <f t="shared" si="21"/>
        <v>42058.958330000001</v>
      </c>
      <c r="C1344" s="138">
        <v>23</v>
      </c>
      <c r="D1344" s="39">
        <f>ROUND($D$791/100*$D$792*АТС!$C592,2)</f>
        <v>128.12</v>
      </c>
      <c r="E1344" s="39">
        <f>ROUND($E$791/100*$E$792*АТС!C592,2)</f>
        <v>117.72</v>
      </c>
      <c r="F1344" s="39">
        <f>ROUND($F$791/100*$F$792*АТС!C592,2)</f>
        <v>80.17</v>
      </c>
      <c r="G1344" s="39">
        <f>ROUND($G$791/100*$G$792*АТС!C592,2)</f>
        <v>46.92</v>
      </c>
    </row>
    <row r="1345" spans="1:7" x14ac:dyDescent="0.25">
      <c r="A1345" s="251"/>
      <c r="B1345" s="135">
        <f t="shared" si="21"/>
        <v>42059</v>
      </c>
      <c r="C1345" s="138">
        <v>0</v>
      </c>
      <c r="D1345" s="39">
        <f>ROUND($D$791/100*$D$792*АТС!$C593,2)</f>
        <v>117.57</v>
      </c>
      <c r="E1345" s="39">
        <f>ROUND($E$791/100*$E$792*АТС!C593,2)</f>
        <v>108.02</v>
      </c>
      <c r="F1345" s="39">
        <f>ROUND($F$791/100*$F$792*АТС!C593,2)</f>
        <v>73.56</v>
      </c>
      <c r="G1345" s="39">
        <f>ROUND($G$791/100*$G$792*АТС!C593,2)</f>
        <v>43.06</v>
      </c>
    </row>
    <row r="1346" spans="1:7" x14ac:dyDescent="0.25">
      <c r="A1346" s="251"/>
      <c r="B1346" s="137">
        <f t="shared" si="21"/>
        <v>42059.041669999999</v>
      </c>
      <c r="C1346" s="138">
        <v>1</v>
      </c>
      <c r="D1346" s="39">
        <f>ROUND($D$791/100*$D$792*АТС!$C594,2)</f>
        <v>116.96</v>
      </c>
      <c r="E1346" s="39">
        <f>ROUND($E$791/100*$E$792*АТС!C594,2)</f>
        <v>107.46</v>
      </c>
      <c r="F1346" s="39">
        <f>ROUND($F$791/100*$F$792*АТС!C594,2)</f>
        <v>73.180000000000007</v>
      </c>
      <c r="G1346" s="39">
        <f>ROUND($G$791/100*$G$792*АТС!C594,2)</f>
        <v>42.84</v>
      </c>
    </row>
    <row r="1347" spans="1:7" x14ac:dyDescent="0.25">
      <c r="A1347" s="251"/>
      <c r="B1347" s="135">
        <f t="shared" si="21"/>
        <v>42059.083330000001</v>
      </c>
      <c r="C1347" s="138">
        <v>2</v>
      </c>
      <c r="D1347" s="39">
        <f>ROUND($D$791/100*$D$792*АТС!$C595,2)</f>
        <v>122.02</v>
      </c>
      <c r="E1347" s="39">
        <f>ROUND($E$791/100*$E$792*АТС!C595,2)</f>
        <v>112.1</v>
      </c>
      <c r="F1347" s="39">
        <f>ROUND($F$791/100*$F$792*АТС!C595,2)</f>
        <v>76.349999999999994</v>
      </c>
      <c r="G1347" s="39">
        <f>ROUND($G$791/100*$G$792*АТС!C595,2)</f>
        <v>44.69</v>
      </c>
    </row>
    <row r="1348" spans="1:7" x14ac:dyDescent="0.25">
      <c r="A1348" s="251"/>
      <c r="B1348" s="137">
        <f t="shared" si="21"/>
        <v>42059.125</v>
      </c>
      <c r="C1348" s="138">
        <v>3</v>
      </c>
      <c r="D1348" s="39">
        <f>ROUND($D$791/100*$D$792*АТС!$C596,2)</f>
        <v>124.01</v>
      </c>
      <c r="E1348" s="39">
        <f>ROUND($E$791/100*$E$792*АТС!C596,2)</f>
        <v>113.93</v>
      </c>
      <c r="F1348" s="39">
        <f>ROUND($F$791/100*$F$792*АТС!C596,2)</f>
        <v>77.59</v>
      </c>
      <c r="G1348" s="39">
        <f>ROUND($G$791/100*$G$792*АТС!C596,2)</f>
        <v>45.42</v>
      </c>
    </row>
    <row r="1349" spans="1:7" x14ac:dyDescent="0.25">
      <c r="A1349" s="251"/>
      <c r="B1349" s="135">
        <f t="shared" si="21"/>
        <v>42059.166669999999</v>
      </c>
      <c r="C1349" s="138">
        <v>4</v>
      </c>
      <c r="D1349" s="39">
        <f>ROUND($D$791/100*$D$792*АТС!$C597,2)</f>
        <v>121.31</v>
      </c>
      <c r="E1349" s="39">
        <f>ROUND($E$791/100*$E$792*АТС!C597,2)</f>
        <v>111.46</v>
      </c>
      <c r="F1349" s="39">
        <f>ROUND($F$791/100*$F$792*АТС!C597,2)</f>
        <v>75.900000000000006</v>
      </c>
      <c r="G1349" s="39">
        <f>ROUND($G$791/100*$G$792*АТС!C597,2)</f>
        <v>44.43</v>
      </c>
    </row>
    <row r="1350" spans="1:7" x14ac:dyDescent="0.25">
      <c r="A1350" s="251"/>
      <c r="B1350" s="137">
        <f t="shared" si="21"/>
        <v>42059.208330000001</v>
      </c>
      <c r="C1350" s="138">
        <v>5</v>
      </c>
      <c r="D1350" s="39">
        <f>ROUND($D$791/100*$D$792*АТС!$C598,2)</f>
        <v>122.67</v>
      </c>
      <c r="E1350" s="39">
        <f>ROUND($E$791/100*$E$792*АТС!C598,2)</f>
        <v>112.71</v>
      </c>
      <c r="F1350" s="39">
        <f>ROUND($F$791/100*$F$792*АТС!C598,2)</f>
        <v>76.760000000000005</v>
      </c>
      <c r="G1350" s="39">
        <f>ROUND($G$791/100*$G$792*АТС!C598,2)</f>
        <v>44.93</v>
      </c>
    </row>
    <row r="1351" spans="1:7" x14ac:dyDescent="0.25">
      <c r="A1351" s="251"/>
      <c r="B1351" s="135">
        <f t="shared" si="21"/>
        <v>42059.25</v>
      </c>
      <c r="C1351" s="138">
        <v>6</v>
      </c>
      <c r="D1351" s="39">
        <f>ROUND($D$791/100*$D$792*АТС!$C599,2)</f>
        <v>115.89</v>
      </c>
      <c r="E1351" s="39">
        <f>ROUND($E$791/100*$E$792*АТС!C599,2)</f>
        <v>106.47</v>
      </c>
      <c r="F1351" s="39">
        <f>ROUND($F$791/100*$F$792*АТС!C599,2)</f>
        <v>72.510000000000005</v>
      </c>
      <c r="G1351" s="39">
        <f>ROUND($G$791/100*$G$792*АТС!C599,2)</f>
        <v>42.44</v>
      </c>
    </row>
    <row r="1352" spans="1:7" x14ac:dyDescent="0.25">
      <c r="A1352" s="251"/>
      <c r="B1352" s="137">
        <f t="shared" si="21"/>
        <v>42059.291669999999</v>
      </c>
      <c r="C1352" s="138">
        <v>7</v>
      </c>
      <c r="D1352" s="39">
        <f>ROUND($D$791/100*$D$792*АТС!$C600,2)</f>
        <v>123.93</v>
      </c>
      <c r="E1352" s="39">
        <f>ROUND($E$791/100*$E$792*АТС!C600,2)</f>
        <v>113.86</v>
      </c>
      <c r="F1352" s="39">
        <f>ROUND($F$791/100*$F$792*АТС!C600,2)</f>
        <v>77.540000000000006</v>
      </c>
      <c r="G1352" s="39">
        <f>ROUND($G$791/100*$G$792*АТС!C600,2)</f>
        <v>45.39</v>
      </c>
    </row>
    <row r="1353" spans="1:7" x14ac:dyDescent="0.25">
      <c r="A1353" s="251"/>
      <c r="B1353" s="135">
        <f t="shared" si="21"/>
        <v>42059.333330000001</v>
      </c>
      <c r="C1353" s="138">
        <v>8</v>
      </c>
      <c r="D1353" s="39">
        <f>ROUND($D$791/100*$D$792*АТС!$C601,2)</f>
        <v>117.84</v>
      </c>
      <c r="E1353" s="39">
        <f>ROUND($E$791/100*$E$792*АТС!C601,2)</f>
        <v>108.27</v>
      </c>
      <c r="F1353" s="39">
        <f>ROUND($F$791/100*$F$792*АТС!C601,2)</f>
        <v>73.73</v>
      </c>
      <c r="G1353" s="39">
        <f>ROUND($G$791/100*$G$792*АТС!C601,2)</f>
        <v>43.16</v>
      </c>
    </row>
    <row r="1354" spans="1:7" x14ac:dyDescent="0.25">
      <c r="A1354" s="251"/>
      <c r="B1354" s="137">
        <f t="shared" si="21"/>
        <v>42059.375</v>
      </c>
      <c r="C1354" s="138">
        <v>9</v>
      </c>
      <c r="D1354" s="39">
        <f>ROUND($D$791/100*$D$792*АТС!$C602,2)</f>
        <v>122.32</v>
      </c>
      <c r="E1354" s="39">
        <f>ROUND($E$791/100*$E$792*АТС!C602,2)</f>
        <v>112.38</v>
      </c>
      <c r="F1354" s="39">
        <f>ROUND($F$791/100*$F$792*АТС!C602,2)</f>
        <v>76.53</v>
      </c>
      <c r="G1354" s="39">
        <f>ROUND($G$791/100*$G$792*АТС!C602,2)</f>
        <v>44.8</v>
      </c>
    </row>
    <row r="1355" spans="1:7" x14ac:dyDescent="0.25">
      <c r="A1355" s="251"/>
      <c r="B1355" s="135">
        <f t="shared" si="21"/>
        <v>42059.416669999999</v>
      </c>
      <c r="C1355" s="138">
        <v>10</v>
      </c>
      <c r="D1355" s="39">
        <f>ROUND($D$791/100*$D$792*АТС!$C603,2)</f>
        <v>122.26</v>
      </c>
      <c r="E1355" s="39">
        <f>ROUND($E$791/100*$E$792*АТС!C603,2)</f>
        <v>112.33</v>
      </c>
      <c r="F1355" s="39">
        <f>ROUND($F$791/100*$F$792*АТС!C603,2)</f>
        <v>76.5</v>
      </c>
      <c r="G1355" s="39">
        <f>ROUND($G$791/100*$G$792*АТС!C603,2)</f>
        <v>44.78</v>
      </c>
    </row>
    <row r="1356" spans="1:7" x14ac:dyDescent="0.25">
      <c r="A1356" s="251"/>
      <c r="B1356" s="137">
        <f t="shared" si="21"/>
        <v>42059.458330000001</v>
      </c>
      <c r="C1356" s="138">
        <v>11</v>
      </c>
      <c r="D1356" s="39">
        <f>ROUND($D$791/100*$D$792*АТС!$C604,2)</f>
        <v>136.97999999999999</v>
      </c>
      <c r="E1356" s="39">
        <f>ROUND($E$791/100*$E$792*АТС!C604,2)</f>
        <v>125.85</v>
      </c>
      <c r="F1356" s="39">
        <f>ROUND($F$791/100*$F$792*АТС!C604,2)</f>
        <v>85.71</v>
      </c>
      <c r="G1356" s="39">
        <f>ROUND($G$791/100*$G$792*АТС!C604,2)</f>
        <v>50.17</v>
      </c>
    </row>
    <row r="1357" spans="1:7" x14ac:dyDescent="0.25">
      <c r="A1357" s="251"/>
      <c r="B1357" s="135">
        <f t="shared" si="21"/>
        <v>42059.5</v>
      </c>
      <c r="C1357" s="138">
        <v>12</v>
      </c>
      <c r="D1357" s="39">
        <f>ROUND($D$791/100*$D$792*АТС!$C605,2)</f>
        <v>134.4</v>
      </c>
      <c r="E1357" s="39">
        <f>ROUND($E$791/100*$E$792*АТС!C605,2)</f>
        <v>123.48</v>
      </c>
      <c r="F1357" s="39">
        <f>ROUND($F$791/100*$F$792*АТС!C605,2)</f>
        <v>84.09</v>
      </c>
      <c r="G1357" s="39">
        <f>ROUND($G$791/100*$G$792*АТС!C605,2)</f>
        <v>49.22</v>
      </c>
    </row>
    <row r="1358" spans="1:7" x14ac:dyDescent="0.25">
      <c r="A1358" s="251"/>
      <c r="B1358" s="137">
        <f t="shared" si="21"/>
        <v>42059.541669999999</v>
      </c>
      <c r="C1358" s="138">
        <v>13</v>
      </c>
      <c r="D1358" s="39">
        <f>ROUND($D$791/100*$D$792*АТС!$C606,2)</f>
        <v>129</v>
      </c>
      <c r="E1358" s="39">
        <f>ROUND($E$791/100*$E$792*АТС!C606,2)</f>
        <v>118.52</v>
      </c>
      <c r="F1358" s="39">
        <f>ROUND($F$791/100*$F$792*АТС!C606,2)</f>
        <v>80.709999999999994</v>
      </c>
      <c r="G1358" s="39">
        <f>ROUND($G$791/100*$G$792*АТС!C606,2)</f>
        <v>47.24</v>
      </c>
    </row>
    <row r="1359" spans="1:7" x14ac:dyDescent="0.25">
      <c r="A1359" s="251"/>
      <c r="B1359" s="135">
        <f t="shared" si="21"/>
        <v>42059.583330000001</v>
      </c>
      <c r="C1359" s="138">
        <v>14</v>
      </c>
      <c r="D1359" s="39">
        <f>ROUND($D$791/100*$D$792*АТС!$C607,2)</f>
        <v>135.83000000000001</v>
      </c>
      <c r="E1359" s="39">
        <f>ROUND($E$791/100*$E$792*АТС!C607,2)</f>
        <v>124.8</v>
      </c>
      <c r="F1359" s="39">
        <f>ROUND($F$791/100*$F$792*АТС!C607,2)</f>
        <v>84.99</v>
      </c>
      <c r="G1359" s="39">
        <f>ROUND($G$791/100*$G$792*АТС!C607,2)</f>
        <v>49.75</v>
      </c>
    </row>
    <row r="1360" spans="1:7" x14ac:dyDescent="0.25">
      <c r="A1360" s="251"/>
      <c r="B1360" s="137">
        <f t="shared" si="21"/>
        <v>42059.625</v>
      </c>
      <c r="C1360" s="138">
        <v>15</v>
      </c>
      <c r="D1360" s="39">
        <f>ROUND($D$791/100*$D$792*АТС!$C608,2)</f>
        <v>134.5</v>
      </c>
      <c r="E1360" s="39">
        <f>ROUND($E$791/100*$E$792*АТС!C608,2)</f>
        <v>123.58</v>
      </c>
      <c r="F1360" s="39">
        <f>ROUND($F$791/100*$F$792*АТС!C608,2)</f>
        <v>84.16</v>
      </c>
      <c r="G1360" s="39">
        <f>ROUND($G$791/100*$G$792*АТС!C608,2)</f>
        <v>49.26</v>
      </c>
    </row>
    <row r="1361" spans="1:7" x14ac:dyDescent="0.25">
      <c r="A1361" s="251"/>
      <c r="B1361" s="135">
        <f t="shared" si="21"/>
        <v>42059.666669999999</v>
      </c>
      <c r="C1361" s="138">
        <v>16</v>
      </c>
      <c r="D1361" s="39">
        <f>ROUND($D$791/100*$D$792*АТС!$C609,2)</f>
        <v>136.69</v>
      </c>
      <c r="E1361" s="39">
        <f>ROUND($E$791/100*$E$792*АТС!C609,2)</f>
        <v>125.58</v>
      </c>
      <c r="F1361" s="39">
        <f>ROUND($F$791/100*$F$792*АТС!C609,2)</f>
        <v>85.52</v>
      </c>
      <c r="G1361" s="39">
        <f>ROUND($G$791/100*$G$792*АТС!C609,2)</f>
        <v>50.06</v>
      </c>
    </row>
    <row r="1362" spans="1:7" x14ac:dyDescent="0.25">
      <c r="A1362" s="251"/>
      <c r="B1362" s="137">
        <f t="shared" si="21"/>
        <v>42059.708330000001</v>
      </c>
      <c r="C1362" s="138">
        <v>17</v>
      </c>
      <c r="D1362" s="39">
        <f>ROUND($D$791/100*$D$792*АТС!$C610,2)</f>
        <v>137.94</v>
      </c>
      <c r="E1362" s="39">
        <f>ROUND($E$791/100*$E$792*АТС!C610,2)</f>
        <v>126.74</v>
      </c>
      <c r="F1362" s="39">
        <f>ROUND($F$791/100*$F$792*АТС!C610,2)</f>
        <v>86.31</v>
      </c>
      <c r="G1362" s="39">
        <f>ROUND($G$791/100*$G$792*АТС!C610,2)</f>
        <v>50.52</v>
      </c>
    </row>
    <row r="1363" spans="1:7" x14ac:dyDescent="0.25">
      <c r="A1363" s="251"/>
      <c r="B1363" s="135">
        <f t="shared" si="21"/>
        <v>42059.75</v>
      </c>
      <c r="C1363" s="138">
        <v>18</v>
      </c>
      <c r="D1363" s="39">
        <f>ROUND($D$791/100*$D$792*АТС!$C611,2)</f>
        <v>155.19999999999999</v>
      </c>
      <c r="E1363" s="39">
        <f>ROUND($E$791/100*$E$792*АТС!C611,2)</f>
        <v>142.59</v>
      </c>
      <c r="F1363" s="39">
        <f>ROUND($F$791/100*$F$792*АТС!C611,2)</f>
        <v>97.11</v>
      </c>
      <c r="G1363" s="39">
        <f>ROUND($G$791/100*$G$792*АТС!C611,2)</f>
        <v>56.84</v>
      </c>
    </row>
    <row r="1364" spans="1:7" x14ac:dyDescent="0.25">
      <c r="A1364" s="251"/>
      <c r="B1364" s="137">
        <f t="shared" si="21"/>
        <v>42059.791669999999</v>
      </c>
      <c r="C1364" s="138">
        <v>19</v>
      </c>
      <c r="D1364" s="39">
        <f>ROUND($D$791/100*$D$792*АТС!$C612,2)</f>
        <v>154.68</v>
      </c>
      <c r="E1364" s="39">
        <f>ROUND($E$791/100*$E$792*АТС!C612,2)</f>
        <v>142.11000000000001</v>
      </c>
      <c r="F1364" s="39">
        <f>ROUND($F$791/100*$F$792*АТС!C612,2)</f>
        <v>96.78</v>
      </c>
      <c r="G1364" s="39">
        <f>ROUND($G$791/100*$G$792*АТС!C612,2)</f>
        <v>56.65</v>
      </c>
    </row>
    <row r="1365" spans="1:7" x14ac:dyDescent="0.25">
      <c r="A1365" s="251"/>
      <c r="B1365" s="135">
        <f t="shared" si="21"/>
        <v>42059.833330000001</v>
      </c>
      <c r="C1365" s="138">
        <v>20</v>
      </c>
      <c r="D1365" s="39">
        <f>ROUND($D$791/100*$D$792*АТС!$C613,2)</f>
        <v>147.81</v>
      </c>
      <c r="E1365" s="39">
        <f>ROUND($E$791/100*$E$792*АТС!C613,2)</f>
        <v>135.81</v>
      </c>
      <c r="F1365" s="39">
        <f>ROUND($F$791/100*$F$792*АТС!C613,2)</f>
        <v>92.49</v>
      </c>
      <c r="G1365" s="39">
        <f>ROUND($G$791/100*$G$792*АТС!C613,2)</f>
        <v>54.14</v>
      </c>
    </row>
    <row r="1366" spans="1:7" x14ac:dyDescent="0.25">
      <c r="A1366" s="251"/>
      <c r="B1366" s="137">
        <f t="shared" si="21"/>
        <v>42059.875</v>
      </c>
      <c r="C1366" s="138">
        <v>21</v>
      </c>
      <c r="D1366" s="39">
        <f>ROUND($D$791/100*$D$792*АТС!$C614,2)</f>
        <v>144.72</v>
      </c>
      <c r="E1366" s="39">
        <f>ROUND($E$791/100*$E$792*АТС!C614,2)</f>
        <v>132.96</v>
      </c>
      <c r="F1366" s="39">
        <f>ROUND($F$791/100*$F$792*АТС!C614,2)</f>
        <v>90.55</v>
      </c>
      <c r="G1366" s="39">
        <f>ROUND($G$791/100*$G$792*АТС!C614,2)</f>
        <v>53</v>
      </c>
    </row>
    <row r="1367" spans="1:7" x14ac:dyDescent="0.25">
      <c r="A1367" s="251"/>
      <c r="B1367" s="135">
        <f t="shared" si="21"/>
        <v>42059.916669999999</v>
      </c>
      <c r="C1367" s="138">
        <v>22</v>
      </c>
      <c r="D1367" s="39">
        <f>ROUND($D$791/100*$D$792*АТС!$C615,2)</f>
        <v>164.11</v>
      </c>
      <c r="E1367" s="39">
        <f>ROUND($E$791/100*$E$792*АТС!C615,2)</f>
        <v>150.78</v>
      </c>
      <c r="F1367" s="39">
        <f>ROUND($F$791/100*$F$792*АТС!C615,2)</f>
        <v>102.68</v>
      </c>
      <c r="G1367" s="39">
        <f>ROUND($G$791/100*$G$792*АТС!C615,2)</f>
        <v>60.1</v>
      </c>
    </row>
    <row r="1368" spans="1:7" x14ac:dyDescent="0.25">
      <c r="A1368" s="251"/>
      <c r="B1368" s="137">
        <f t="shared" si="21"/>
        <v>42059.958330000001</v>
      </c>
      <c r="C1368" s="138">
        <v>23</v>
      </c>
      <c r="D1368" s="39">
        <f>ROUND($D$791/100*$D$792*АТС!$C616,2)</f>
        <v>141.22999999999999</v>
      </c>
      <c r="E1368" s="39">
        <f>ROUND($E$791/100*$E$792*АТС!C616,2)</f>
        <v>129.75</v>
      </c>
      <c r="F1368" s="39">
        <f>ROUND($F$791/100*$F$792*АТС!C616,2)</f>
        <v>88.37</v>
      </c>
      <c r="G1368" s="39">
        <f>ROUND($G$791/100*$G$792*АТС!C616,2)</f>
        <v>51.72</v>
      </c>
    </row>
    <row r="1369" spans="1:7" x14ac:dyDescent="0.25">
      <c r="A1369" s="251"/>
      <c r="B1369" s="137">
        <f t="shared" si="21"/>
        <v>42060</v>
      </c>
      <c r="C1369" s="138">
        <v>0</v>
      </c>
      <c r="D1369" s="39">
        <f>ROUND($D$791/100*$D$792*АТС!$C617,2)</f>
        <v>117.94</v>
      </c>
      <c r="E1369" s="39">
        <f>ROUND($E$791/100*$E$792*АТС!C617,2)</f>
        <v>108.36</v>
      </c>
      <c r="F1369" s="39">
        <f>ROUND($F$791/100*$F$792*АТС!C617,2)</f>
        <v>73.8</v>
      </c>
      <c r="G1369" s="39">
        <f>ROUND($G$791/100*$G$792*АТС!C617,2)</f>
        <v>43.2</v>
      </c>
    </row>
    <row r="1370" spans="1:7" x14ac:dyDescent="0.25">
      <c r="A1370" s="251"/>
      <c r="B1370" s="137">
        <f t="shared" si="21"/>
        <v>42060.041669999999</v>
      </c>
      <c r="C1370" s="138">
        <v>1</v>
      </c>
      <c r="D1370" s="39">
        <f>ROUND($D$791/100*$D$792*АТС!$C618,2)</f>
        <v>116.19</v>
      </c>
      <c r="E1370" s="39">
        <f>ROUND($E$791/100*$E$792*АТС!C618,2)</f>
        <v>106.76</v>
      </c>
      <c r="F1370" s="39">
        <f>ROUND($F$791/100*$F$792*АТС!C618,2)</f>
        <v>72.7</v>
      </c>
      <c r="G1370" s="39">
        <f>ROUND($G$791/100*$G$792*АТС!C618,2)</f>
        <v>42.56</v>
      </c>
    </row>
    <row r="1371" spans="1:7" x14ac:dyDescent="0.25">
      <c r="A1371" s="251"/>
      <c r="B1371" s="137">
        <f t="shared" si="21"/>
        <v>42060.083330000001</v>
      </c>
      <c r="C1371" s="138">
        <v>2</v>
      </c>
      <c r="D1371" s="39">
        <f>ROUND($D$791/100*$D$792*АТС!$C619,2)</f>
        <v>117.46</v>
      </c>
      <c r="E1371" s="39">
        <f>ROUND($E$791/100*$E$792*АТС!C619,2)</f>
        <v>107.92</v>
      </c>
      <c r="F1371" s="39">
        <f>ROUND($F$791/100*$F$792*АТС!C619,2)</f>
        <v>73.489999999999995</v>
      </c>
      <c r="G1371" s="39">
        <f>ROUND($G$791/100*$G$792*АТС!C619,2)</f>
        <v>43.02</v>
      </c>
    </row>
    <row r="1372" spans="1:7" x14ac:dyDescent="0.25">
      <c r="A1372" s="251"/>
      <c r="B1372" s="137">
        <f t="shared" si="21"/>
        <v>42060.125</v>
      </c>
      <c r="C1372" s="138">
        <v>3</v>
      </c>
      <c r="D1372" s="39">
        <f>ROUND($D$791/100*$D$792*АТС!$C620,2)</f>
        <v>119.95</v>
      </c>
      <c r="E1372" s="39">
        <f>ROUND($E$791/100*$E$792*АТС!C620,2)</f>
        <v>110.21</v>
      </c>
      <c r="F1372" s="39">
        <f>ROUND($F$791/100*$F$792*АТС!C620,2)</f>
        <v>75.06</v>
      </c>
      <c r="G1372" s="39">
        <f>ROUND($G$791/100*$G$792*АТС!C620,2)</f>
        <v>43.93</v>
      </c>
    </row>
    <row r="1373" spans="1:7" x14ac:dyDescent="0.25">
      <c r="A1373" s="251"/>
      <c r="B1373" s="137">
        <f t="shared" si="21"/>
        <v>42060.166669999999</v>
      </c>
      <c r="C1373" s="138">
        <v>4</v>
      </c>
      <c r="D1373" s="39">
        <f>ROUND($D$791/100*$D$792*АТС!$C621,2)</f>
        <v>121.24</v>
      </c>
      <c r="E1373" s="39">
        <f>ROUND($E$791/100*$E$792*АТС!C621,2)</f>
        <v>111.39</v>
      </c>
      <c r="F1373" s="39">
        <f>ROUND($F$791/100*$F$792*АТС!C621,2)</f>
        <v>75.86</v>
      </c>
      <c r="G1373" s="39">
        <f>ROUND($G$791/100*$G$792*АТС!C621,2)</f>
        <v>44.4</v>
      </c>
    </row>
    <row r="1374" spans="1:7" x14ac:dyDescent="0.25">
      <c r="A1374" s="251"/>
      <c r="B1374" s="137">
        <f t="shared" si="21"/>
        <v>42060.208330000001</v>
      </c>
      <c r="C1374" s="138">
        <v>5</v>
      </c>
      <c r="D1374" s="39">
        <f>ROUND($D$791/100*$D$792*АТС!$C622,2)</f>
        <v>119.35</v>
      </c>
      <c r="E1374" s="39">
        <f>ROUND($E$791/100*$E$792*АТС!C622,2)</f>
        <v>109.66</v>
      </c>
      <c r="F1374" s="39">
        <f>ROUND($F$791/100*$F$792*АТС!C622,2)</f>
        <v>74.680000000000007</v>
      </c>
      <c r="G1374" s="39">
        <f>ROUND($G$791/100*$G$792*АТС!C622,2)</f>
        <v>43.71</v>
      </c>
    </row>
    <row r="1375" spans="1:7" x14ac:dyDescent="0.25">
      <c r="A1375" s="251"/>
      <c r="B1375" s="137">
        <f t="shared" si="21"/>
        <v>42060.25</v>
      </c>
      <c r="C1375" s="138">
        <v>6</v>
      </c>
      <c r="D1375" s="39">
        <f>ROUND($D$791/100*$D$792*АТС!$C623,2)</f>
        <v>117.59</v>
      </c>
      <c r="E1375" s="39">
        <f>ROUND($E$791/100*$E$792*АТС!C623,2)</f>
        <v>108.03</v>
      </c>
      <c r="F1375" s="39">
        <f>ROUND($F$791/100*$F$792*АТС!C623,2)</f>
        <v>73.569999999999993</v>
      </c>
      <c r="G1375" s="39">
        <f>ROUND($G$791/100*$G$792*АТС!C623,2)</f>
        <v>43.07</v>
      </c>
    </row>
    <row r="1376" spans="1:7" x14ac:dyDescent="0.25">
      <c r="A1376" s="251"/>
      <c r="B1376" s="137">
        <f t="shared" si="21"/>
        <v>42060.291669999999</v>
      </c>
      <c r="C1376" s="138">
        <v>7</v>
      </c>
      <c r="D1376" s="39">
        <f>ROUND($D$791/100*$D$792*АТС!$C624,2)</f>
        <v>120.59</v>
      </c>
      <c r="E1376" s="39">
        <f>ROUND($E$791/100*$E$792*АТС!C624,2)</f>
        <v>110.8</v>
      </c>
      <c r="F1376" s="39">
        <f>ROUND($F$791/100*$F$792*АТС!C624,2)</f>
        <v>75.459999999999994</v>
      </c>
      <c r="G1376" s="39">
        <f>ROUND($G$791/100*$G$792*АТС!C624,2)</f>
        <v>44.17</v>
      </c>
    </row>
    <row r="1377" spans="1:7" x14ac:dyDescent="0.25">
      <c r="A1377" s="251"/>
      <c r="B1377" s="137">
        <f t="shared" si="21"/>
        <v>42060.333330000001</v>
      </c>
      <c r="C1377" s="138">
        <v>8</v>
      </c>
      <c r="D1377" s="39">
        <f>ROUND($D$791/100*$D$792*АТС!$C625,2)</f>
        <v>114.43</v>
      </c>
      <c r="E1377" s="39">
        <f>ROUND($E$791/100*$E$792*АТС!C625,2)</f>
        <v>105.13</v>
      </c>
      <c r="F1377" s="39">
        <f>ROUND($F$791/100*$F$792*АТС!C625,2)</f>
        <v>71.599999999999994</v>
      </c>
      <c r="G1377" s="39">
        <f>ROUND($G$791/100*$G$792*АТС!C625,2)</f>
        <v>41.91</v>
      </c>
    </row>
    <row r="1378" spans="1:7" x14ac:dyDescent="0.25">
      <c r="A1378" s="251"/>
      <c r="B1378" s="137">
        <f t="shared" si="21"/>
        <v>42060.375</v>
      </c>
      <c r="C1378" s="138">
        <v>9</v>
      </c>
      <c r="D1378" s="39">
        <f>ROUND($D$791/100*$D$792*АТС!$C626,2)</f>
        <v>122.94</v>
      </c>
      <c r="E1378" s="39">
        <f>ROUND($E$791/100*$E$792*АТС!C626,2)</f>
        <v>112.95</v>
      </c>
      <c r="F1378" s="39">
        <f>ROUND($F$791/100*$F$792*АТС!C626,2)</f>
        <v>76.92</v>
      </c>
      <c r="G1378" s="39">
        <f>ROUND($G$791/100*$G$792*АТС!C626,2)</f>
        <v>45.03</v>
      </c>
    </row>
    <row r="1379" spans="1:7" x14ac:dyDescent="0.25">
      <c r="A1379" s="251"/>
      <c r="B1379" s="137">
        <f t="shared" si="21"/>
        <v>42060.416669999999</v>
      </c>
      <c r="C1379" s="138">
        <v>10</v>
      </c>
      <c r="D1379" s="39">
        <f>ROUND($D$791/100*$D$792*АТС!$C627,2)</f>
        <v>122.61</v>
      </c>
      <c r="E1379" s="39">
        <f>ROUND($E$791/100*$E$792*АТС!C627,2)</f>
        <v>112.65</v>
      </c>
      <c r="F1379" s="39">
        <f>ROUND($F$791/100*$F$792*АТС!C627,2)</f>
        <v>76.709999999999994</v>
      </c>
      <c r="G1379" s="39">
        <f>ROUND($G$791/100*$G$792*АТС!C627,2)</f>
        <v>44.9</v>
      </c>
    </row>
    <row r="1380" spans="1:7" x14ac:dyDescent="0.25">
      <c r="A1380" s="251"/>
      <c r="B1380" s="137">
        <f t="shared" si="21"/>
        <v>42060.458330000001</v>
      </c>
      <c r="C1380" s="138">
        <v>11</v>
      </c>
      <c r="D1380" s="39">
        <f>ROUND($D$791/100*$D$792*АТС!$C628,2)</f>
        <v>137.88999999999999</v>
      </c>
      <c r="E1380" s="39">
        <f>ROUND($E$791/100*$E$792*АТС!C628,2)</f>
        <v>126.69</v>
      </c>
      <c r="F1380" s="39">
        <f>ROUND($F$791/100*$F$792*АТС!C628,2)</f>
        <v>86.28</v>
      </c>
      <c r="G1380" s="39">
        <f>ROUND($G$791/100*$G$792*АТС!C628,2)</f>
        <v>50.5</v>
      </c>
    </row>
    <row r="1381" spans="1:7" x14ac:dyDescent="0.25">
      <c r="A1381" s="251"/>
      <c r="B1381" s="137">
        <f t="shared" si="21"/>
        <v>42060.5</v>
      </c>
      <c r="C1381" s="138">
        <v>12</v>
      </c>
      <c r="D1381" s="39">
        <f>ROUND($D$791/100*$D$792*АТС!$C629,2)</f>
        <v>135.37</v>
      </c>
      <c r="E1381" s="39">
        <f>ROUND($E$791/100*$E$792*АТС!C629,2)</f>
        <v>124.37</v>
      </c>
      <c r="F1381" s="39">
        <f>ROUND($F$791/100*$F$792*АТС!C629,2)</f>
        <v>84.7</v>
      </c>
      <c r="G1381" s="39">
        <f>ROUND($G$791/100*$G$792*АТС!C629,2)</f>
        <v>49.58</v>
      </c>
    </row>
    <row r="1382" spans="1:7" x14ac:dyDescent="0.25">
      <c r="A1382" s="251"/>
      <c r="B1382" s="137">
        <f t="shared" si="21"/>
        <v>42060.541669999999</v>
      </c>
      <c r="C1382" s="138">
        <v>13</v>
      </c>
      <c r="D1382" s="39">
        <f>ROUND($D$791/100*$D$792*АТС!$C630,2)</f>
        <v>129.69999999999999</v>
      </c>
      <c r="E1382" s="39">
        <f>ROUND($E$791/100*$E$792*АТС!C630,2)</f>
        <v>119.16</v>
      </c>
      <c r="F1382" s="39">
        <f>ROUND($F$791/100*$F$792*АТС!C630,2)</f>
        <v>81.150000000000006</v>
      </c>
      <c r="G1382" s="39">
        <f>ROUND($G$791/100*$G$792*АТС!C630,2)</f>
        <v>47.5</v>
      </c>
    </row>
    <row r="1383" spans="1:7" x14ac:dyDescent="0.25">
      <c r="A1383" s="251"/>
      <c r="B1383" s="137">
        <f t="shared" si="21"/>
        <v>42060.583330000001</v>
      </c>
      <c r="C1383" s="138">
        <v>14</v>
      </c>
      <c r="D1383" s="39">
        <f>ROUND($D$791/100*$D$792*АТС!$C631,2)</f>
        <v>136.75</v>
      </c>
      <c r="E1383" s="39">
        <f>ROUND($E$791/100*$E$792*АТС!C631,2)</f>
        <v>125.64</v>
      </c>
      <c r="F1383" s="39">
        <f>ROUND($F$791/100*$F$792*АТС!C631,2)</f>
        <v>85.56</v>
      </c>
      <c r="G1383" s="39">
        <f>ROUND($G$791/100*$G$792*АТС!C631,2)</f>
        <v>50.08</v>
      </c>
    </row>
    <row r="1384" spans="1:7" x14ac:dyDescent="0.25">
      <c r="A1384" s="251"/>
      <c r="B1384" s="137">
        <f t="shared" si="21"/>
        <v>42060.625</v>
      </c>
      <c r="C1384" s="138">
        <v>15</v>
      </c>
      <c r="D1384" s="39">
        <f>ROUND($D$791/100*$D$792*АТС!$C632,2)</f>
        <v>135.37</v>
      </c>
      <c r="E1384" s="39">
        <f>ROUND($E$791/100*$E$792*АТС!C632,2)</f>
        <v>124.37</v>
      </c>
      <c r="F1384" s="39">
        <f>ROUND($F$791/100*$F$792*АТС!C632,2)</f>
        <v>84.7</v>
      </c>
      <c r="G1384" s="39">
        <f>ROUND($G$791/100*$G$792*АТС!C632,2)</f>
        <v>49.58</v>
      </c>
    </row>
    <row r="1385" spans="1:7" x14ac:dyDescent="0.25">
      <c r="A1385" s="251"/>
      <c r="B1385" s="137">
        <f t="shared" si="21"/>
        <v>42060.666669999999</v>
      </c>
      <c r="C1385" s="138">
        <v>16</v>
      </c>
      <c r="D1385" s="39">
        <f>ROUND($D$791/100*$D$792*АТС!$C633,2)</f>
        <v>137.96</v>
      </c>
      <c r="E1385" s="39">
        <f>ROUND($E$791/100*$E$792*АТС!C633,2)</f>
        <v>126.75</v>
      </c>
      <c r="F1385" s="39">
        <f>ROUND($F$791/100*$F$792*АТС!C633,2)</f>
        <v>86.32</v>
      </c>
      <c r="G1385" s="39">
        <f>ROUND($G$791/100*$G$792*АТС!C633,2)</f>
        <v>50.53</v>
      </c>
    </row>
    <row r="1386" spans="1:7" x14ac:dyDescent="0.25">
      <c r="A1386" s="251"/>
      <c r="B1386" s="137">
        <f t="shared" si="21"/>
        <v>42060.708330000001</v>
      </c>
      <c r="C1386" s="138">
        <v>17</v>
      </c>
      <c r="D1386" s="39">
        <f>ROUND($D$791/100*$D$792*АТС!$C634,2)</f>
        <v>138.82</v>
      </c>
      <c r="E1386" s="39">
        <f>ROUND($E$791/100*$E$792*АТС!C634,2)</f>
        <v>127.54</v>
      </c>
      <c r="F1386" s="39">
        <f>ROUND($F$791/100*$F$792*АТС!C634,2)</f>
        <v>86.86</v>
      </c>
      <c r="G1386" s="39">
        <f>ROUND($G$791/100*$G$792*АТС!C634,2)</f>
        <v>50.84</v>
      </c>
    </row>
    <row r="1387" spans="1:7" x14ac:dyDescent="0.25">
      <c r="A1387" s="251"/>
      <c r="B1387" s="137">
        <f t="shared" si="21"/>
        <v>42060.75</v>
      </c>
      <c r="C1387" s="138">
        <v>18</v>
      </c>
      <c r="D1387" s="39">
        <f>ROUND($D$791/100*$D$792*АТС!$C635,2)</f>
        <v>153.97</v>
      </c>
      <c r="E1387" s="39">
        <f>ROUND($E$791/100*$E$792*АТС!C635,2)</f>
        <v>141.46</v>
      </c>
      <c r="F1387" s="39">
        <f>ROUND($F$791/100*$F$792*АТС!C635,2)</f>
        <v>96.34</v>
      </c>
      <c r="G1387" s="39">
        <f>ROUND($G$791/100*$G$792*АТС!C635,2)</f>
        <v>56.39</v>
      </c>
    </row>
    <row r="1388" spans="1:7" x14ac:dyDescent="0.25">
      <c r="A1388" s="251"/>
      <c r="B1388" s="137">
        <f t="shared" si="21"/>
        <v>42060.791669999999</v>
      </c>
      <c r="C1388" s="138">
        <v>19</v>
      </c>
      <c r="D1388" s="39">
        <f>ROUND($D$791/100*$D$792*АТС!$C636,2)</f>
        <v>154.57</v>
      </c>
      <c r="E1388" s="39">
        <f>ROUND($E$791/100*$E$792*АТС!C636,2)</f>
        <v>142.02000000000001</v>
      </c>
      <c r="F1388" s="39">
        <f>ROUND($F$791/100*$F$792*АТС!C636,2)</f>
        <v>96.72</v>
      </c>
      <c r="G1388" s="39">
        <f>ROUND($G$791/100*$G$792*АТС!C636,2)</f>
        <v>56.61</v>
      </c>
    </row>
    <row r="1389" spans="1:7" x14ac:dyDescent="0.25">
      <c r="A1389" s="251"/>
      <c r="B1389" s="137">
        <f t="shared" si="21"/>
        <v>42060.833330000001</v>
      </c>
      <c r="C1389" s="138">
        <v>20</v>
      </c>
      <c r="D1389" s="39">
        <f>ROUND($D$791/100*$D$792*АТС!$C637,2)</f>
        <v>146.94999999999999</v>
      </c>
      <c r="E1389" s="39">
        <f>ROUND($E$791/100*$E$792*АТС!C637,2)</f>
        <v>135.01</v>
      </c>
      <c r="F1389" s="39">
        <f>ROUND($F$791/100*$F$792*АТС!C637,2)</f>
        <v>91.95</v>
      </c>
      <c r="G1389" s="39">
        <f>ROUND($G$791/100*$G$792*АТС!C637,2)</f>
        <v>53.82</v>
      </c>
    </row>
    <row r="1390" spans="1:7" x14ac:dyDescent="0.25">
      <c r="A1390" s="251"/>
      <c r="B1390" s="137">
        <f t="shared" si="21"/>
        <v>42060.875</v>
      </c>
      <c r="C1390" s="138">
        <v>21</v>
      </c>
      <c r="D1390" s="39">
        <f>ROUND($D$791/100*$D$792*АТС!$C638,2)</f>
        <v>144.58000000000001</v>
      </c>
      <c r="E1390" s="39">
        <f>ROUND($E$791/100*$E$792*АТС!C638,2)</f>
        <v>132.83000000000001</v>
      </c>
      <c r="F1390" s="39">
        <f>ROUND($F$791/100*$F$792*АТС!C638,2)</f>
        <v>90.46</v>
      </c>
      <c r="G1390" s="39">
        <f>ROUND($G$791/100*$G$792*АТС!C638,2)</f>
        <v>52.95</v>
      </c>
    </row>
    <row r="1391" spans="1:7" x14ac:dyDescent="0.25">
      <c r="A1391" s="251"/>
      <c r="B1391" s="137">
        <f t="shared" si="21"/>
        <v>42060.916669999999</v>
      </c>
      <c r="C1391" s="138">
        <v>22</v>
      </c>
      <c r="D1391" s="39">
        <f>ROUND($D$791/100*$D$792*АТС!$C639,2)</f>
        <v>164.17</v>
      </c>
      <c r="E1391" s="39">
        <f>ROUND($E$791/100*$E$792*АТС!C639,2)</f>
        <v>150.83000000000001</v>
      </c>
      <c r="F1391" s="39">
        <f>ROUND($F$791/100*$F$792*АТС!C639,2)</f>
        <v>102.72</v>
      </c>
      <c r="G1391" s="39">
        <f>ROUND($G$791/100*$G$792*АТС!C639,2)</f>
        <v>60.13</v>
      </c>
    </row>
    <row r="1392" spans="1:7" x14ac:dyDescent="0.25">
      <c r="A1392" s="251"/>
      <c r="B1392" s="137">
        <f t="shared" si="21"/>
        <v>42060.958330000001</v>
      </c>
      <c r="C1392" s="138">
        <v>23</v>
      </c>
      <c r="D1392" s="39">
        <f>ROUND($D$791/100*$D$792*АТС!$C640,2)</f>
        <v>141.66999999999999</v>
      </c>
      <c r="E1392" s="39">
        <f>ROUND($E$791/100*$E$792*АТС!C640,2)</f>
        <v>130.16</v>
      </c>
      <c r="F1392" s="39">
        <f>ROUND($F$791/100*$F$792*АТС!C640,2)</f>
        <v>88.64</v>
      </c>
      <c r="G1392" s="39">
        <f>ROUND($G$791/100*$G$792*АТС!C640,2)</f>
        <v>51.88</v>
      </c>
    </row>
    <row r="1393" spans="1:7" x14ac:dyDescent="0.25">
      <c r="A1393" s="251"/>
      <c r="B1393" s="137">
        <f t="shared" si="21"/>
        <v>42061</v>
      </c>
      <c r="C1393" s="138">
        <v>0</v>
      </c>
      <c r="D1393" s="39">
        <f>ROUND($D$791/100*$D$792*АТС!$C641,2)</f>
        <v>118.85</v>
      </c>
      <c r="E1393" s="39">
        <f>ROUND($E$791/100*$E$792*АТС!C641,2)</f>
        <v>109.2</v>
      </c>
      <c r="F1393" s="39">
        <f>ROUND($F$791/100*$F$792*АТС!C641,2)</f>
        <v>74.37</v>
      </c>
      <c r="G1393" s="39">
        <f>ROUND($G$791/100*$G$792*АТС!C641,2)</f>
        <v>43.53</v>
      </c>
    </row>
    <row r="1394" spans="1:7" x14ac:dyDescent="0.25">
      <c r="A1394" s="251"/>
      <c r="B1394" s="137">
        <f t="shared" si="21"/>
        <v>42061.041669999999</v>
      </c>
      <c r="C1394" s="138">
        <v>1</v>
      </c>
      <c r="D1394" s="39">
        <f>ROUND($D$791/100*$D$792*АТС!$C642,2)</f>
        <v>115</v>
      </c>
      <c r="E1394" s="39">
        <f>ROUND($E$791/100*$E$792*АТС!C642,2)</f>
        <v>105.66</v>
      </c>
      <c r="F1394" s="39">
        <f>ROUND($F$791/100*$F$792*АТС!C642,2)</f>
        <v>71.959999999999994</v>
      </c>
      <c r="G1394" s="39">
        <f>ROUND($G$791/100*$G$792*АТС!C642,2)</f>
        <v>42.12</v>
      </c>
    </row>
    <row r="1395" spans="1:7" x14ac:dyDescent="0.25">
      <c r="A1395" s="251"/>
      <c r="B1395" s="137">
        <f t="shared" si="21"/>
        <v>42061.083330000001</v>
      </c>
      <c r="C1395" s="138">
        <v>2</v>
      </c>
      <c r="D1395" s="39">
        <f>ROUND($D$791/100*$D$792*АТС!$C643,2)</f>
        <v>119.25</v>
      </c>
      <c r="E1395" s="39">
        <f>ROUND($E$791/100*$E$792*АТС!C643,2)</f>
        <v>109.57</v>
      </c>
      <c r="F1395" s="39">
        <f>ROUND($F$791/100*$F$792*АТС!C643,2)</f>
        <v>74.62</v>
      </c>
      <c r="G1395" s="39">
        <f>ROUND($G$791/100*$G$792*АТС!C643,2)</f>
        <v>43.68</v>
      </c>
    </row>
    <row r="1396" spans="1:7" x14ac:dyDescent="0.25">
      <c r="A1396" s="251"/>
      <c r="B1396" s="137">
        <f t="shared" si="21"/>
        <v>42061.125</v>
      </c>
      <c r="C1396" s="138">
        <v>3</v>
      </c>
      <c r="D1396" s="39">
        <f>ROUND($D$791/100*$D$792*АТС!$C644,2)</f>
        <v>119.84</v>
      </c>
      <c r="E1396" s="39">
        <f>ROUND($E$791/100*$E$792*АТС!C644,2)</f>
        <v>110.1</v>
      </c>
      <c r="F1396" s="39">
        <f>ROUND($F$791/100*$F$792*АТС!C644,2)</f>
        <v>74.98</v>
      </c>
      <c r="G1396" s="39">
        <f>ROUND($G$791/100*$G$792*АТС!C644,2)</f>
        <v>43.89</v>
      </c>
    </row>
    <row r="1397" spans="1:7" x14ac:dyDescent="0.25">
      <c r="A1397" s="251"/>
      <c r="B1397" s="137">
        <f t="shared" si="21"/>
        <v>42061.166669999999</v>
      </c>
      <c r="C1397" s="138">
        <v>4</v>
      </c>
      <c r="D1397" s="39">
        <f>ROUND($D$791/100*$D$792*АТС!$C645,2)</f>
        <v>121.11</v>
      </c>
      <c r="E1397" s="39">
        <f>ROUND($E$791/100*$E$792*АТС!C645,2)</f>
        <v>111.27</v>
      </c>
      <c r="F1397" s="39">
        <f>ROUND($F$791/100*$F$792*АТС!C645,2)</f>
        <v>75.78</v>
      </c>
      <c r="G1397" s="39">
        <f>ROUND($G$791/100*$G$792*АТС!C645,2)</f>
        <v>44.36</v>
      </c>
    </row>
    <row r="1398" spans="1:7" x14ac:dyDescent="0.25">
      <c r="A1398" s="251"/>
      <c r="B1398" s="137">
        <f t="shared" si="21"/>
        <v>42061.208330000001</v>
      </c>
      <c r="C1398" s="138">
        <v>5</v>
      </c>
      <c r="D1398" s="39">
        <f>ROUND($D$791/100*$D$792*АТС!$C646,2)</f>
        <v>119.21</v>
      </c>
      <c r="E1398" s="39">
        <f>ROUND($E$791/100*$E$792*АТС!C646,2)</f>
        <v>109.52</v>
      </c>
      <c r="F1398" s="39">
        <f>ROUND($F$791/100*$F$792*АТС!C646,2)</f>
        <v>74.59</v>
      </c>
      <c r="G1398" s="39">
        <f>ROUND($G$791/100*$G$792*АТС!C646,2)</f>
        <v>43.66</v>
      </c>
    </row>
    <row r="1399" spans="1:7" x14ac:dyDescent="0.25">
      <c r="A1399" s="251"/>
      <c r="B1399" s="137">
        <f t="shared" si="21"/>
        <v>42061.25</v>
      </c>
      <c r="C1399" s="138">
        <v>6</v>
      </c>
      <c r="D1399" s="39">
        <f>ROUND($D$791/100*$D$792*АТС!$C647,2)</f>
        <v>118.14</v>
      </c>
      <c r="E1399" s="39">
        <f>ROUND($E$791/100*$E$792*АТС!C647,2)</f>
        <v>108.54</v>
      </c>
      <c r="F1399" s="39">
        <f>ROUND($F$791/100*$F$792*АТС!C647,2)</f>
        <v>73.92</v>
      </c>
      <c r="G1399" s="39">
        <f>ROUND($G$791/100*$G$792*АТС!C647,2)</f>
        <v>43.27</v>
      </c>
    </row>
    <row r="1400" spans="1:7" x14ac:dyDescent="0.25">
      <c r="A1400" s="251"/>
      <c r="B1400" s="137">
        <f t="shared" si="21"/>
        <v>42061.291669999999</v>
      </c>
      <c r="C1400" s="138">
        <v>7</v>
      </c>
      <c r="D1400" s="39">
        <f>ROUND($D$791/100*$D$792*АТС!$C648,2)</f>
        <v>126.26</v>
      </c>
      <c r="E1400" s="39">
        <f>ROUND($E$791/100*$E$792*АТС!C648,2)</f>
        <v>116</v>
      </c>
      <c r="F1400" s="39">
        <f>ROUND($F$791/100*$F$792*АТС!C648,2)</f>
        <v>79</v>
      </c>
      <c r="G1400" s="39">
        <f>ROUND($G$791/100*$G$792*АТС!C648,2)</f>
        <v>46.24</v>
      </c>
    </row>
    <row r="1401" spans="1:7" x14ac:dyDescent="0.25">
      <c r="A1401" s="251"/>
      <c r="B1401" s="137">
        <f t="shared" si="21"/>
        <v>42061.333330000001</v>
      </c>
      <c r="C1401" s="138">
        <v>8</v>
      </c>
      <c r="D1401" s="39">
        <f>ROUND($D$791/100*$D$792*АТС!$C649,2)</f>
        <v>124.79</v>
      </c>
      <c r="E1401" s="39">
        <f>ROUND($E$791/100*$E$792*АТС!C649,2)</f>
        <v>114.66</v>
      </c>
      <c r="F1401" s="39">
        <f>ROUND($F$791/100*$F$792*АТС!C649,2)</f>
        <v>78.08</v>
      </c>
      <c r="G1401" s="39">
        <f>ROUND($G$791/100*$G$792*АТС!C649,2)</f>
        <v>45.7</v>
      </c>
    </row>
    <row r="1402" spans="1:7" x14ac:dyDescent="0.25">
      <c r="A1402" s="251"/>
      <c r="B1402" s="137">
        <f t="shared" si="21"/>
        <v>42061.375</v>
      </c>
      <c r="C1402" s="138">
        <v>9</v>
      </c>
      <c r="D1402" s="39">
        <f>ROUND($D$791/100*$D$792*АТС!$C650,2)</f>
        <v>123.23</v>
      </c>
      <c r="E1402" s="39">
        <f>ROUND($E$791/100*$E$792*АТС!C650,2)</f>
        <v>113.22</v>
      </c>
      <c r="F1402" s="39">
        <f>ROUND($F$791/100*$F$792*АТС!C650,2)</f>
        <v>77.11</v>
      </c>
      <c r="G1402" s="39">
        <f>ROUND($G$791/100*$G$792*АТС!C650,2)</f>
        <v>45.13</v>
      </c>
    </row>
    <row r="1403" spans="1:7" x14ac:dyDescent="0.25">
      <c r="A1403" s="251"/>
      <c r="B1403" s="137">
        <f t="shared" si="21"/>
        <v>42061.416669999999</v>
      </c>
      <c r="C1403" s="138">
        <v>10</v>
      </c>
      <c r="D1403" s="39">
        <f>ROUND($D$791/100*$D$792*АТС!$C651,2)</f>
        <v>122.33</v>
      </c>
      <c r="E1403" s="39">
        <f>ROUND($E$791/100*$E$792*АТС!C651,2)</f>
        <v>112.39</v>
      </c>
      <c r="F1403" s="39">
        <f>ROUND($F$791/100*$F$792*АТС!C651,2)</f>
        <v>76.540000000000006</v>
      </c>
      <c r="G1403" s="39">
        <f>ROUND($G$791/100*$G$792*АТС!C651,2)</f>
        <v>44.8</v>
      </c>
    </row>
    <row r="1404" spans="1:7" x14ac:dyDescent="0.25">
      <c r="A1404" s="251"/>
      <c r="B1404" s="137">
        <f t="shared" si="21"/>
        <v>42061.458330000001</v>
      </c>
      <c r="C1404" s="138">
        <v>11</v>
      </c>
      <c r="D1404" s="39">
        <f>ROUND($D$791/100*$D$792*АТС!$C652,2)</f>
        <v>122.01</v>
      </c>
      <c r="E1404" s="39">
        <f>ROUND($E$791/100*$E$792*АТС!C652,2)</f>
        <v>112.1</v>
      </c>
      <c r="F1404" s="39">
        <f>ROUND($F$791/100*$F$792*АТС!C652,2)</f>
        <v>76.34</v>
      </c>
      <c r="G1404" s="39">
        <f>ROUND($G$791/100*$G$792*АТС!C652,2)</f>
        <v>44.69</v>
      </c>
    </row>
    <row r="1405" spans="1:7" x14ac:dyDescent="0.25">
      <c r="A1405" s="251"/>
      <c r="B1405" s="137">
        <f t="shared" si="21"/>
        <v>42061.5</v>
      </c>
      <c r="C1405" s="138">
        <v>12</v>
      </c>
      <c r="D1405" s="39">
        <f>ROUND($D$791/100*$D$792*АТС!$C653,2)</f>
        <v>122.21</v>
      </c>
      <c r="E1405" s="39">
        <f>ROUND($E$791/100*$E$792*АТС!C653,2)</f>
        <v>112.28</v>
      </c>
      <c r="F1405" s="39">
        <f>ROUND($F$791/100*$F$792*АТС!C653,2)</f>
        <v>76.47</v>
      </c>
      <c r="G1405" s="39">
        <f>ROUND($G$791/100*$G$792*АТС!C653,2)</f>
        <v>44.76</v>
      </c>
    </row>
    <row r="1406" spans="1:7" x14ac:dyDescent="0.25">
      <c r="A1406" s="251"/>
      <c r="B1406" s="137">
        <f t="shared" si="21"/>
        <v>42061.541669999999</v>
      </c>
      <c r="C1406" s="138">
        <v>13</v>
      </c>
      <c r="D1406" s="39">
        <f>ROUND($D$791/100*$D$792*АТС!$C654,2)</f>
        <v>122.25</v>
      </c>
      <c r="E1406" s="39">
        <f>ROUND($E$791/100*$E$792*АТС!C654,2)</f>
        <v>112.32</v>
      </c>
      <c r="F1406" s="39">
        <f>ROUND($F$791/100*$F$792*АТС!C654,2)</f>
        <v>76.489999999999995</v>
      </c>
      <c r="G1406" s="39">
        <f>ROUND($G$791/100*$G$792*АТС!C654,2)</f>
        <v>44.77</v>
      </c>
    </row>
    <row r="1407" spans="1:7" x14ac:dyDescent="0.25">
      <c r="A1407" s="251"/>
      <c r="B1407" s="137">
        <f t="shared" si="21"/>
        <v>42061.583330000001</v>
      </c>
      <c r="C1407" s="138">
        <v>14</v>
      </c>
      <c r="D1407" s="39">
        <f>ROUND($D$791/100*$D$792*АТС!$C655,2)</f>
        <v>122.26</v>
      </c>
      <c r="E1407" s="39">
        <f>ROUND($E$791/100*$E$792*АТС!C655,2)</f>
        <v>112.32</v>
      </c>
      <c r="F1407" s="39">
        <f>ROUND($F$791/100*$F$792*АТС!C655,2)</f>
        <v>76.5</v>
      </c>
      <c r="G1407" s="39">
        <f>ROUND($G$791/100*$G$792*АТС!C655,2)</f>
        <v>44.78</v>
      </c>
    </row>
    <row r="1408" spans="1:7" x14ac:dyDescent="0.25">
      <c r="A1408" s="251"/>
      <c r="B1408" s="137">
        <f t="shared" si="21"/>
        <v>42061.625</v>
      </c>
      <c r="C1408" s="138">
        <v>15</v>
      </c>
      <c r="D1408" s="39">
        <f>ROUND($D$791/100*$D$792*АТС!$C656,2)</f>
        <v>122.21</v>
      </c>
      <c r="E1408" s="39">
        <f>ROUND($E$791/100*$E$792*АТС!C656,2)</f>
        <v>112.28</v>
      </c>
      <c r="F1408" s="39">
        <f>ROUND($F$791/100*$F$792*АТС!C656,2)</f>
        <v>76.47</v>
      </c>
      <c r="G1408" s="39">
        <f>ROUND($G$791/100*$G$792*АТС!C656,2)</f>
        <v>44.76</v>
      </c>
    </row>
    <row r="1409" spans="1:7" x14ac:dyDescent="0.25">
      <c r="A1409" s="251"/>
      <c r="B1409" s="137">
        <f t="shared" si="21"/>
        <v>42061.666669999999</v>
      </c>
      <c r="C1409" s="138">
        <v>16</v>
      </c>
      <c r="D1409" s="39">
        <f>ROUND($D$791/100*$D$792*АТС!$C657,2)</f>
        <v>122.17</v>
      </c>
      <c r="E1409" s="39">
        <f>ROUND($E$791/100*$E$792*АТС!C657,2)</f>
        <v>112.24</v>
      </c>
      <c r="F1409" s="39">
        <f>ROUND($F$791/100*$F$792*АТС!C657,2)</f>
        <v>76.44</v>
      </c>
      <c r="G1409" s="39">
        <f>ROUND($G$791/100*$G$792*АТС!C657,2)</f>
        <v>44.74</v>
      </c>
    </row>
    <row r="1410" spans="1:7" x14ac:dyDescent="0.25">
      <c r="A1410" s="251"/>
      <c r="B1410" s="137">
        <f t="shared" si="21"/>
        <v>42061.708330000001</v>
      </c>
      <c r="C1410" s="138">
        <v>17</v>
      </c>
      <c r="D1410" s="39">
        <f>ROUND($D$791/100*$D$792*АТС!$C658,2)</f>
        <v>123.68</v>
      </c>
      <c r="E1410" s="39">
        <f>ROUND($E$791/100*$E$792*АТС!C658,2)</f>
        <v>113.63</v>
      </c>
      <c r="F1410" s="39">
        <f>ROUND($F$791/100*$F$792*АТС!C658,2)</f>
        <v>77.39</v>
      </c>
      <c r="G1410" s="39">
        <f>ROUND($G$791/100*$G$792*АТС!C658,2)</f>
        <v>45.3</v>
      </c>
    </row>
    <row r="1411" spans="1:7" x14ac:dyDescent="0.25">
      <c r="A1411" s="251"/>
      <c r="B1411" s="137">
        <f t="shared" si="21"/>
        <v>42061.75</v>
      </c>
      <c r="C1411" s="138">
        <v>18</v>
      </c>
      <c r="D1411" s="39">
        <f>ROUND($D$791/100*$D$792*АТС!$C659,2)</f>
        <v>122.03</v>
      </c>
      <c r="E1411" s="39">
        <f>ROUND($E$791/100*$E$792*АТС!C659,2)</f>
        <v>112.11</v>
      </c>
      <c r="F1411" s="39">
        <f>ROUND($F$791/100*$F$792*АТС!C659,2)</f>
        <v>76.349999999999994</v>
      </c>
      <c r="G1411" s="39">
        <f>ROUND($G$791/100*$G$792*АТС!C659,2)</f>
        <v>44.69</v>
      </c>
    </row>
    <row r="1412" spans="1:7" x14ac:dyDescent="0.25">
      <c r="A1412" s="251"/>
      <c r="B1412" s="137">
        <f t="shared" si="21"/>
        <v>42061.791669999999</v>
      </c>
      <c r="C1412" s="138">
        <v>19</v>
      </c>
      <c r="D1412" s="39">
        <f>ROUND($D$791/100*$D$792*АТС!$C660,2)</f>
        <v>140.88999999999999</v>
      </c>
      <c r="E1412" s="39">
        <f>ROUND($E$791/100*$E$792*АТС!C660,2)</f>
        <v>129.44999999999999</v>
      </c>
      <c r="F1412" s="39">
        <f>ROUND($F$791/100*$F$792*АТС!C660,2)</f>
        <v>88.16</v>
      </c>
      <c r="G1412" s="39">
        <f>ROUND($G$791/100*$G$792*АТС!C660,2)</f>
        <v>51.6</v>
      </c>
    </row>
    <row r="1413" spans="1:7" x14ac:dyDescent="0.25">
      <c r="A1413" s="251"/>
      <c r="B1413" s="137">
        <f t="shared" si="21"/>
        <v>42061.833330000001</v>
      </c>
      <c r="C1413" s="138">
        <v>20</v>
      </c>
      <c r="D1413" s="39">
        <f>ROUND($D$791/100*$D$792*АТС!$C661,2)</f>
        <v>135.94</v>
      </c>
      <c r="E1413" s="39">
        <f>ROUND($E$791/100*$E$792*АТС!C661,2)</f>
        <v>124.9</v>
      </c>
      <c r="F1413" s="39">
        <f>ROUND($F$791/100*$F$792*АТС!C661,2)</f>
        <v>85.06</v>
      </c>
      <c r="G1413" s="39">
        <f>ROUND($G$791/100*$G$792*АТС!C661,2)</f>
        <v>49.79</v>
      </c>
    </row>
    <row r="1414" spans="1:7" x14ac:dyDescent="0.25">
      <c r="A1414" s="251"/>
      <c r="B1414" s="137">
        <f t="shared" si="21"/>
        <v>42061.875</v>
      </c>
      <c r="C1414" s="138">
        <v>21</v>
      </c>
      <c r="D1414" s="39">
        <f>ROUND($D$791/100*$D$792*АТС!$C662,2)</f>
        <v>140.34</v>
      </c>
      <c r="E1414" s="39">
        <f>ROUND($E$791/100*$E$792*АТС!C662,2)</f>
        <v>128.94</v>
      </c>
      <c r="F1414" s="39">
        <f>ROUND($F$791/100*$F$792*АТС!C662,2)</f>
        <v>87.81</v>
      </c>
      <c r="G1414" s="39">
        <f>ROUND($G$791/100*$G$792*АТС!C662,2)</f>
        <v>51.4</v>
      </c>
    </row>
    <row r="1415" spans="1:7" x14ac:dyDescent="0.25">
      <c r="A1415" s="251"/>
      <c r="B1415" s="137">
        <f t="shared" si="21"/>
        <v>42061.916669999999</v>
      </c>
      <c r="C1415" s="138">
        <v>22</v>
      </c>
      <c r="D1415" s="39">
        <f>ROUND($D$791/100*$D$792*АТС!$C663,2)</f>
        <v>174.94</v>
      </c>
      <c r="E1415" s="39">
        <f>ROUND($E$791/100*$E$792*АТС!C663,2)</f>
        <v>160.72999999999999</v>
      </c>
      <c r="F1415" s="39">
        <f>ROUND($F$791/100*$F$792*АТС!C663,2)</f>
        <v>109.46</v>
      </c>
      <c r="G1415" s="39">
        <f>ROUND($G$791/100*$G$792*АТС!C663,2)</f>
        <v>64.069999999999993</v>
      </c>
    </row>
    <row r="1416" spans="1:7" x14ac:dyDescent="0.25">
      <c r="A1416" s="251"/>
      <c r="B1416" s="137">
        <f t="shared" si="21"/>
        <v>42061.958330000001</v>
      </c>
      <c r="C1416" s="138">
        <v>23</v>
      </c>
      <c r="D1416" s="39">
        <f>ROUND($D$791/100*$D$792*АТС!$C664,2)</f>
        <v>141.37</v>
      </c>
      <c r="E1416" s="39">
        <f>ROUND($E$791/100*$E$792*АТС!C664,2)</f>
        <v>129.88</v>
      </c>
      <c r="F1416" s="39">
        <f>ROUND($F$791/100*$F$792*АТС!C664,2)</f>
        <v>88.45</v>
      </c>
      <c r="G1416" s="39">
        <f>ROUND($G$791/100*$G$792*АТС!C664,2)</f>
        <v>51.77</v>
      </c>
    </row>
    <row r="1417" spans="1:7" x14ac:dyDescent="0.25">
      <c r="A1417" s="251"/>
      <c r="B1417" s="137">
        <f t="shared" si="21"/>
        <v>42062</v>
      </c>
      <c r="C1417" s="138">
        <v>0</v>
      </c>
      <c r="D1417" s="39">
        <f>ROUND($D$791/100*$D$792*АТС!$C665,2)</f>
        <v>120.14</v>
      </c>
      <c r="E1417" s="39">
        <f>ROUND($E$791/100*$E$792*АТС!C665,2)</f>
        <v>110.38</v>
      </c>
      <c r="F1417" s="39">
        <f>ROUND($F$791/100*$F$792*АТС!C665,2)</f>
        <v>75.17</v>
      </c>
      <c r="G1417" s="39">
        <f>ROUND($G$791/100*$G$792*АТС!C665,2)</f>
        <v>44</v>
      </c>
    </row>
    <row r="1418" spans="1:7" x14ac:dyDescent="0.25">
      <c r="A1418" s="251"/>
      <c r="B1418" s="137">
        <f t="shared" si="21"/>
        <v>42062.041669999999</v>
      </c>
      <c r="C1418" s="138">
        <v>1</v>
      </c>
      <c r="D1418" s="39">
        <f>ROUND($D$791/100*$D$792*АТС!$C666,2)</f>
        <v>115.01</v>
      </c>
      <c r="E1418" s="39">
        <f>ROUND($E$791/100*$E$792*АТС!C666,2)</f>
        <v>105.67</v>
      </c>
      <c r="F1418" s="39">
        <f>ROUND($F$791/100*$F$792*АТС!C666,2)</f>
        <v>71.959999999999994</v>
      </c>
      <c r="G1418" s="39">
        <f>ROUND($G$791/100*$G$792*АТС!C666,2)</f>
        <v>42.12</v>
      </c>
    </row>
    <row r="1419" spans="1:7" x14ac:dyDescent="0.25">
      <c r="A1419" s="251"/>
      <c r="B1419" s="137">
        <f t="shared" si="21"/>
        <v>42062.083330000001</v>
      </c>
      <c r="C1419" s="138">
        <v>2</v>
      </c>
      <c r="D1419" s="39">
        <f>ROUND($D$791/100*$D$792*АТС!$C667,2)</f>
        <v>119.19</v>
      </c>
      <c r="E1419" s="39">
        <f>ROUND($E$791/100*$E$792*АТС!C667,2)</f>
        <v>109.5</v>
      </c>
      <c r="F1419" s="39">
        <f>ROUND($F$791/100*$F$792*АТС!C667,2)</f>
        <v>74.569999999999993</v>
      </c>
      <c r="G1419" s="39">
        <f>ROUND($G$791/100*$G$792*АТС!C667,2)</f>
        <v>43.65</v>
      </c>
    </row>
    <row r="1420" spans="1:7" x14ac:dyDescent="0.25">
      <c r="A1420" s="251"/>
      <c r="B1420" s="137">
        <f t="shared" si="21"/>
        <v>42062.125</v>
      </c>
      <c r="C1420" s="138">
        <v>3</v>
      </c>
      <c r="D1420" s="39">
        <f>ROUND($D$791/100*$D$792*АТС!$C668,2)</f>
        <v>119.77</v>
      </c>
      <c r="E1420" s="39">
        <f>ROUND($E$791/100*$E$792*АТС!C668,2)</f>
        <v>110.04</v>
      </c>
      <c r="F1420" s="39">
        <f>ROUND($F$791/100*$F$792*АТС!C668,2)</f>
        <v>74.94</v>
      </c>
      <c r="G1420" s="39">
        <f>ROUND($G$791/100*$G$792*АТС!C668,2)</f>
        <v>43.87</v>
      </c>
    </row>
    <row r="1421" spans="1:7" x14ac:dyDescent="0.25">
      <c r="A1421" s="251"/>
      <c r="B1421" s="137">
        <f t="shared" si="21"/>
        <v>42062.166669999999</v>
      </c>
      <c r="C1421" s="138">
        <v>4</v>
      </c>
      <c r="D1421" s="39">
        <f>ROUND($D$791/100*$D$792*АТС!$C669,2)</f>
        <v>121.12</v>
      </c>
      <c r="E1421" s="39">
        <f>ROUND($E$791/100*$E$792*АТС!C669,2)</f>
        <v>111.28</v>
      </c>
      <c r="F1421" s="39">
        <f>ROUND($F$791/100*$F$792*АТС!C669,2)</f>
        <v>75.78</v>
      </c>
      <c r="G1421" s="39">
        <f>ROUND($G$791/100*$G$792*АТС!C669,2)</f>
        <v>44.36</v>
      </c>
    </row>
    <row r="1422" spans="1:7" x14ac:dyDescent="0.25">
      <c r="A1422" s="251"/>
      <c r="B1422" s="137">
        <f t="shared" si="21"/>
        <v>42062.208330000001</v>
      </c>
      <c r="C1422" s="138">
        <v>5</v>
      </c>
      <c r="D1422" s="39">
        <f>ROUND($D$791/100*$D$792*АТС!$C670,2)</f>
        <v>119.24</v>
      </c>
      <c r="E1422" s="39">
        <f>ROUND($E$791/100*$E$792*АТС!C670,2)</f>
        <v>109.55</v>
      </c>
      <c r="F1422" s="39">
        <f>ROUND($F$791/100*$F$792*АТС!C670,2)</f>
        <v>74.61</v>
      </c>
      <c r="G1422" s="39">
        <f>ROUND($G$791/100*$G$792*АТС!C670,2)</f>
        <v>43.67</v>
      </c>
    </row>
    <row r="1423" spans="1:7" x14ac:dyDescent="0.25">
      <c r="A1423" s="251"/>
      <c r="B1423" s="137">
        <f t="shared" si="21"/>
        <v>42062.25</v>
      </c>
      <c r="C1423" s="138">
        <v>6</v>
      </c>
      <c r="D1423" s="39">
        <f>ROUND($D$791/100*$D$792*АТС!$C671,2)</f>
        <v>117.47</v>
      </c>
      <c r="E1423" s="39">
        <f>ROUND($E$791/100*$E$792*АТС!C671,2)</f>
        <v>107.93</v>
      </c>
      <c r="F1423" s="39">
        <f>ROUND($F$791/100*$F$792*АТС!C671,2)</f>
        <v>73.5</v>
      </c>
      <c r="G1423" s="39">
        <f>ROUND($G$791/100*$G$792*АТС!C671,2)</f>
        <v>43.02</v>
      </c>
    </row>
    <row r="1424" spans="1:7" x14ac:dyDescent="0.25">
      <c r="A1424" s="251"/>
      <c r="B1424" s="137">
        <f t="shared" si="21"/>
        <v>42062.291669999999</v>
      </c>
      <c r="C1424" s="138">
        <v>7</v>
      </c>
      <c r="D1424" s="39">
        <f>ROUND($D$791/100*$D$792*АТС!$C672,2)</f>
        <v>129.9</v>
      </c>
      <c r="E1424" s="39">
        <f>ROUND($E$791/100*$E$792*АТС!C672,2)</f>
        <v>119.35</v>
      </c>
      <c r="F1424" s="39">
        <f>ROUND($F$791/100*$F$792*АТС!C672,2)</f>
        <v>81.28</v>
      </c>
      <c r="G1424" s="39">
        <f>ROUND($G$791/100*$G$792*АТС!C672,2)</f>
        <v>47.57</v>
      </c>
    </row>
    <row r="1425" spans="1:7" x14ac:dyDescent="0.25">
      <c r="A1425" s="251"/>
      <c r="B1425" s="137">
        <f t="shared" si="21"/>
        <v>42062.333330000001</v>
      </c>
      <c r="C1425" s="138">
        <v>8</v>
      </c>
      <c r="D1425" s="39">
        <f>ROUND($D$791/100*$D$792*АТС!$C673,2)</f>
        <v>127.19</v>
      </c>
      <c r="E1425" s="39">
        <f>ROUND($E$791/100*$E$792*АТС!C673,2)</f>
        <v>116.85</v>
      </c>
      <c r="F1425" s="39">
        <f>ROUND($F$791/100*$F$792*АТС!C673,2)</f>
        <v>79.58</v>
      </c>
      <c r="G1425" s="39">
        <f>ROUND($G$791/100*$G$792*АТС!C673,2)</f>
        <v>46.58</v>
      </c>
    </row>
    <row r="1426" spans="1:7" x14ac:dyDescent="0.25">
      <c r="A1426" s="251"/>
      <c r="B1426" s="137">
        <f t="shared" si="21"/>
        <v>42062.375</v>
      </c>
      <c r="C1426" s="138">
        <v>9</v>
      </c>
      <c r="D1426" s="39">
        <f>ROUND($D$791/100*$D$792*АТС!$C674,2)</f>
        <v>122.56</v>
      </c>
      <c r="E1426" s="39">
        <f>ROUND($E$791/100*$E$792*АТС!C674,2)</f>
        <v>112.61</v>
      </c>
      <c r="F1426" s="39">
        <f>ROUND($F$791/100*$F$792*АТС!C674,2)</f>
        <v>76.69</v>
      </c>
      <c r="G1426" s="39">
        <f>ROUND($G$791/100*$G$792*АТС!C674,2)</f>
        <v>44.89</v>
      </c>
    </row>
    <row r="1427" spans="1:7" x14ac:dyDescent="0.25">
      <c r="A1427" s="251"/>
      <c r="B1427" s="137">
        <f t="shared" si="21"/>
        <v>42062.416669999999</v>
      </c>
      <c r="C1427" s="138">
        <v>10</v>
      </c>
      <c r="D1427" s="39">
        <f>ROUND($D$791/100*$D$792*АТС!$C675,2)</f>
        <v>122.61</v>
      </c>
      <c r="E1427" s="39">
        <f>ROUND($E$791/100*$E$792*АТС!C675,2)</f>
        <v>112.65</v>
      </c>
      <c r="F1427" s="39">
        <f>ROUND($F$791/100*$F$792*АТС!C675,2)</f>
        <v>76.709999999999994</v>
      </c>
      <c r="G1427" s="39">
        <f>ROUND($G$791/100*$G$792*АТС!C675,2)</f>
        <v>44.9</v>
      </c>
    </row>
    <row r="1428" spans="1:7" x14ac:dyDescent="0.25">
      <c r="A1428" s="251"/>
      <c r="B1428" s="137">
        <f t="shared" si="21"/>
        <v>42062.458330000001</v>
      </c>
      <c r="C1428" s="138">
        <v>11</v>
      </c>
      <c r="D1428" s="39">
        <f>ROUND($D$791/100*$D$792*АТС!$C676,2)</f>
        <v>122.36</v>
      </c>
      <c r="E1428" s="39">
        <f>ROUND($E$791/100*$E$792*АТС!C676,2)</f>
        <v>112.42</v>
      </c>
      <c r="F1428" s="39">
        <f>ROUND($F$791/100*$F$792*АТС!C676,2)</f>
        <v>76.56</v>
      </c>
      <c r="G1428" s="39">
        <f>ROUND($G$791/100*$G$792*АТС!C676,2)</f>
        <v>44.81</v>
      </c>
    </row>
    <row r="1429" spans="1:7" x14ac:dyDescent="0.25">
      <c r="A1429" s="251"/>
      <c r="B1429" s="137">
        <f t="shared" si="21"/>
        <v>42062.5</v>
      </c>
      <c r="C1429" s="138">
        <v>12</v>
      </c>
      <c r="D1429" s="39">
        <f>ROUND($D$791/100*$D$792*АТС!$C677,2)</f>
        <v>122</v>
      </c>
      <c r="E1429" s="39">
        <f>ROUND($E$791/100*$E$792*АТС!C677,2)</f>
        <v>112.09</v>
      </c>
      <c r="F1429" s="39">
        <f>ROUND($F$791/100*$F$792*АТС!C677,2)</f>
        <v>76.33</v>
      </c>
      <c r="G1429" s="39">
        <f>ROUND($G$791/100*$G$792*АТС!C677,2)</f>
        <v>44.68</v>
      </c>
    </row>
    <row r="1430" spans="1:7" x14ac:dyDescent="0.25">
      <c r="A1430" s="251"/>
      <c r="B1430" s="137">
        <f t="shared" si="21"/>
        <v>42062.541669999999</v>
      </c>
      <c r="C1430" s="138">
        <v>13</v>
      </c>
      <c r="D1430" s="39">
        <f>ROUND($D$791/100*$D$792*АТС!$C678,2)</f>
        <v>122.56</v>
      </c>
      <c r="E1430" s="39">
        <f>ROUND($E$791/100*$E$792*АТС!C678,2)</f>
        <v>112.6</v>
      </c>
      <c r="F1430" s="39">
        <f>ROUND($F$791/100*$F$792*АТС!C678,2)</f>
        <v>76.680000000000007</v>
      </c>
      <c r="G1430" s="39">
        <f>ROUND($G$791/100*$G$792*АТС!C678,2)</f>
        <v>44.89</v>
      </c>
    </row>
    <row r="1431" spans="1:7" x14ac:dyDescent="0.25">
      <c r="A1431" s="251"/>
      <c r="B1431" s="137">
        <f t="shared" si="21"/>
        <v>42062.583330000001</v>
      </c>
      <c r="C1431" s="138">
        <v>14</v>
      </c>
      <c r="D1431" s="39">
        <f>ROUND($D$791/100*$D$792*АТС!$C679,2)</f>
        <v>122.54</v>
      </c>
      <c r="E1431" s="39">
        <f>ROUND($E$791/100*$E$792*АТС!C679,2)</f>
        <v>112.58</v>
      </c>
      <c r="F1431" s="39">
        <f>ROUND($F$791/100*$F$792*АТС!C679,2)</f>
        <v>76.67</v>
      </c>
      <c r="G1431" s="39">
        <f>ROUND($G$791/100*$G$792*АТС!C679,2)</f>
        <v>44.88</v>
      </c>
    </row>
    <row r="1432" spans="1:7" x14ac:dyDescent="0.25">
      <c r="A1432" s="251"/>
      <c r="B1432" s="137">
        <f t="shared" si="21"/>
        <v>42062.625</v>
      </c>
      <c r="C1432" s="138">
        <v>15</v>
      </c>
      <c r="D1432" s="39">
        <f>ROUND($D$791/100*$D$792*АТС!$C680,2)</f>
        <v>122.07</v>
      </c>
      <c r="E1432" s="39">
        <f>ROUND($E$791/100*$E$792*АТС!C680,2)</f>
        <v>112.16</v>
      </c>
      <c r="F1432" s="39">
        <f>ROUND($F$791/100*$F$792*АТС!C680,2)</f>
        <v>76.38</v>
      </c>
      <c r="G1432" s="39">
        <f>ROUND($G$791/100*$G$792*АТС!C680,2)</f>
        <v>44.71</v>
      </c>
    </row>
    <row r="1433" spans="1:7" x14ac:dyDescent="0.25">
      <c r="A1433" s="251"/>
      <c r="B1433" s="137">
        <f t="shared" si="21"/>
        <v>42062.666669999999</v>
      </c>
      <c r="C1433" s="138">
        <v>16</v>
      </c>
      <c r="D1433" s="39">
        <f>ROUND($D$791/100*$D$792*АТС!$C681,2)</f>
        <v>121.74</v>
      </c>
      <c r="E1433" s="39">
        <f>ROUND($E$791/100*$E$792*АТС!C681,2)</f>
        <v>111.85</v>
      </c>
      <c r="F1433" s="39">
        <f>ROUND($F$791/100*$F$792*АТС!C681,2)</f>
        <v>76.180000000000007</v>
      </c>
      <c r="G1433" s="39">
        <f>ROUND($G$791/100*$G$792*АТС!C681,2)</f>
        <v>44.59</v>
      </c>
    </row>
    <row r="1434" spans="1:7" x14ac:dyDescent="0.25">
      <c r="A1434" s="251"/>
      <c r="B1434" s="137">
        <f t="shared" si="21"/>
        <v>42062.708330000001</v>
      </c>
      <c r="C1434" s="138">
        <v>17</v>
      </c>
      <c r="D1434" s="39">
        <f>ROUND($D$791/100*$D$792*АТС!$C682,2)</f>
        <v>124.1</v>
      </c>
      <c r="E1434" s="39">
        <f>ROUND($E$791/100*$E$792*АТС!C682,2)</f>
        <v>114.02</v>
      </c>
      <c r="F1434" s="39">
        <f>ROUND($F$791/100*$F$792*АТС!C682,2)</f>
        <v>77.650000000000006</v>
      </c>
      <c r="G1434" s="39">
        <f>ROUND($G$791/100*$G$792*АТС!C682,2)</f>
        <v>45.45</v>
      </c>
    </row>
    <row r="1435" spans="1:7" x14ac:dyDescent="0.25">
      <c r="A1435" s="251"/>
      <c r="B1435" s="137">
        <f t="shared" si="21"/>
        <v>42062.75</v>
      </c>
      <c r="C1435" s="138">
        <v>18</v>
      </c>
      <c r="D1435" s="39">
        <f>ROUND($D$791/100*$D$792*АТС!$C683,2)</f>
        <v>122.76</v>
      </c>
      <c r="E1435" s="39">
        <f>ROUND($E$791/100*$E$792*АТС!C683,2)</f>
        <v>112.79</v>
      </c>
      <c r="F1435" s="39">
        <f>ROUND($F$791/100*$F$792*АТС!C683,2)</f>
        <v>76.81</v>
      </c>
      <c r="G1435" s="39">
        <f>ROUND($G$791/100*$G$792*АТС!C683,2)</f>
        <v>44.96</v>
      </c>
    </row>
    <row r="1436" spans="1:7" x14ac:dyDescent="0.25">
      <c r="A1436" s="251"/>
      <c r="B1436" s="137">
        <f t="shared" si="21"/>
        <v>42062.791669999999</v>
      </c>
      <c r="C1436" s="138">
        <v>19</v>
      </c>
      <c r="D1436" s="39">
        <f>ROUND($D$791/100*$D$792*АТС!$C684,2)</f>
        <v>141.77000000000001</v>
      </c>
      <c r="E1436" s="39">
        <f>ROUND($E$791/100*$E$792*АТС!C684,2)</f>
        <v>130.26</v>
      </c>
      <c r="F1436" s="39">
        <f>ROUND($F$791/100*$F$792*АТС!C684,2)</f>
        <v>88.71</v>
      </c>
      <c r="G1436" s="39">
        <f>ROUND($G$791/100*$G$792*АТС!C684,2)</f>
        <v>51.92</v>
      </c>
    </row>
    <row r="1437" spans="1:7" x14ac:dyDescent="0.25">
      <c r="A1437" s="251"/>
      <c r="B1437" s="137">
        <f t="shared" si="21"/>
        <v>42062.833330000001</v>
      </c>
      <c r="C1437" s="138">
        <v>20</v>
      </c>
      <c r="D1437" s="39">
        <f>ROUND($D$791/100*$D$792*АТС!$C685,2)</f>
        <v>136.38</v>
      </c>
      <c r="E1437" s="39">
        <f>ROUND($E$791/100*$E$792*АТС!C685,2)</f>
        <v>125.3</v>
      </c>
      <c r="F1437" s="39">
        <f>ROUND($F$791/100*$F$792*АТС!C685,2)</f>
        <v>85.33</v>
      </c>
      <c r="G1437" s="39">
        <f>ROUND($G$791/100*$G$792*АТС!C685,2)</f>
        <v>49.95</v>
      </c>
    </row>
    <row r="1438" spans="1:7" x14ac:dyDescent="0.25">
      <c r="A1438" s="251"/>
      <c r="B1438" s="137">
        <f t="shared" si="21"/>
        <v>42062.875</v>
      </c>
      <c r="C1438" s="138">
        <v>21</v>
      </c>
      <c r="D1438" s="39">
        <f>ROUND($D$791/100*$D$792*АТС!$C686,2)</f>
        <v>136.07</v>
      </c>
      <c r="E1438" s="39">
        <f>ROUND($E$791/100*$E$792*АТС!C686,2)</f>
        <v>125.01</v>
      </c>
      <c r="F1438" s="39">
        <f>ROUND($F$791/100*$F$792*АТС!C686,2)</f>
        <v>85.14</v>
      </c>
      <c r="G1438" s="39">
        <f>ROUND($G$791/100*$G$792*АТС!C686,2)</f>
        <v>49.83</v>
      </c>
    </row>
    <row r="1439" spans="1:7" x14ac:dyDescent="0.25">
      <c r="A1439" s="251"/>
      <c r="B1439" s="137">
        <f t="shared" si="21"/>
        <v>42062.916669999999</v>
      </c>
      <c r="C1439" s="138">
        <v>22</v>
      </c>
      <c r="D1439" s="39">
        <f>ROUND($D$791/100*$D$792*АТС!$C687,2)</f>
        <v>156.55000000000001</v>
      </c>
      <c r="E1439" s="39">
        <f>ROUND($E$791/100*$E$792*АТС!C687,2)</f>
        <v>143.83000000000001</v>
      </c>
      <c r="F1439" s="39">
        <f>ROUND($F$791/100*$F$792*АТС!C687,2)</f>
        <v>97.95</v>
      </c>
      <c r="G1439" s="39">
        <f>ROUND($G$791/100*$G$792*АТС!C687,2)</f>
        <v>57.34</v>
      </c>
    </row>
    <row r="1440" spans="1:7" x14ac:dyDescent="0.25">
      <c r="A1440" s="251"/>
      <c r="B1440" s="137">
        <f t="shared" si="21"/>
        <v>42062.958330000001</v>
      </c>
      <c r="C1440" s="138">
        <v>23</v>
      </c>
      <c r="D1440" s="39">
        <f>ROUND($D$791/100*$D$792*АТС!$C688,2)</f>
        <v>131.71</v>
      </c>
      <c r="E1440" s="39">
        <f>ROUND($E$791/100*$E$792*АТС!C688,2)</f>
        <v>121.01</v>
      </c>
      <c r="F1440" s="39">
        <f>ROUND($F$791/100*$F$792*АТС!C688,2)</f>
        <v>82.41</v>
      </c>
      <c r="G1440" s="39">
        <f>ROUND($G$791/100*$G$792*АТС!C688,2)</f>
        <v>48.24</v>
      </c>
    </row>
    <row r="1441" spans="1:7" x14ac:dyDescent="0.25">
      <c r="A1441" s="251"/>
      <c r="B1441" s="137">
        <f t="shared" si="21"/>
        <v>42063</v>
      </c>
      <c r="C1441" s="138">
        <v>0</v>
      </c>
      <c r="D1441" s="39">
        <f>ROUND($D$791/100*$D$792*АТС!$C689,2)</f>
        <v>116.57</v>
      </c>
      <c r="E1441" s="39">
        <f>ROUND($E$791/100*$E$792*АТС!C689,2)</f>
        <v>107.1</v>
      </c>
      <c r="F1441" s="39">
        <f>ROUND($F$791/100*$F$792*АТС!C689,2)</f>
        <v>72.94</v>
      </c>
      <c r="G1441" s="39">
        <f>ROUND($G$791/100*$G$792*АТС!C689,2)</f>
        <v>42.69</v>
      </c>
    </row>
    <row r="1442" spans="1:7" x14ac:dyDescent="0.25">
      <c r="A1442" s="251"/>
      <c r="B1442" s="137">
        <f t="shared" si="21"/>
        <v>42063.041669999999</v>
      </c>
      <c r="C1442" s="138">
        <v>1</v>
      </c>
      <c r="D1442" s="39">
        <f>ROUND($D$791/100*$D$792*АТС!$C690,2)</f>
        <v>116.93</v>
      </c>
      <c r="E1442" s="39">
        <f>ROUND($E$791/100*$E$792*АТС!C690,2)</f>
        <v>107.43</v>
      </c>
      <c r="F1442" s="39">
        <f>ROUND($F$791/100*$F$792*АТС!C690,2)</f>
        <v>73.16</v>
      </c>
      <c r="G1442" s="39">
        <f>ROUND($G$791/100*$G$792*АТС!C690,2)</f>
        <v>42.83</v>
      </c>
    </row>
    <row r="1443" spans="1:7" x14ac:dyDescent="0.25">
      <c r="A1443" s="251"/>
      <c r="B1443" s="137">
        <f t="shared" si="21"/>
        <v>42063.083330000001</v>
      </c>
      <c r="C1443" s="138">
        <v>2</v>
      </c>
      <c r="D1443" s="39">
        <f>ROUND($D$791/100*$D$792*АТС!$C691,2)</f>
        <v>117.85</v>
      </c>
      <c r="E1443" s="39">
        <f>ROUND($E$791/100*$E$792*АТС!C691,2)</f>
        <v>108.27</v>
      </c>
      <c r="F1443" s="39">
        <f>ROUND($F$791/100*$F$792*АТС!C691,2)</f>
        <v>73.739999999999995</v>
      </c>
      <c r="G1443" s="39">
        <f>ROUND($G$791/100*$G$792*АТС!C691,2)</f>
        <v>43.16</v>
      </c>
    </row>
    <row r="1444" spans="1:7" x14ac:dyDescent="0.25">
      <c r="A1444" s="251"/>
      <c r="B1444" s="137">
        <f t="shared" si="21"/>
        <v>42063.125</v>
      </c>
      <c r="C1444" s="138">
        <v>3</v>
      </c>
      <c r="D1444" s="39">
        <f>ROUND($D$791/100*$D$792*АТС!$C692,2)</f>
        <v>119.11</v>
      </c>
      <c r="E1444" s="39">
        <f>ROUND($E$791/100*$E$792*АТС!C692,2)</f>
        <v>109.43</v>
      </c>
      <c r="F1444" s="39">
        <f>ROUND($F$791/100*$F$792*АТС!C692,2)</f>
        <v>74.53</v>
      </c>
      <c r="G1444" s="39">
        <f>ROUND($G$791/100*$G$792*АТС!C692,2)</f>
        <v>43.62</v>
      </c>
    </row>
    <row r="1445" spans="1:7" x14ac:dyDescent="0.25">
      <c r="A1445" s="251"/>
      <c r="B1445" s="137">
        <f t="shared" si="21"/>
        <v>42063.166669999999</v>
      </c>
      <c r="C1445" s="138">
        <v>4</v>
      </c>
      <c r="D1445" s="39">
        <f>ROUND($D$791/100*$D$792*АТС!$C693,2)</f>
        <v>120.4</v>
      </c>
      <c r="E1445" s="39">
        <f>ROUND($E$791/100*$E$792*АТС!C693,2)</f>
        <v>110.62</v>
      </c>
      <c r="F1445" s="39">
        <f>ROUND($F$791/100*$F$792*АТС!C693,2)</f>
        <v>75.34</v>
      </c>
      <c r="G1445" s="39">
        <f>ROUND($G$791/100*$G$792*АТС!C693,2)</f>
        <v>44.1</v>
      </c>
    </row>
    <row r="1446" spans="1:7" x14ac:dyDescent="0.25">
      <c r="A1446" s="251"/>
      <c r="B1446" s="137">
        <f t="shared" si="21"/>
        <v>42063.208330000001</v>
      </c>
      <c r="C1446" s="138">
        <v>5</v>
      </c>
      <c r="D1446" s="39">
        <f>ROUND($D$791/100*$D$792*АТС!$C694,2)</f>
        <v>119.17</v>
      </c>
      <c r="E1446" s="39">
        <f>ROUND($E$791/100*$E$792*АТС!C694,2)</f>
        <v>109.49</v>
      </c>
      <c r="F1446" s="39">
        <f>ROUND($F$791/100*$F$792*АТС!C694,2)</f>
        <v>74.56</v>
      </c>
      <c r="G1446" s="39">
        <f>ROUND($G$791/100*$G$792*АТС!C694,2)</f>
        <v>43.64</v>
      </c>
    </row>
    <row r="1447" spans="1:7" x14ac:dyDescent="0.25">
      <c r="A1447" s="251"/>
      <c r="B1447" s="137">
        <f t="shared" si="21"/>
        <v>42063.25</v>
      </c>
      <c r="C1447" s="138">
        <v>6</v>
      </c>
      <c r="D1447" s="39">
        <f>ROUND($D$791/100*$D$792*АТС!$C695,2)</f>
        <v>114.63</v>
      </c>
      <c r="E1447" s="39">
        <f>ROUND($E$791/100*$E$792*АТС!C695,2)</f>
        <v>105.31</v>
      </c>
      <c r="F1447" s="39">
        <f>ROUND($F$791/100*$F$792*АТС!C695,2)</f>
        <v>71.72</v>
      </c>
      <c r="G1447" s="39">
        <f>ROUND($G$791/100*$G$792*АТС!C695,2)</f>
        <v>41.98</v>
      </c>
    </row>
    <row r="1448" spans="1:7" x14ac:dyDescent="0.25">
      <c r="A1448" s="251"/>
      <c r="B1448" s="137">
        <f t="shared" si="21"/>
        <v>42063.291669999999</v>
      </c>
      <c r="C1448" s="138">
        <v>7</v>
      </c>
      <c r="D1448" s="39">
        <f>ROUND($D$791/100*$D$792*АТС!$C696,2)</f>
        <v>118.83</v>
      </c>
      <c r="E1448" s="39">
        <f>ROUND($E$791/100*$E$792*АТС!C696,2)</f>
        <v>109.18</v>
      </c>
      <c r="F1448" s="39">
        <f>ROUND($F$791/100*$F$792*АТС!C696,2)</f>
        <v>74.349999999999994</v>
      </c>
      <c r="G1448" s="39">
        <f>ROUND($G$791/100*$G$792*АТС!C696,2)</f>
        <v>43.52</v>
      </c>
    </row>
    <row r="1449" spans="1:7" x14ac:dyDescent="0.25">
      <c r="A1449" s="251"/>
      <c r="B1449" s="137">
        <f t="shared" si="21"/>
        <v>42063.333330000001</v>
      </c>
      <c r="C1449" s="138">
        <v>8</v>
      </c>
      <c r="D1449" s="39">
        <f>ROUND($D$791/100*$D$792*АТС!$C697,2)</f>
        <v>120.59</v>
      </c>
      <c r="E1449" s="39">
        <f>ROUND($E$791/100*$E$792*АТС!C697,2)</f>
        <v>110.8</v>
      </c>
      <c r="F1449" s="39">
        <f>ROUND($F$791/100*$F$792*АТС!C697,2)</f>
        <v>75.45</v>
      </c>
      <c r="G1449" s="39">
        <f>ROUND($G$791/100*$G$792*АТС!C697,2)</f>
        <v>44.17</v>
      </c>
    </row>
    <row r="1450" spans="1:7" x14ac:dyDescent="0.25">
      <c r="A1450" s="251"/>
      <c r="B1450" s="137">
        <f t="shared" si="21"/>
        <v>42063.375</v>
      </c>
      <c r="C1450" s="138">
        <v>9</v>
      </c>
      <c r="D1450" s="39">
        <f>ROUND($D$791/100*$D$792*АТС!$C698,2)</f>
        <v>123.02</v>
      </c>
      <c r="E1450" s="39">
        <f>ROUND($E$791/100*$E$792*АТС!C698,2)</f>
        <v>113.02</v>
      </c>
      <c r="F1450" s="39">
        <f>ROUND($F$791/100*$F$792*АТС!C698,2)</f>
        <v>76.97</v>
      </c>
      <c r="G1450" s="39">
        <f>ROUND($G$791/100*$G$792*АТС!C698,2)</f>
        <v>45.05</v>
      </c>
    </row>
    <row r="1451" spans="1:7" x14ac:dyDescent="0.25">
      <c r="A1451" s="251"/>
      <c r="B1451" s="137">
        <f t="shared" si="21"/>
        <v>42063.416669999999</v>
      </c>
      <c r="C1451" s="138">
        <v>10</v>
      </c>
      <c r="D1451" s="39">
        <f>ROUND($D$791/100*$D$792*АТС!$C699,2)</f>
        <v>114.76</v>
      </c>
      <c r="E1451" s="39">
        <f>ROUND($E$791/100*$E$792*АТС!C699,2)</f>
        <v>105.44</v>
      </c>
      <c r="F1451" s="39">
        <f>ROUND($F$791/100*$F$792*АТС!C699,2)</f>
        <v>71.8</v>
      </c>
      <c r="G1451" s="39">
        <f>ROUND($G$791/100*$G$792*АТС!C699,2)</f>
        <v>42.03</v>
      </c>
    </row>
    <row r="1452" spans="1:7" x14ac:dyDescent="0.25">
      <c r="A1452" s="251"/>
      <c r="B1452" s="137">
        <f t="shared" si="21"/>
        <v>42063.458330000001</v>
      </c>
      <c r="C1452" s="138">
        <v>11</v>
      </c>
      <c r="D1452" s="39">
        <f>ROUND($D$791/100*$D$792*АТС!$C700,2)</f>
        <v>116.11</v>
      </c>
      <c r="E1452" s="39">
        <f>ROUND($E$791/100*$E$792*АТС!C700,2)</f>
        <v>106.68</v>
      </c>
      <c r="F1452" s="39">
        <f>ROUND($F$791/100*$F$792*АТС!C700,2)</f>
        <v>72.650000000000006</v>
      </c>
      <c r="G1452" s="39">
        <f>ROUND($G$791/100*$G$792*АТС!C700,2)</f>
        <v>42.53</v>
      </c>
    </row>
    <row r="1453" spans="1:7" x14ac:dyDescent="0.25">
      <c r="A1453" s="251"/>
      <c r="B1453" s="137">
        <f t="shared" si="21"/>
        <v>42063.5</v>
      </c>
      <c r="C1453" s="138">
        <v>12</v>
      </c>
      <c r="D1453" s="39">
        <f>ROUND($D$791/100*$D$792*АТС!$C701,2)</f>
        <v>115.38</v>
      </c>
      <c r="E1453" s="39">
        <f>ROUND($E$791/100*$E$792*АТС!C701,2)</f>
        <v>106.01</v>
      </c>
      <c r="F1453" s="39">
        <f>ROUND($F$791/100*$F$792*АТС!C701,2)</f>
        <v>72.19</v>
      </c>
      <c r="G1453" s="39">
        <f>ROUND($G$791/100*$G$792*АТС!C701,2)</f>
        <v>42.26</v>
      </c>
    </row>
    <row r="1454" spans="1:7" x14ac:dyDescent="0.25">
      <c r="A1454" s="251"/>
      <c r="B1454" s="137">
        <f t="shared" si="21"/>
        <v>42063.541669999999</v>
      </c>
      <c r="C1454" s="138">
        <v>13</v>
      </c>
      <c r="D1454" s="39">
        <f>ROUND($D$791/100*$D$792*АТС!$C702,2)</f>
        <v>117.17</v>
      </c>
      <c r="E1454" s="39">
        <f>ROUND($E$791/100*$E$792*АТС!C702,2)</f>
        <v>107.66</v>
      </c>
      <c r="F1454" s="39">
        <f>ROUND($F$791/100*$F$792*АТС!C702,2)</f>
        <v>73.319999999999993</v>
      </c>
      <c r="G1454" s="39">
        <f>ROUND($G$791/100*$G$792*АТС!C702,2)</f>
        <v>42.91</v>
      </c>
    </row>
    <row r="1455" spans="1:7" x14ac:dyDescent="0.25">
      <c r="A1455" s="251"/>
      <c r="B1455" s="137">
        <f t="shared" si="21"/>
        <v>42063.583330000001</v>
      </c>
      <c r="C1455" s="138">
        <v>14</v>
      </c>
      <c r="D1455" s="39">
        <f>ROUND($D$791/100*$D$792*АТС!$C703,2)</f>
        <v>119.66</v>
      </c>
      <c r="E1455" s="39">
        <f>ROUND($E$791/100*$E$792*АТС!C703,2)</f>
        <v>109.94</v>
      </c>
      <c r="F1455" s="39">
        <f>ROUND($F$791/100*$F$792*АТС!C703,2)</f>
        <v>74.87</v>
      </c>
      <c r="G1455" s="39">
        <f>ROUND($G$791/100*$G$792*АТС!C703,2)</f>
        <v>43.82</v>
      </c>
    </row>
    <row r="1456" spans="1:7" x14ac:dyDescent="0.25">
      <c r="A1456" s="251"/>
      <c r="B1456" s="137">
        <f t="shared" si="21"/>
        <v>42063.625</v>
      </c>
      <c r="C1456" s="138">
        <v>15</v>
      </c>
      <c r="D1456" s="39">
        <f>ROUND($D$791/100*$D$792*АТС!$C704,2)</f>
        <v>121.63</v>
      </c>
      <c r="E1456" s="39">
        <f>ROUND($E$791/100*$E$792*АТС!C704,2)</f>
        <v>111.75</v>
      </c>
      <c r="F1456" s="39">
        <f>ROUND($F$791/100*$F$792*АТС!C704,2)</f>
        <v>76.11</v>
      </c>
      <c r="G1456" s="39">
        <f>ROUND($G$791/100*$G$792*АТС!C704,2)</f>
        <v>44.55</v>
      </c>
    </row>
    <row r="1457" spans="1:7" x14ac:dyDescent="0.25">
      <c r="A1457" s="251"/>
      <c r="B1457" s="137">
        <f t="shared" si="21"/>
        <v>42063.666669999999</v>
      </c>
      <c r="C1457" s="138">
        <v>16</v>
      </c>
      <c r="D1457" s="39">
        <f>ROUND($D$791/100*$D$792*АТС!$C705,2)</f>
        <v>120.96</v>
      </c>
      <c r="E1457" s="39">
        <f>ROUND($E$791/100*$E$792*АТС!C705,2)</f>
        <v>111.14</v>
      </c>
      <c r="F1457" s="39">
        <f>ROUND($F$791/100*$F$792*АТС!C705,2)</f>
        <v>75.69</v>
      </c>
      <c r="G1457" s="39">
        <f>ROUND($G$791/100*$G$792*АТС!C705,2)</f>
        <v>44.3</v>
      </c>
    </row>
    <row r="1458" spans="1:7" x14ac:dyDescent="0.25">
      <c r="A1458" s="251"/>
      <c r="B1458" s="137">
        <f t="shared" si="21"/>
        <v>42063.708330000001</v>
      </c>
      <c r="C1458" s="138">
        <v>17</v>
      </c>
      <c r="D1458" s="39">
        <f>ROUND($D$791/100*$D$792*АТС!$C706,2)</f>
        <v>117.82</v>
      </c>
      <c r="E1458" s="39">
        <f>ROUND($E$791/100*$E$792*АТС!C706,2)</f>
        <v>108.25</v>
      </c>
      <c r="F1458" s="39">
        <f>ROUND($F$791/100*$F$792*АТС!C706,2)</f>
        <v>73.72</v>
      </c>
      <c r="G1458" s="39">
        <f>ROUND($G$791/100*$G$792*АТС!C706,2)</f>
        <v>43.15</v>
      </c>
    </row>
    <row r="1459" spans="1:7" x14ac:dyDescent="0.25">
      <c r="A1459" s="251"/>
      <c r="B1459" s="137">
        <f t="shared" si="21"/>
        <v>42063.75</v>
      </c>
      <c r="C1459" s="138">
        <v>18</v>
      </c>
      <c r="D1459" s="39">
        <f>ROUND($D$791/100*$D$792*АТС!$C707,2)</f>
        <v>128.22999999999999</v>
      </c>
      <c r="E1459" s="39">
        <f>ROUND($E$791/100*$E$792*АТС!C707,2)</f>
        <v>117.81</v>
      </c>
      <c r="F1459" s="39">
        <f>ROUND($F$791/100*$F$792*АТС!C707,2)</f>
        <v>80.23</v>
      </c>
      <c r="G1459" s="39">
        <f>ROUND($G$791/100*$G$792*АТС!C707,2)</f>
        <v>46.96</v>
      </c>
    </row>
    <row r="1460" spans="1:7" x14ac:dyDescent="0.25">
      <c r="A1460" s="251"/>
      <c r="B1460" s="137">
        <f t="shared" si="21"/>
        <v>42063.791669999999</v>
      </c>
      <c r="C1460" s="138">
        <v>19</v>
      </c>
      <c r="D1460" s="39">
        <f>ROUND($D$791/100*$D$792*АТС!$C708,2)</f>
        <v>140.29</v>
      </c>
      <c r="E1460" s="39">
        <f>ROUND($E$791/100*$E$792*АТС!C708,2)</f>
        <v>128.88999999999999</v>
      </c>
      <c r="F1460" s="39">
        <f>ROUND($F$791/100*$F$792*АТС!C708,2)</f>
        <v>87.78</v>
      </c>
      <c r="G1460" s="39">
        <f>ROUND($G$791/100*$G$792*АТС!C708,2)</f>
        <v>51.38</v>
      </c>
    </row>
    <row r="1461" spans="1:7" x14ac:dyDescent="0.25">
      <c r="A1461" s="251"/>
      <c r="B1461" s="137">
        <f t="shared" si="21"/>
        <v>42063.833330000001</v>
      </c>
      <c r="C1461" s="138">
        <v>20</v>
      </c>
      <c r="D1461" s="39">
        <f>ROUND($D$791/100*$D$792*АТС!$C709,2)</f>
        <v>135.75</v>
      </c>
      <c r="E1461" s="39">
        <f>ROUND($E$791/100*$E$792*АТС!C709,2)</f>
        <v>124.73</v>
      </c>
      <c r="F1461" s="39">
        <f>ROUND($F$791/100*$F$792*АТС!C709,2)</f>
        <v>84.94</v>
      </c>
      <c r="G1461" s="39">
        <f>ROUND($G$791/100*$G$792*АТС!C709,2)</f>
        <v>49.72</v>
      </c>
    </row>
    <row r="1462" spans="1:7" x14ac:dyDescent="0.25">
      <c r="A1462" s="251"/>
      <c r="B1462" s="137">
        <f t="shared" si="21"/>
        <v>42063.875</v>
      </c>
      <c r="C1462" s="138">
        <v>21</v>
      </c>
      <c r="D1462" s="39">
        <f>ROUND($D$791/100*$D$792*АТС!$C710,2)</f>
        <v>124.86</v>
      </c>
      <c r="E1462" s="39">
        <f>ROUND($E$791/100*$E$792*АТС!C710,2)</f>
        <v>114.72</v>
      </c>
      <c r="F1462" s="39">
        <f>ROUND($F$791/100*$F$792*АТС!C710,2)</f>
        <v>78.13</v>
      </c>
      <c r="G1462" s="39">
        <f>ROUND($G$791/100*$G$792*АТС!C710,2)</f>
        <v>45.73</v>
      </c>
    </row>
    <row r="1463" spans="1:7" x14ac:dyDescent="0.25">
      <c r="A1463" s="251"/>
      <c r="B1463" s="137">
        <f t="shared" si="21"/>
        <v>42063.916669999999</v>
      </c>
      <c r="C1463" s="138">
        <v>22</v>
      </c>
      <c r="D1463" s="39">
        <f>ROUND($D$791/100*$D$792*АТС!$C711,2)</f>
        <v>119.12</v>
      </c>
      <c r="E1463" s="39">
        <f>ROUND($E$791/100*$E$792*АТС!C711,2)</f>
        <v>109.44</v>
      </c>
      <c r="F1463" s="39">
        <f>ROUND($F$791/100*$F$792*АТС!C711,2)</f>
        <v>74.53</v>
      </c>
      <c r="G1463" s="39">
        <f>ROUND($G$791/100*$G$792*АТС!C711,2)</f>
        <v>43.63</v>
      </c>
    </row>
    <row r="1464" spans="1:7" x14ac:dyDescent="0.25">
      <c r="A1464" s="251"/>
      <c r="B1464" s="137">
        <f t="shared" si="21"/>
        <v>42063.958330000001</v>
      </c>
      <c r="C1464" s="138">
        <v>23</v>
      </c>
      <c r="D1464" s="39">
        <f>ROUND($D$791/100*$D$792*АТС!$C712,2)</f>
        <v>132.21</v>
      </c>
      <c r="E1464" s="39">
        <f>ROUND($E$791/100*$E$792*АТС!C712,2)</f>
        <v>121.47</v>
      </c>
      <c r="F1464" s="39">
        <f>ROUND($F$791/100*$F$792*АТС!C712,2)</f>
        <v>82.72</v>
      </c>
      <c r="G1464" s="39">
        <f>ROUND($G$791/100*$G$792*АТС!C712,2)</f>
        <v>48.42</v>
      </c>
    </row>
    <row r="1465" spans="1:7" x14ac:dyDescent="0.25">
      <c r="A1465" s="251"/>
      <c r="B1465" s="137">
        <f t="shared" si="21"/>
        <v>42064</v>
      </c>
      <c r="C1465" s="138">
        <v>0</v>
      </c>
      <c r="D1465" s="39" t="e">
        <f>ROUND($D$791/100*$D$792*АТС!#REF!,2)</f>
        <v>#REF!</v>
      </c>
      <c r="E1465" s="39" t="e">
        <f>ROUND($E$791/100*$E$792*АТС!#REF!,2)</f>
        <v>#REF!</v>
      </c>
      <c r="F1465" s="39" t="e">
        <f>ROUND($F$791/100*$F$792*АТС!#REF!,2)</f>
        <v>#REF!</v>
      </c>
      <c r="G1465" s="39" t="e">
        <f>ROUND($G$791/100*$G$792*АТС!#REF!,2)</f>
        <v>#REF!</v>
      </c>
    </row>
    <row r="1466" spans="1:7" x14ac:dyDescent="0.25">
      <c r="A1466" s="251"/>
      <c r="B1466" s="137">
        <f t="shared" si="21"/>
        <v>42064.041669999999</v>
      </c>
      <c r="C1466" s="138">
        <v>1</v>
      </c>
      <c r="D1466" s="39" t="e">
        <f>ROUND($D$791/100*$D$792*АТС!#REF!,2)</f>
        <v>#REF!</v>
      </c>
      <c r="E1466" s="39" t="e">
        <f>ROUND($E$791/100*$E$792*АТС!#REF!,2)</f>
        <v>#REF!</v>
      </c>
      <c r="F1466" s="39" t="e">
        <f>ROUND($F$791/100*$F$792*АТС!#REF!,2)</f>
        <v>#REF!</v>
      </c>
      <c r="G1466" s="39" t="e">
        <f>ROUND($G$791/100*$G$792*АТС!#REF!,2)</f>
        <v>#REF!</v>
      </c>
    </row>
    <row r="1467" spans="1:7" x14ac:dyDescent="0.25">
      <c r="A1467" s="251"/>
      <c r="B1467" s="137">
        <f t="shared" si="21"/>
        <v>42064.083330000001</v>
      </c>
      <c r="C1467" s="138">
        <v>2</v>
      </c>
      <c r="D1467" s="39" t="e">
        <f>ROUND($D$791/100*$D$792*АТС!#REF!,2)</f>
        <v>#REF!</v>
      </c>
      <c r="E1467" s="39" t="e">
        <f>ROUND($E$791/100*$E$792*АТС!#REF!,2)</f>
        <v>#REF!</v>
      </c>
      <c r="F1467" s="39" t="e">
        <f>ROUND($F$791/100*$F$792*АТС!#REF!,2)</f>
        <v>#REF!</v>
      </c>
      <c r="G1467" s="39" t="e">
        <f>ROUND($G$791/100*$G$792*АТС!#REF!,2)</f>
        <v>#REF!</v>
      </c>
    </row>
    <row r="1468" spans="1:7" x14ac:dyDescent="0.25">
      <c r="A1468" s="251"/>
      <c r="B1468" s="137">
        <f t="shared" si="21"/>
        <v>42064.125</v>
      </c>
      <c r="C1468" s="138">
        <v>3</v>
      </c>
      <c r="D1468" s="39" t="e">
        <f>ROUND($D$791/100*$D$792*АТС!#REF!,2)</f>
        <v>#REF!</v>
      </c>
      <c r="E1468" s="39" t="e">
        <f>ROUND($E$791/100*$E$792*АТС!#REF!,2)</f>
        <v>#REF!</v>
      </c>
      <c r="F1468" s="39" t="e">
        <f>ROUND($F$791/100*$F$792*АТС!#REF!,2)</f>
        <v>#REF!</v>
      </c>
      <c r="G1468" s="39" t="e">
        <f>ROUND($G$791/100*$G$792*АТС!#REF!,2)</f>
        <v>#REF!</v>
      </c>
    </row>
    <row r="1469" spans="1:7" x14ac:dyDescent="0.25">
      <c r="A1469" s="251"/>
      <c r="B1469" s="137">
        <f t="shared" si="21"/>
        <v>42064.166669999999</v>
      </c>
      <c r="C1469" s="138">
        <v>4</v>
      </c>
      <c r="D1469" s="39" t="e">
        <f>ROUND($D$791/100*$D$792*АТС!#REF!,2)</f>
        <v>#REF!</v>
      </c>
      <c r="E1469" s="39" t="e">
        <f>ROUND($E$791/100*$E$792*АТС!#REF!,2)</f>
        <v>#REF!</v>
      </c>
      <c r="F1469" s="39" t="e">
        <f>ROUND($F$791/100*$F$792*АТС!#REF!,2)</f>
        <v>#REF!</v>
      </c>
      <c r="G1469" s="39" t="e">
        <f>ROUND($G$791/100*$G$792*АТС!#REF!,2)</f>
        <v>#REF!</v>
      </c>
    </row>
    <row r="1470" spans="1:7" x14ac:dyDescent="0.25">
      <c r="A1470" s="251"/>
      <c r="B1470" s="137">
        <f t="shared" si="21"/>
        <v>42064.208330000001</v>
      </c>
      <c r="C1470" s="138">
        <v>5</v>
      </c>
      <c r="D1470" s="39" t="e">
        <f>ROUND($D$791/100*$D$792*АТС!#REF!,2)</f>
        <v>#REF!</v>
      </c>
      <c r="E1470" s="39" t="e">
        <f>ROUND($E$791/100*$E$792*АТС!#REF!,2)</f>
        <v>#REF!</v>
      </c>
      <c r="F1470" s="39" t="e">
        <f>ROUND($F$791/100*$F$792*АТС!#REF!,2)</f>
        <v>#REF!</v>
      </c>
      <c r="G1470" s="39" t="e">
        <f>ROUND($G$791/100*$G$792*АТС!#REF!,2)</f>
        <v>#REF!</v>
      </c>
    </row>
    <row r="1471" spans="1:7" x14ac:dyDescent="0.25">
      <c r="A1471" s="251"/>
      <c r="B1471" s="137">
        <f t="shared" si="21"/>
        <v>42064.25</v>
      </c>
      <c r="C1471" s="138">
        <v>6</v>
      </c>
      <c r="D1471" s="39" t="e">
        <f>ROUND($D$791/100*$D$792*АТС!#REF!,2)</f>
        <v>#REF!</v>
      </c>
      <c r="E1471" s="39" t="e">
        <f>ROUND($E$791/100*$E$792*АТС!#REF!,2)</f>
        <v>#REF!</v>
      </c>
      <c r="F1471" s="39" t="e">
        <f>ROUND($F$791/100*$F$792*АТС!#REF!,2)</f>
        <v>#REF!</v>
      </c>
      <c r="G1471" s="39" t="e">
        <f>ROUND($G$791/100*$G$792*АТС!#REF!,2)</f>
        <v>#REF!</v>
      </c>
    </row>
    <row r="1472" spans="1:7" x14ac:dyDescent="0.25">
      <c r="A1472" s="251"/>
      <c r="B1472" s="137">
        <f t="shared" si="21"/>
        <v>42064.291669999999</v>
      </c>
      <c r="C1472" s="138">
        <v>7</v>
      </c>
      <c r="D1472" s="39" t="e">
        <f>ROUND($D$791/100*$D$792*АТС!#REF!,2)</f>
        <v>#REF!</v>
      </c>
      <c r="E1472" s="39" t="e">
        <f>ROUND($E$791/100*$E$792*АТС!#REF!,2)</f>
        <v>#REF!</v>
      </c>
      <c r="F1472" s="39" t="e">
        <f>ROUND($F$791/100*$F$792*АТС!#REF!,2)</f>
        <v>#REF!</v>
      </c>
      <c r="G1472" s="39" t="e">
        <f>ROUND($G$791/100*$G$792*АТС!#REF!,2)</f>
        <v>#REF!</v>
      </c>
    </row>
    <row r="1473" spans="1:7" x14ac:dyDescent="0.25">
      <c r="A1473" s="251"/>
      <c r="B1473" s="137">
        <f t="shared" si="21"/>
        <v>42064.333330000001</v>
      </c>
      <c r="C1473" s="138">
        <v>8</v>
      </c>
      <c r="D1473" s="39" t="e">
        <f>ROUND($D$791/100*$D$792*АТС!#REF!,2)</f>
        <v>#REF!</v>
      </c>
      <c r="E1473" s="39" t="e">
        <f>ROUND($E$791/100*$E$792*АТС!#REF!,2)</f>
        <v>#REF!</v>
      </c>
      <c r="F1473" s="39" t="e">
        <f>ROUND($F$791/100*$F$792*АТС!#REF!,2)</f>
        <v>#REF!</v>
      </c>
      <c r="G1473" s="39" t="e">
        <f>ROUND($G$791/100*$G$792*АТС!#REF!,2)</f>
        <v>#REF!</v>
      </c>
    </row>
    <row r="1474" spans="1:7" x14ac:dyDescent="0.25">
      <c r="A1474" s="251"/>
      <c r="B1474" s="137">
        <f t="shared" si="21"/>
        <v>42064.375</v>
      </c>
      <c r="C1474" s="138">
        <v>9</v>
      </c>
      <c r="D1474" s="39" t="e">
        <f>ROUND($D$791/100*$D$792*АТС!#REF!,2)</f>
        <v>#REF!</v>
      </c>
      <c r="E1474" s="39" t="e">
        <f>ROUND($E$791/100*$E$792*АТС!#REF!,2)</f>
        <v>#REF!</v>
      </c>
      <c r="F1474" s="39" t="e">
        <f>ROUND($F$791/100*$F$792*АТС!#REF!,2)</f>
        <v>#REF!</v>
      </c>
      <c r="G1474" s="39" t="e">
        <f>ROUND($G$791/100*$G$792*АТС!#REF!,2)</f>
        <v>#REF!</v>
      </c>
    </row>
    <row r="1475" spans="1:7" x14ac:dyDescent="0.25">
      <c r="A1475" s="251"/>
      <c r="B1475" s="137">
        <f t="shared" si="21"/>
        <v>42064.416669999999</v>
      </c>
      <c r="C1475" s="138">
        <v>10</v>
      </c>
      <c r="D1475" s="39" t="e">
        <f>ROUND($D$791/100*$D$792*АТС!#REF!,2)</f>
        <v>#REF!</v>
      </c>
      <c r="E1475" s="39" t="e">
        <f>ROUND($E$791/100*$E$792*АТС!#REF!,2)</f>
        <v>#REF!</v>
      </c>
      <c r="F1475" s="39" t="e">
        <f>ROUND($F$791/100*$F$792*АТС!#REF!,2)</f>
        <v>#REF!</v>
      </c>
      <c r="G1475" s="39" t="e">
        <f>ROUND($G$791/100*$G$792*АТС!#REF!,2)</f>
        <v>#REF!</v>
      </c>
    </row>
    <row r="1476" spans="1:7" x14ac:dyDescent="0.25">
      <c r="A1476" s="251"/>
      <c r="B1476" s="137">
        <f t="shared" si="21"/>
        <v>42064.458330000001</v>
      </c>
      <c r="C1476" s="138">
        <v>11</v>
      </c>
      <c r="D1476" s="39" t="e">
        <f>ROUND($D$791/100*$D$792*АТС!#REF!,2)</f>
        <v>#REF!</v>
      </c>
      <c r="E1476" s="39" t="e">
        <f>ROUND($E$791/100*$E$792*АТС!#REF!,2)</f>
        <v>#REF!</v>
      </c>
      <c r="F1476" s="39" t="e">
        <f>ROUND($F$791/100*$F$792*АТС!#REF!,2)</f>
        <v>#REF!</v>
      </c>
      <c r="G1476" s="39" t="e">
        <f>ROUND($G$791/100*$G$792*АТС!#REF!,2)</f>
        <v>#REF!</v>
      </c>
    </row>
    <row r="1477" spans="1:7" x14ac:dyDescent="0.25">
      <c r="A1477" s="251"/>
      <c r="B1477" s="137">
        <f t="shared" si="21"/>
        <v>42064.5</v>
      </c>
      <c r="C1477" s="138">
        <v>12</v>
      </c>
      <c r="D1477" s="39" t="e">
        <f>ROUND($D$791/100*$D$792*АТС!#REF!,2)</f>
        <v>#REF!</v>
      </c>
      <c r="E1477" s="39" t="e">
        <f>ROUND($E$791/100*$E$792*АТС!#REF!,2)</f>
        <v>#REF!</v>
      </c>
      <c r="F1477" s="39" t="e">
        <f>ROUND($F$791/100*$F$792*АТС!#REF!,2)</f>
        <v>#REF!</v>
      </c>
      <c r="G1477" s="39" t="e">
        <f>ROUND($G$791/100*$G$792*АТС!#REF!,2)</f>
        <v>#REF!</v>
      </c>
    </row>
    <row r="1478" spans="1:7" x14ac:dyDescent="0.25">
      <c r="A1478" s="251"/>
      <c r="B1478" s="137">
        <f t="shared" si="21"/>
        <v>42064.541669999999</v>
      </c>
      <c r="C1478" s="138">
        <v>13</v>
      </c>
      <c r="D1478" s="39" t="e">
        <f>ROUND($D$791/100*$D$792*АТС!#REF!,2)</f>
        <v>#REF!</v>
      </c>
      <c r="E1478" s="39" t="e">
        <f>ROUND($E$791/100*$E$792*АТС!#REF!,2)</f>
        <v>#REF!</v>
      </c>
      <c r="F1478" s="39" t="e">
        <f>ROUND($F$791/100*$F$792*АТС!#REF!,2)</f>
        <v>#REF!</v>
      </c>
      <c r="G1478" s="39" t="e">
        <f>ROUND($G$791/100*$G$792*АТС!#REF!,2)</f>
        <v>#REF!</v>
      </c>
    </row>
    <row r="1479" spans="1:7" x14ac:dyDescent="0.25">
      <c r="A1479" s="251"/>
      <c r="B1479" s="137">
        <f t="shared" si="21"/>
        <v>42064.583330000001</v>
      </c>
      <c r="C1479" s="138">
        <v>14</v>
      </c>
      <c r="D1479" s="39" t="e">
        <f>ROUND($D$791/100*$D$792*АТС!#REF!,2)</f>
        <v>#REF!</v>
      </c>
      <c r="E1479" s="39" t="e">
        <f>ROUND($E$791/100*$E$792*АТС!#REF!,2)</f>
        <v>#REF!</v>
      </c>
      <c r="F1479" s="39" t="e">
        <f>ROUND($F$791/100*$F$792*АТС!#REF!,2)</f>
        <v>#REF!</v>
      </c>
      <c r="G1479" s="39" t="e">
        <f>ROUND($G$791/100*$G$792*АТС!#REF!,2)</f>
        <v>#REF!</v>
      </c>
    </row>
    <row r="1480" spans="1:7" x14ac:dyDescent="0.25">
      <c r="A1480" s="251"/>
      <c r="B1480" s="137">
        <f t="shared" si="21"/>
        <v>42064.625</v>
      </c>
      <c r="C1480" s="138">
        <v>15</v>
      </c>
      <c r="D1480" s="39" t="e">
        <f>ROUND($D$791/100*$D$792*АТС!#REF!,2)</f>
        <v>#REF!</v>
      </c>
      <c r="E1480" s="39" t="e">
        <f>ROUND($E$791/100*$E$792*АТС!#REF!,2)</f>
        <v>#REF!</v>
      </c>
      <c r="F1480" s="39" t="e">
        <f>ROUND($F$791/100*$F$792*АТС!#REF!,2)</f>
        <v>#REF!</v>
      </c>
      <c r="G1480" s="39" t="e">
        <f>ROUND($G$791/100*$G$792*АТС!#REF!,2)</f>
        <v>#REF!</v>
      </c>
    </row>
    <row r="1481" spans="1:7" x14ac:dyDescent="0.25">
      <c r="A1481" s="251"/>
      <c r="B1481" s="137">
        <f t="shared" si="21"/>
        <v>42064.666669999999</v>
      </c>
      <c r="C1481" s="138">
        <v>16</v>
      </c>
      <c r="D1481" s="39" t="e">
        <f>ROUND($D$791/100*$D$792*АТС!#REF!,2)</f>
        <v>#REF!</v>
      </c>
      <c r="E1481" s="39" t="e">
        <f>ROUND($E$791/100*$E$792*АТС!#REF!,2)</f>
        <v>#REF!</v>
      </c>
      <c r="F1481" s="39" t="e">
        <f>ROUND($F$791/100*$F$792*АТС!#REF!,2)</f>
        <v>#REF!</v>
      </c>
      <c r="G1481" s="39" t="e">
        <f>ROUND($G$791/100*$G$792*АТС!#REF!,2)</f>
        <v>#REF!</v>
      </c>
    </row>
    <row r="1482" spans="1:7" x14ac:dyDescent="0.25">
      <c r="A1482" s="251"/>
      <c r="B1482" s="137">
        <f t="shared" si="21"/>
        <v>42064.708330000001</v>
      </c>
      <c r="C1482" s="138">
        <v>17</v>
      </c>
      <c r="D1482" s="39" t="e">
        <f>ROUND($D$791/100*$D$792*АТС!#REF!,2)</f>
        <v>#REF!</v>
      </c>
      <c r="E1482" s="39" t="e">
        <f>ROUND($E$791/100*$E$792*АТС!#REF!,2)</f>
        <v>#REF!</v>
      </c>
      <c r="F1482" s="39" t="e">
        <f>ROUND($F$791/100*$F$792*АТС!#REF!,2)</f>
        <v>#REF!</v>
      </c>
      <c r="G1482" s="39" t="e">
        <f>ROUND($G$791/100*$G$792*АТС!#REF!,2)</f>
        <v>#REF!</v>
      </c>
    </row>
    <row r="1483" spans="1:7" x14ac:dyDescent="0.25">
      <c r="A1483" s="251"/>
      <c r="B1483" s="137">
        <f t="shared" si="21"/>
        <v>42064.75</v>
      </c>
      <c r="C1483" s="138">
        <v>18</v>
      </c>
      <c r="D1483" s="39" t="e">
        <f>ROUND($D$791/100*$D$792*АТС!#REF!,2)</f>
        <v>#REF!</v>
      </c>
      <c r="E1483" s="39" t="e">
        <f>ROUND($E$791/100*$E$792*АТС!#REF!,2)</f>
        <v>#REF!</v>
      </c>
      <c r="F1483" s="39" t="e">
        <f>ROUND($F$791/100*$F$792*АТС!#REF!,2)</f>
        <v>#REF!</v>
      </c>
      <c r="G1483" s="39" t="e">
        <f>ROUND($G$791/100*$G$792*АТС!#REF!,2)</f>
        <v>#REF!</v>
      </c>
    </row>
    <row r="1484" spans="1:7" x14ac:dyDescent="0.25">
      <c r="A1484" s="251"/>
      <c r="B1484" s="137">
        <f t="shared" si="21"/>
        <v>42064.791669999999</v>
      </c>
      <c r="C1484" s="138">
        <v>19</v>
      </c>
      <c r="D1484" s="39" t="e">
        <f>ROUND($D$791/100*$D$792*АТС!#REF!,2)</f>
        <v>#REF!</v>
      </c>
      <c r="E1484" s="39" t="e">
        <f>ROUND($E$791/100*$E$792*АТС!#REF!,2)</f>
        <v>#REF!</v>
      </c>
      <c r="F1484" s="39" t="e">
        <f>ROUND($F$791/100*$F$792*АТС!#REF!,2)</f>
        <v>#REF!</v>
      </c>
      <c r="G1484" s="39" t="e">
        <f>ROUND($G$791/100*$G$792*АТС!#REF!,2)</f>
        <v>#REF!</v>
      </c>
    </row>
    <row r="1485" spans="1:7" x14ac:dyDescent="0.25">
      <c r="A1485" s="251"/>
      <c r="B1485" s="137">
        <f t="shared" si="21"/>
        <v>42064.833330000001</v>
      </c>
      <c r="C1485" s="138">
        <v>20</v>
      </c>
      <c r="D1485" s="39" t="e">
        <f>ROUND($D$791/100*$D$792*АТС!#REF!,2)</f>
        <v>#REF!</v>
      </c>
      <c r="E1485" s="39" t="e">
        <f>ROUND($E$791/100*$E$792*АТС!#REF!,2)</f>
        <v>#REF!</v>
      </c>
      <c r="F1485" s="39" t="e">
        <f>ROUND($F$791/100*$F$792*АТС!#REF!,2)</f>
        <v>#REF!</v>
      </c>
      <c r="G1485" s="39" t="e">
        <f>ROUND($G$791/100*$G$792*АТС!#REF!,2)</f>
        <v>#REF!</v>
      </c>
    </row>
    <row r="1486" spans="1:7" x14ac:dyDescent="0.25">
      <c r="A1486" s="251"/>
      <c r="B1486" s="137">
        <f t="shared" si="21"/>
        <v>42064.875</v>
      </c>
      <c r="C1486" s="138">
        <v>21</v>
      </c>
      <c r="D1486" s="39" t="e">
        <f>ROUND($D$791/100*$D$792*АТС!#REF!,2)</f>
        <v>#REF!</v>
      </c>
      <c r="E1486" s="39" t="e">
        <f>ROUND($E$791/100*$E$792*АТС!#REF!,2)</f>
        <v>#REF!</v>
      </c>
      <c r="F1486" s="39" t="e">
        <f>ROUND($F$791/100*$F$792*АТС!#REF!,2)</f>
        <v>#REF!</v>
      </c>
      <c r="G1486" s="39" t="e">
        <f>ROUND($G$791/100*$G$792*АТС!#REF!,2)</f>
        <v>#REF!</v>
      </c>
    </row>
    <row r="1487" spans="1:7" x14ac:dyDescent="0.25">
      <c r="A1487" s="251"/>
      <c r="B1487" s="137">
        <f t="shared" si="21"/>
        <v>42064.916669999999</v>
      </c>
      <c r="C1487" s="138">
        <v>22</v>
      </c>
      <c r="D1487" s="39" t="e">
        <f>ROUND($D$791/100*$D$792*АТС!#REF!,2)</f>
        <v>#REF!</v>
      </c>
      <c r="E1487" s="39" t="e">
        <f>ROUND($E$791/100*$E$792*АТС!#REF!,2)</f>
        <v>#REF!</v>
      </c>
      <c r="F1487" s="39" t="e">
        <f>ROUND($F$791/100*$F$792*АТС!#REF!,2)</f>
        <v>#REF!</v>
      </c>
      <c r="G1487" s="39" t="e">
        <f>ROUND($G$791/100*$G$792*АТС!#REF!,2)</f>
        <v>#REF!</v>
      </c>
    </row>
    <row r="1488" spans="1:7" x14ac:dyDescent="0.25">
      <c r="A1488" s="251"/>
      <c r="B1488" s="137">
        <f t="shared" si="21"/>
        <v>42064.958330000001</v>
      </c>
      <c r="C1488" s="138">
        <v>23</v>
      </c>
      <c r="D1488" s="39" t="e">
        <f>ROUND($D$791/100*$D$792*АТС!#REF!,2)</f>
        <v>#REF!</v>
      </c>
      <c r="E1488" s="39" t="e">
        <f>ROUND($E$791/100*$E$792*АТС!#REF!,2)</f>
        <v>#REF!</v>
      </c>
      <c r="F1488" s="39" t="e">
        <f>ROUND($F$791/100*$F$792*АТС!#REF!,2)</f>
        <v>#REF!</v>
      </c>
      <c r="G1488" s="39" t="e">
        <f>ROUND($G$791/100*$G$792*АТС!#REF!,2)</f>
        <v>#REF!</v>
      </c>
    </row>
    <row r="1489" spans="1:7" x14ac:dyDescent="0.25">
      <c r="A1489" s="251"/>
      <c r="B1489" s="137">
        <f t="shared" si="21"/>
        <v>42065</v>
      </c>
      <c r="C1489" s="138">
        <v>0</v>
      </c>
      <c r="D1489" s="39" t="e">
        <f>ROUND($D$791/100*$D$792*АТС!#REF!,2)</f>
        <v>#REF!</v>
      </c>
      <c r="E1489" s="39" t="e">
        <f>ROUND($E$791/100*$E$792*АТС!#REF!,2)</f>
        <v>#REF!</v>
      </c>
      <c r="F1489" s="39" t="e">
        <f>ROUND($F$791/100*$F$792*АТС!#REF!,2)</f>
        <v>#REF!</v>
      </c>
      <c r="G1489" s="39" t="e">
        <f>ROUND($G$791/100*$G$792*АТС!#REF!,2)</f>
        <v>#REF!</v>
      </c>
    </row>
    <row r="1490" spans="1:7" x14ac:dyDescent="0.25">
      <c r="A1490" s="251"/>
      <c r="B1490" s="137">
        <f t="shared" ref="B1490:B1536" si="22">B1466+1</f>
        <v>42065.041669999999</v>
      </c>
      <c r="C1490" s="138">
        <v>1</v>
      </c>
      <c r="D1490" s="39" t="e">
        <f>ROUND($D$791/100*$D$792*АТС!#REF!,2)</f>
        <v>#REF!</v>
      </c>
      <c r="E1490" s="39" t="e">
        <f>ROUND($E$791/100*$E$792*АТС!#REF!,2)</f>
        <v>#REF!</v>
      </c>
      <c r="F1490" s="39" t="e">
        <f>ROUND($F$791/100*$F$792*АТС!#REF!,2)</f>
        <v>#REF!</v>
      </c>
      <c r="G1490" s="39" t="e">
        <f>ROUND($G$791/100*$G$792*АТС!#REF!,2)</f>
        <v>#REF!</v>
      </c>
    </row>
    <row r="1491" spans="1:7" x14ac:dyDescent="0.25">
      <c r="A1491" s="251"/>
      <c r="B1491" s="137">
        <f t="shared" si="22"/>
        <v>42065.083330000001</v>
      </c>
      <c r="C1491" s="138">
        <v>2</v>
      </c>
      <c r="D1491" s="39" t="e">
        <f>ROUND($D$791/100*$D$792*АТС!#REF!,2)</f>
        <v>#REF!</v>
      </c>
      <c r="E1491" s="39" t="e">
        <f>ROUND($E$791/100*$E$792*АТС!#REF!,2)</f>
        <v>#REF!</v>
      </c>
      <c r="F1491" s="39" t="e">
        <f>ROUND($F$791/100*$F$792*АТС!#REF!,2)</f>
        <v>#REF!</v>
      </c>
      <c r="G1491" s="39" t="e">
        <f>ROUND($G$791/100*$G$792*АТС!#REF!,2)</f>
        <v>#REF!</v>
      </c>
    </row>
    <row r="1492" spans="1:7" x14ac:dyDescent="0.25">
      <c r="A1492" s="251"/>
      <c r="B1492" s="137">
        <f t="shared" si="22"/>
        <v>42065.125</v>
      </c>
      <c r="C1492" s="138">
        <v>3</v>
      </c>
      <c r="D1492" s="39" t="e">
        <f>ROUND($D$791/100*$D$792*АТС!#REF!,2)</f>
        <v>#REF!</v>
      </c>
      <c r="E1492" s="39" t="e">
        <f>ROUND($E$791/100*$E$792*АТС!#REF!,2)</f>
        <v>#REF!</v>
      </c>
      <c r="F1492" s="39" t="e">
        <f>ROUND($F$791/100*$F$792*АТС!#REF!,2)</f>
        <v>#REF!</v>
      </c>
      <c r="G1492" s="39" t="e">
        <f>ROUND($G$791/100*$G$792*АТС!#REF!,2)</f>
        <v>#REF!</v>
      </c>
    </row>
    <row r="1493" spans="1:7" x14ac:dyDescent="0.25">
      <c r="A1493" s="251"/>
      <c r="B1493" s="137">
        <f t="shared" si="22"/>
        <v>42065.166669999999</v>
      </c>
      <c r="C1493" s="138">
        <v>4</v>
      </c>
      <c r="D1493" s="39" t="e">
        <f>ROUND($D$791/100*$D$792*АТС!#REF!,2)</f>
        <v>#REF!</v>
      </c>
      <c r="E1493" s="39" t="e">
        <f>ROUND($E$791/100*$E$792*АТС!#REF!,2)</f>
        <v>#REF!</v>
      </c>
      <c r="F1493" s="39" t="e">
        <f>ROUND($F$791/100*$F$792*АТС!#REF!,2)</f>
        <v>#REF!</v>
      </c>
      <c r="G1493" s="39" t="e">
        <f>ROUND($G$791/100*$G$792*АТС!#REF!,2)</f>
        <v>#REF!</v>
      </c>
    </row>
    <row r="1494" spans="1:7" x14ac:dyDescent="0.25">
      <c r="A1494" s="251"/>
      <c r="B1494" s="137">
        <f t="shared" si="22"/>
        <v>42065.208330000001</v>
      </c>
      <c r="C1494" s="138">
        <v>5</v>
      </c>
      <c r="D1494" s="39" t="e">
        <f>ROUND($D$791/100*$D$792*АТС!#REF!,2)</f>
        <v>#REF!</v>
      </c>
      <c r="E1494" s="39" t="e">
        <f>ROUND($E$791/100*$E$792*АТС!#REF!,2)</f>
        <v>#REF!</v>
      </c>
      <c r="F1494" s="39" t="e">
        <f>ROUND($F$791/100*$F$792*АТС!#REF!,2)</f>
        <v>#REF!</v>
      </c>
      <c r="G1494" s="39" t="e">
        <f>ROUND($G$791/100*$G$792*АТС!#REF!,2)</f>
        <v>#REF!</v>
      </c>
    </row>
    <row r="1495" spans="1:7" x14ac:dyDescent="0.25">
      <c r="A1495" s="251"/>
      <c r="B1495" s="137">
        <f t="shared" si="22"/>
        <v>42065.25</v>
      </c>
      <c r="C1495" s="138">
        <v>6</v>
      </c>
      <c r="D1495" s="39" t="e">
        <f>ROUND($D$791/100*$D$792*АТС!#REF!,2)</f>
        <v>#REF!</v>
      </c>
      <c r="E1495" s="39" t="e">
        <f>ROUND($E$791/100*$E$792*АТС!#REF!,2)</f>
        <v>#REF!</v>
      </c>
      <c r="F1495" s="39" t="e">
        <f>ROUND($F$791/100*$F$792*АТС!#REF!,2)</f>
        <v>#REF!</v>
      </c>
      <c r="G1495" s="39" t="e">
        <f>ROUND($G$791/100*$G$792*АТС!#REF!,2)</f>
        <v>#REF!</v>
      </c>
    </row>
    <row r="1496" spans="1:7" x14ac:dyDescent="0.25">
      <c r="A1496" s="251"/>
      <c r="B1496" s="137">
        <f t="shared" si="22"/>
        <v>42065.291669999999</v>
      </c>
      <c r="C1496" s="138">
        <v>7</v>
      </c>
      <c r="D1496" s="39" t="e">
        <f>ROUND($D$791/100*$D$792*АТС!#REF!,2)</f>
        <v>#REF!</v>
      </c>
      <c r="E1496" s="39" t="e">
        <f>ROUND($E$791/100*$E$792*АТС!#REF!,2)</f>
        <v>#REF!</v>
      </c>
      <c r="F1496" s="39" t="e">
        <f>ROUND($F$791/100*$F$792*АТС!#REF!,2)</f>
        <v>#REF!</v>
      </c>
      <c r="G1496" s="39" t="e">
        <f>ROUND($G$791/100*$G$792*АТС!#REF!,2)</f>
        <v>#REF!</v>
      </c>
    </row>
    <row r="1497" spans="1:7" x14ac:dyDescent="0.25">
      <c r="A1497" s="251"/>
      <c r="B1497" s="137">
        <f t="shared" si="22"/>
        <v>42065.333330000001</v>
      </c>
      <c r="C1497" s="138">
        <v>8</v>
      </c>
      <c r="D1497" s="39" t="e">
        <f>ROUND($D$791/100*$D$792*АТС!#REF!,2)</f>
        <v>#REF!</v>
      </c>
      <c r="E1497" s="39" t="e">
        <f>ROUND($E$791/100*$E$792*АТС!#REF!,2)</f>
        <v>#REF!</v>
      </c>
      <c r="F1497" s="39" t="e">
        <f>ROUND($F$791/100*$F$792*АТС!#REF!,2)</f>
        <v>#REF!</v>
      </c>
      <c r="G1497" s="39" t="e">
        <f>ROUND($G$791/100*$G$792*АТС!#REF!,2)</f>
        <v>#REF!</v>
      </c>
    </row>
    <row r="1498" spans="1:7" x14ac:dyDescent="0.25">
      <c r="A1498" s="251"/>
      <c r="B1498" s="137">
        <f t="shared" si="22"/>
        <v>42065.375</v>
      </c>
      <c r="C1498" s="138">
        <v>9</v>
      </c>
      <c r="D1498" s="39" t="e">
        <f>ROUND($D$791/100*$D$792*АТС!#REF!,2)</f>
        <v>#REF!</v>
      </c>
      <c r="E1498" s="39" t="e">
        <f>ROUND($E$791/100*$E$792*АТС!#REF!,2)</f>
        <v>#REF!</v>
      </c>
      <c r="F1498" s="39" t="e">
        <f>ROUND($F$791/100*$F$792*АТС!#REF!,2)</f>
        <v>#REF!</v>
      </c>
      <c r="G1498" s="39" t="e">
        <f>ROUND($G$791/100*$G$792*АТС!#REF!,2)</f>
        <v>#REF!</v>
      </c>
    </row>
    <row r="1499" spans="1:7" x14ac:dyDescent="0.25">
      <c r="A1499" s="251"/>
      <c r="B1499" s="137">
        <f t="shared" si="22"/>
        <v>42065.416669999999</v>
      </c>
      <c r="C1499" s="138">
        <v>10</v>
      </c>
      <c r="D1499" s="39" t="e">
        <f>ROUND($D$791/100*$D$792*АТС!#REF!,2)</f>
        <v>#REF!</v>
      </c>
      <c r="E1499" s="39" t="e">
        <f>ROUND($E$791/100*$E$792*АТС!#REF!,2)</f>
        <v>#REF!</v>
      </c>
      <c r="F1499" s="39" t="e">
        <f>ROUND($F$791/100*$F$792*АТС!#REF!,2)</f>
        <v>#REF!</v>
      </c>
      <c r="G1499" s="39" t="e">
        <f>ROUND($G$791/100*$G$792*АТС!#REF!,2)</f>
        <v>#REF!</v>
      </c>
    </row>
    <row r="1500" spans="1:7" x14ac:dyDescent="0.25">
      <c r="A1500" s="251"/>
      <c r="B1500" s="137">
        <f t="shared" si="22"/>
        <v>42065.458330000001</v>
      </c>
      <c r="C1500" s="138">
        <v>11</v>
      </c>
      <c r="D1500" s="39" t="e">
        <f>ROUND($D$791/100*$D$792*АТС!#REF!,2)</f>
        <v>#REF!</v>
      </c>
      <c r="E1500" s="39" t="e">
        <f>ROUND($E$791/100*$E$792*АТС!#REF!,2)</f>
        <v>#REF!</v>
      </c>
      <c r="F1500" s="39" t="e">
        <f>ROUND($F$791/100*$F$792*АТС!#REF!,2)</f>
        <v>#REF!</v>
      </c>
      <c r="G1500" s="39" t="e">
        <f>ROUND($G$791/100*$G$792*АТС!#REF!,2)</f>
        <v>#REF!</v>
      </c>
    </row>
    <row r="1501" spans="1:7" x14ac:dyDescent="0.25">
      <c r="A1501" s="251"/>
      <c r="B1501" s="137">
        <f t="shared" si="22"/>
        <v>42065.5</v>
      </c>
      <c r="C1501" s="138">
        <v>12</v>
      </c>
      <c r="D1501" s="39" t="e">
        <f>ROUND($D$791/100*$D$792*АТС!#REF!,2)</f>
        <v>#REF!</v>
      </c>
      <c r="E1501" s="39" t="e">
        <f>ROUND($E$791/100*$E$792*АТС!#REF!,2)</f>
        <v>#REF!</v>
      </c>
      <c r="F1501" s="39" t="e">
        <f>ROUND($F$791/100*$F$792*АТС!#REF!,2)</f>
        <v>#REF!</v>
      </c>
      <c r="G1501" s="39" t="e">
        <f>ROUND($G$791/100*$G$792*АТС!#REF!,2)</f>
        <v>#REF!</v>
      </c>
    </row>
    <row r="1502" spans="1:7" x14ac:dyDescent="0.25">
      <c r="A1502" s="251"/>
      <c r="B1502" s="137">
        <f t="shared" si="22"/>
        <v>42065.541669999999</v>
      </c>
      <c r="C1502" s="138">
        <v>13</v>
      </c>
      <c r="D1502" s="39" t="e">
        <f>ROUND($D$791/100*$D$792*АТС!#REF!,2)</f>
        <v>#REF!</v>
      </c>
      <c r="E1502" s="39" t="e">
        <f>ROUND($E$791/100*$E$792*АТС!#REF!,2)</f>
        <v>#REF!</v>
      </c>
      <c r="F1502" s="39" t="e">
        <f>ROUND($F$791/100*$F$792*АТС!#REF!,2)</f>
        <v>#REF!</v>
      </c>
      <c r="G1502" s="39" t="e">
        <f>ROUND($G$791/100*$G$792*АТС!#REF!,2)</f>
        <v>#REF!</v>
      </c>
    </row>
    <row r="1503" spans="1:7" x14ac:dyDescent="0.25">
      <c r="A1503" s="251"/>
      <c r="B1503" s="137">
        <f t="shared" si="22"/>
        <v>42065.583330000001</v>
      </c>
      <c r="C1503" s="138">
        <v>14</v>
      </c>
      <c r="D1503" s="39" t="e">
        <f>ROUND($D$791/100*$D$792*АТС!#REF!,2)</f>
        <v>#REF!</v>
      </c>
      <c r="E1503" s="39" t="e">
        <f>ROUND($E$791/100*$E$792*АТС!#REF!,2)</f>
        <v>#REF!</v>
      </c>
      <c r="F1503" s="39" t="e">
        <f>ROUND($F$791/100*$F$792*АТС!#REF!,2)</f>
        <v>#REF!</v>
      </c>
      <c r="G1503" s="39" t="e">
        <f>ROUND($G$791/100*$G$792*АТС!#REF!,2)</f>
        <v>#REF!</v>
      </c>
    </row>
    <row r="1504" spans="1:7" x14ac:dyDescent="0.25">
      <c r="A1504" s="251"/>
      <c r="B1504" s="137">
        <f t="shared" si="22"/>
        <v>42065.625</v>
      </c>
      <c r="C1504" s="138">
        <v>15</v>
      </c>
      <c r="D1504" s="39" t="e">
        <f>ROUND($D$791/100*$D$792*АТС!#REF!,2)</f>
        <v>#REF!</v>
      </c>
      <c r="E1504" s="39" t="e">
        <f>ROUND($E$791/100*$E$792*АТС!#REF!,2)</f>
        <v>#REF!</v>
      </c>
      <c r="F1504" s="39" t="e">
        <f>ROUND($F$791/100*$F$792*АТС!#REF!,2)</f>
        <v>#REF!</v>
      </c>
      <c r="G1504" s="39" t="e">
        <f>ROUND($G$791/100*$G$792*АТС!#REF!,2)</f>
        <v>#REF!</v>
      </c>
    </row>
    <row r="1505" spans="1:7" x14ac:dyDescent="0.25">
      <c r="A1505" s="251"/>
      <c r="B1505" s="137">
        <f t="shared" si="22"/>
        <v>42065.666669999999</v>
      </c>
      <c r="C1505" s="138">
        <v>16</v>
      </c>
      <c r="D1505" s="39" t="e">
        <f>ROUND($D$791/100*$D$792*АТС!#REF!,2)</f>
        <v>#REF!</v>
      </c>
      <c r="E1505" s="39" t="e">
        <f>ROUND($E$791/100*$E$792*АТС!#REF!,2)</f>
        <v>#REF!</v>
      </c>
      <c r="F1505" s="39" t="e">
        <f>ROUND($F$791/100*$F$792*АТС!#REF!,2)</f>
        <v>#REF!</v>
      </c>
      <c r="G1505" s="39" t="e">
        <f>ROUND($G$791/100*$G$792*АТС!#REF!,2)</f>
        <v>#REF!</v>
      </c>
    </row>
    <row r="1506" spans="1:7" x14ac:dyDescent="0.25">
      <c r="A1506" s="251"/>
      <c r="B1506" s="137">
        <f t="shared" si="22"/>
        <v>42065.708330000001</v>
      </c>
      <c r="C1506" s="138">
        <v>17</v>
      </c>
      <c r="D1506" s="39" t="e">
        <f>ROUND($D$791/100*$D$792*АТС!#REF!,2)</f>
        <v>#REF!</v>
      </c>
      <c r="E1506" s="39" t="e">
        <f>ROUND($E$791/100*$E$792*АТС!#REF!,2)</f>
        <v>#REF!</v>
      </c>
      <c r="F1506" s="39" t="e">
        <f>ROUND($F$791/100*$F$792*АТС!#REF!,2)</f>
        <v>#REF!</v>
      </c>
      <c r="G1506" s="39" t="e">
        <f>ROUND($G$791/100*$G$792*АТС!#REF!,2)</f>
        <v>#REF!</v>
      </c>
    </row>
    <row r="1507" spans="1:7" x14ac:dyDescent="0.25">
      <c r="A1507" s="251"/>
      <c r="B1507" s="137">
        <f t="shared" si="22"/>
        <v>42065.75</v>
      </c>
      <c r="C1507" s="138">
        <v>18</v>
      </c>
      <c r="D1507" s="39" t="e">
        <f>ROUND($D$791/100*$D$792*АТС!#REF!,2)</f>
        <v>#REF!</v>
      </c>
      <c r="E1507" s="39" t="e">
        <f>ROUND($E$791/100*$E$792*АТС!#REF!,2)</f>
        <v>#REF!</v>
      </c>
      <c r="F1507" s="39" t="e">
        <f>ROUND($F$791/100*$F$792*АТС!#REF!,2)</f>
        <v>#REF!</v>
      </c>
      <c r="G1507" s="39" t="e">
        <f>ROUND($G$791/100*$G$792*АТС!#REF!,2)</f>
        <v>#REF!</v>
      </c>
    </row>
    <row r="1508" spans="1:7" x14ac:dyDescent="0.25">
      <c r="A1508" s="251"/>
      <c r="B1508" s="137">
        <f t="shared" si="22"/>
        <v>42065.791669999999</v>
      </c>
      <c r="C1508" s="138">
        <v>19</v>
      </c>
      <c r="D1508" s="39" t="e">
        <f>ROUND($D$791/100*$D$792*АТС!#REF!,2)</f>
        <v>#REF!</v>
      </c>
      <c r="E1508" s="39" t="e">
        <f>ROUND($E$791/100*$E$792*АТС!#REF!,2)</f>
        <v>#REF!</v>
      </c>
      <c r="F1508" s="39" t="e">
        <f>ROUND($F$791/100*$F$792*АТС!#REF!,2)</f>
        <v>#REF!</v>
      </c>
      <c r="G1508" s="39" t="e">
        <f>ROUND($G$791/100*$G$792*АТС!#REF!,2)</f>
        <v>#REF!</v>
      </c>
    </row>
    <row r="1509" spans="1:7" x14ac:dyDescent="0.25">
      <c r="A1509" s="251"/>
      <c r="B1509" s="137">
        <f t="shared" si="22"/>
        <v>42065.833330000001</v>
      </c>
      <c r="C1509" s="138">
        <v>20</v>
      </c>
      <c r="D1509" s="39" t="e">
        <f>ROUND($D$791/100*$D$792*АТС!#REF!,2)</f>
        <v>#REF!</v>
      </c>
      <c r="E1509" s="39" t="e">
        <f>ROUND($E$791/100*$E$792*АТС!#REF!,2)</f>
        <v>#REF!</v>
      </c>
      <c r="F1509" s="39" t="e">
        <f>ROUND($F$791/100*$F$792*АТС!#REF!,2)</f>
        <v>#REF!</v>
      </c>
      <c r="G1509" s="39" t="e">
        <f>ROUND($G$791/100*$G$792*АТС!#REF!,2)</f>
        <v>#REF!</v>
      </c>
    </row>
    <row r="1510" spans="1:7" x14ac:dyDescent="0.25">
      <c r="A1510" s="251"/>
      <c r="B1510" s="137">
        <f t="shared" si="22"/>
        <v>42065.875</v>
      </c>
      <c r="C1510" s="138">
        <v>21</v>
      </c>
      <c r="D1510" s="39" t="e">
        <f>ROUND($D$791/100*$D$792*АТС!#REF!,2)</f>
        <v>#REF!</v>
      </c>
      <c r="E1510" s="39" t="e">
        <f>ROUND($E$791/100*$E$792*АТС!#REF!,2)</f>
        <v>#REF!</v>
      </c>
      <c r="F1510" s="39" t="e">
        <f>ROUND($F$791/100*$F$792*АТС!#REF!,2)</f>
        <v>#REF!</v>
      </c>
      <c r="G1510" s="39" t="e">
        <f>ROUND($G$791/100*$G$792*АТС!#REF!,2)</f>
        <v>#REF!</v>
      </c>
    </row>
    <row r="1511" spans="1:7" x14ac:dyDescent="0.25">
      <c r="A1511" s="251"/>
      <c r="B1511" s="137">
        <f t="shared" si="22"/>
        <v>42065.916669999999</v>
      </c>
      <c r="C1511" s="138">
        <v>22</v>
      </c>
      <c r="D1511" s="39" t="e">
        <f>ROUND($D$791/100*$D$792*АТС!#REF!,2)</f>
        <v>#REF!</v>
      </c>
      <c r="E1511" s="39" t="e">
        <f>ROUND($E$791/100*$E$792*АТС!#REF!,2)</f>
        <v>#REF!</v>
      </c>
      <c r="F1511" s="39" t="e">
        <f>ROUND($F$791/100*$F$792*АТС!#REF!,2)</f>
        <v>#REF!</v>
      </c>
      <c r="G1511" s="39" t="e">
        <f>ROUND($G$791/100*$G$792*АТС!#REF!,2)</f>
        <v>#REF!</v>
      </c>
    </row>
    <row r="1512" spans="1:7" x14ac:dyDescent="0.25">
      <c r="A1512" s="251"/>
      <c r="B1512" s="137">
        <f t="shared" si="22"/>
        <v>42065.958330000001</v>
      </c>
      <c r="C1512" s="138">
        <v>23</v>
      </c>
      <c r="D1512" s="39" t="e">
        <f>ROUND($D$791/100*$D$792*АТС!#REF!,2)</f>
        <v>#REF!</v>
      </c>
      <c r="E1512" s="39" t="e">
        <f>ROUND($E$791/100*$E$792*АТС!#REF!,2)</f>
        <v>#REF!</v>
      </c>
      <c r="F1512" s="39" t="e">
        <f>ROUND($F$791/100*$F$792*АТС!#REF!,2)</f>
        <v>#REF!</v>
      </c>
      <c r="G1512" s="39" t="e">
        <f>ROUND($G$791/100*$G$792*АТС!#REF!,2)</f>
        <v>#REF!</v>
      </c>
    </row>
    <row r="1513" spans="1:7" x14ac:dyDescent="0.25">
      <c r="A1513" s="251"/>
      <c r="B1513" s="137">
        <f t="shared" si="22"/>
        <v>42066</v>
      </c>
      <c r="C1513" s="138">
        <v>0</v>
      </c>
      <c r="D1513" s="39" t="e">
        <f>ROUND($D$791/100*$D$792*АТС!#REF!,2)</f>
        <v>#REF!</v>
      </c>
      <c r="E1513" s="39" t="e">
        <f>ROUND($E$791/100*$E$792*АТС!#REF!,2)</f>
        <v>#REF!</v>
      </c>
      <c r="F1513" s="39" t="e">
        <f>ROUND($F$791/100*$F$792*АТС!#REF!,2)</f>
        <v>#REF!</v>
      </c>
      <c r="G1513" s="39" t="e">
        <f>ROUND($G$791/100*$G$792*АТС!#REF!,2)</f>
        <v>#REF!</v>
      </c>
    </row>
    <row r="1514" spans="1:7" x14ac:dyDescent="0.25">
      <c r="A1514" s="251"/>
      <c r="B1514" s="137">
        <f t="shared" si="22"/>
        <v>42066.041669999999</v>
      </c>
      <c r="C1514" s="138">
        <v>1</v>
      </c>
      <c r="D1514" s="39" t="e">
        <f>ROUND($D$791/100*$D$792*АТС!#REF!,2)</f>
        <v>#REF!</v>
      </c>
      <c r="E1514" s="39" t="e">
        <f>ROUND($E$791/100*$E$792*АТС!#REF!,2)</f>
        <v>#REF!</v>
      </c>
      <c r="F1514" s="39" t="e">
        <f>ROUND($F$791/100*$F$792*АТС!#REF!,2)</f>
        <v>#REF!</v>
      </c>
      <c r="G1514" s="39" t="e">
        <f>ROUND($G$791/100*$G$792*АТС!#REF!,2)</f>
        <v>#REF!</v>
      </c>
    </row>
    <row r="1515" spans="1:7" x14ac:dyDescent="0.25">
      <c r="A1515" s="251"/>
      <c r="B1515" s="137">
        <f t="shared" si="22"/>
        <v>42066.083330000001</v>
      </c>
      <c r="C1515" s="138">
        <v>2</v>
      </c>
      <c r="D1515" s="39" t="e">
        <f>ROUND($D$791/100*$D$792*АТС!#REF!,2)</f>
        <v>#REF!</v>
      </c>
      <c r="E1515" s="39" t="e">
        <f>ROUND($E$791/100*$E$792*АТС!#REF!,2)</f>
        <v>#REF!</v>
      </c>
      <c r="F1515" s="39" t="e">
        <f>ROUND($F$791/100*$F$792*АТС!#REF!,2)</f>
        <v>#REF!</v>
      </c>
      <c r="G1515" s="39" t="e">
        <f>ROUND($G$791/100*$G$792*АТС!#REF!,2)</f>
        <v>#REF!</v>
      </c>
    </row>
    <row r="1516" spans="1:7" x14ac:dyDescent="0.25">
      <c r="A1516" s="251"/>
      <c r="B1516" s="137">
        <f t="shared" si="22"/>
        <v>42066.125</v>
      </c>
      <c r="C1516" s="138">
        <v>3</v>
      </c>
      <c r="D1516" s="39" t="e">
        <f>ROUND($D$791/100*$D$792*АТС!#REF!,2)</f>
        <v>#REF!</v>
      </c>
      <c r="E1516" s="39" t="e">
        <f>ROUND($E$791/100*$E$792*АТС!#REF!,2)</f>
        <v>#REF!</v>
      </c>
      <c r="F1516" s="39" t="e">
        <f>ROUND($F$791/100*$F$792*АТС!#REF!,2)</f>
        <v>#REF!</v>
      </c>
      <c r="G1516" s="39" t="e">
        <f>ROUND($G$791/100*$G$792*АТС!#REF!,2)</f>
        <v>#REF!</v>
      </c>
    </row>
    <row r="1517" spans="1:7" x14ac:dyDescent="0.25">
      <c r="A1517" s="251"/>
      <c r="B1517" s="137">
        <f t="shared" si="22"/>
        <v>42066.166669999999</v>
      </c>
      <c r="C1517" s="138">
        <v>4</v>
      </c>
      <c r="D1517" s="39" t="e">
        <f>ROUND($D$791/100*$D$792*АТС!#REF!,2)</f>
        <v>#REF!</v>
      </c>
      <c r="E1517" s="39" t="e">
        <f>ROUND($E$791/100*$E$792*АТС!#REF!,2)</f>
        <v>#REF!</v>
      </c>
      <c r="F1517" s="39" t="e">
        <f>ROUND($F$791/100*$F$792*АТС!#REF!,2)</f>
        <v>#REF!</v>
      </c>
      <c r="G1517" s="39" t="e">
        <f>ROUND($G$791/100*$G$792*АТС!#REF!,2)</f>
        <v>#REF!</v>
      </c>
    </row>
    <row r="1518" spans="1:7" x14ac:dyDescent="0.25">
      <c r="A1518" s="251"/>
      <c r="B1518" s="137">
        <f t="shared" si="22"/>
        <v>42066.208330000001</v>
      </c>
      <c r="C1518" s="138">
        <v>5</v>
      </c>
      <c r="D1518" s="39" t="e">
        <f>ROUND($D$791/100*$D$792*АТС!#REF!,2)</f>
        <v>#REF!</v>
      </c>
      <c r="E1518" s="39" t="e">
        <f>ROUND($E$791/100*$E$792*АТС!#REF!,2)</f>
        <v>#REF!</v>
      </c>
      <c r="F1518" s="39" t="e">
        <f>ROUND($F$791/100*$F$792*АТС!#REF!,2)</f>
        <v>#REF!</v>
      </c>
      <c r="G1518" s="39" t="e">
        <f>ROUND($G$791/100*$G$792*АТС!#REF!,2)</f>
        <v>#REF!</v>
      </c>
    </row>
    <row r="1519" spans="1:7" x14ac:dyDescent="0.25">
      <c r="A1519" s="251"/>
      <c r="B1519" s="137">
        <f t="shared" si="22"/>
        <v>42066.25</v>
      </c>
      <c r="C1519" s="138">
        <v>6</v>
      </c>
      <c r="D1519" s="39" t="e">
        <f>ROUND($D$791/100*$D$792*АТС!#REF!,2)</f>
        <v>#REF!</v>
      </c>
      <c r="E1519" s="39" t="e">
        <f>ROUND($E$791/100*$E$792*АТС!#REF!,2)</f>
        <v>#REF!</v>
      </c>
      <c r="F1519" s="39" t="e">
        <f>ROUND($F$791/100*$F$792*АТС!#REF!,2)</f>
        <v>#REF!</v>
      </c>
      <c r="G1519" s="39" t="e">
        <f>ROUND($G$791/100*$G$792*АТС!#REF!,2)</f>
        <v>#REF!</v>
      </c>
    </row>
    <row r="1520" spans="1:7" x14ac:dyDescent="0.25">
      <c r="A1520" s="251"/>
      <c r="B1520" s="137">
        <f t="shared" si="22"/>
        <v>42066.291669999999</v>
      </c>
      <c r="C1520" s="138">
        <v>7</v>
      </c>
      <c r="D1520" s="39" t="e">
        <f>ROUND($D$791/100*$D$792*АТС!#REF!,2)</f>
        <v>#REF!</v>
      </c>
      <c r="E1520" s="39" t="e">
        <f>ROUND($E$791/100*$E$792*АТС!#REF!,2)</f>
        <v>#REF!</v>
      </c>
      <c r="F1520" s="39" t="e">
        <f>ROUND($F$791/100*$F$792*АТС!#REF!,2)</f>
        <v>#REF!</v>
      </c>
      <c r="G1520" s="39" t="e">
        <f>ROUND($G$791/100*$G$792*АТС!#REF!,2)</f>
        <v>#REF!</v>
      </c>
    </row>
    <row r="1521" spans="1:7" x14ac:dyDescent="0.25">
      <c r="A1521" s="251"/>
      <c r="B1521" s="137">
        <f t="shared" si="22"/>
        <v>42066.333330000001</v>
      </c>
      <c r="C1521" s="138">
        <v>8</v>
      </c>
      <c r="D1521" s="39" t="e">
        <f>ROUND($D$791/100*$D$792*АТС!#REF!,2)</f>
        <v>#REF!</v>
      </c>
      <c r="E1521" s="39" t="e">
        <f>ROUND($E$791/100*$E$792*АТС!#REF!,2)</f>
        <v>#REF!</v>
      </c>
      <c r="F1521" s="39" t="e">
        <f>ROUND($F$791/100*$F$792*АТС!#REF!,2)</f>
        <v>#REF!</v>
      </c>
      <c r="G1521" s="39" t="e">
        <f>ROUND($G$791/100*$G$792*АТС!#REF!,2)</f>
        <v>#REF!</v>
      </c>
    </row>
    <row r="1522" spans="1:7" x14ac:dyDescent="0.25">
      <c r="A1522" s="251"/>
      <c r="B1522" s="137">
        <f t="shared" si="22"/>
        <v>42066.375</v>
      </c>
      <c r="C1522" s="138">
        <v>9</v>
      </c>
      <c r="D1522" s="39" t="e">
        <f>ROUND($D$791/100*$D$792*АТС!#REF!,2)</f>
        <v>#REF!</v>
      </c>
      <c r="E1522" s="39" t="e">
        <f>ROUND($E$791/100*$E$792*АТС!#REF!,2)</f>
        <v>#REF!</v>
      </c>
      <c r="F1522" s="39" t="e">
        <f>ROUND($F$791/100*$F$792*АТС!#REF!,2)</f>
        <v>#REF!</v>
      </c>
      <c r="G1522" s="39" t="e">
        <f>ROUND($G$791/100*$G$792*АТС!#REF!,2)</f>
        <v>#REF!</v>
      </c>
    </row>
    <row r="1523" spans="1:7" x14ac:dyDescent="0.25">
      <c r="A1523" s="251"/>
      <c r="B1523" s="137">
        <f t="shared" si="22"/>
        <v>42066.416669999999</v>
      </c>
      <c r="C1523" s="138">
        <v>10</v>
      </c>
      <c r="D1523" s="39" t="e">
        <f>ROUND($D$791/100*$D$792*АТС!#REF!,2)</f>
        <v>#REF!</v>
      </c>
      <c r="E1523" s="39" t="e">
        <f>ROUND($E$791/100*$E$792*АТС!#REF!,2)</f>
        <v>#REF!</v>
      </c>
      <c r="F1523" s="39" t="e">
        <f>ROUND($F$791/100*$F$792*АТС!#REF!,2)</f>
        <v>#REF!</v>
      </c>
      <c r="G1523" s="39" t="e">
        <f>ROUND($G$791/100*$G$792*АТС!#REF!,2)</f>
        <v>#REF!</v>
      </c>
    </row>
    <row r="1524" spans="1:7" x14ac:dyDescent="0.25">
      <c r="A1524" s="251"/>
      <c r="B1524" s="137">
        <f t="shared" si="22"/>
        <v>42066.458330000001</v>
      </c>
      <c r="C1524" s="138">
        <v>11</v>
      </c>
      <c r="D1524" s="39" t="e">
        <f>ROUND($D$791/100*$D$792*АТС!#REF!,2)</f>
        <v>#REF!</v>
      </c>
      <c r="E1524" s="39" t="e">
        <f>ROUND($E$791/100*$E$792*АТС!#REF!,2)</f>
        <v>#REF!</v>
      </c>
      <c r="F1524" s="39" t="e">
        <f>ROUND($F$791/100*$F$792*АТС!#REF!,2)</f>
        <v>#REF!</v>
      </c>
      <c r="G1524" s="39" t="e">
        <f>ROUND($G$791/100*$G$792*АТС!#REF!,2)</f>
        <v>#REF!</v>
      </c>
    </row>
    <row r="1525" spans="1:7" x14ac:dyDescent="0.25">
      <c r="A1525" s="251"/>
      <c r="B1525" s="137">
        <f t="shared" si="22"/>
        <v>42066.5</v>
      </c>
      <c r="C1525" s="138">
        <v>12</v>
      </c>
      <c r="D1525" s="39" t="e">
        <f>ROUND($D$791/100*$D$792*АТС!#REF!,2)</f>
        <v>#REF!</v>
      </c>
      <c r="E1525" s="39" t="e">
        <f>ROUND($E$791/100*$E$792*АТС!#REF!,2)</f>
        <v>#REF!</v>
      </c>
      <c r="F1525" s="39" t="e">
        <f>ROUND($F$791/100*$F$792*АТС!#REF!,2)</f>
        <v>#REF!</v>
      </c>
      <c r="G1525" s="39" t="e">
        <f>ROUND($G$791/100*$G$792*АТС!#REF!,2)</f>
        <v>#REF!</v>
      </c>
    </row>
    <row r="1526" spans="1:7" x14ac:dyDescent="0.25">
      <c r="A1526" s="251"/>
      <c r="B1526" s="137">
        <f t="shared" si="22"/>
        <v>42066.541669999999</v>
      </c>
      <c r="C1526" s="138">
        <v>13</v>
      </c>
      <c r="D1526" s="39" t="e">
        <f>ROUND($D$791/100*$D$792*АТС!#REF!,2)</f>
        <v>#REF!</v>
      </c>
      <c r="E1526" s="39" t="e">
        <f>ROUND($E$791/100*$E$792*АТС!#REF!,2)</f>
        <v>#REF!</v>
      </c>
      <c r="F1526" s="39" t="e">
        <f>ROUND($F$791/100*$F$792*АТС!#REF!,2)</f>
        <v>#REF!</v>
      </c>
      <c r="G1526" s="39" t="e">
        <f>ROUND($G$791/100*$G$792*АТС!#REF!,2)</f>
        <v>#REF!</v>
      </c>
    </row>
    <row r="1527" spans="1:7" x14ac:dyDescent="0.25">
      <c r="A1527" s="251"/>
      <c r="B1527" s="137">
        <f t="shared" si="22"/>
        <v>42066.583330000001</v>
      </c>
      <c r="C1527" s="138">
        <v>14</v>
      </c>
      <c r="D1527" s="39" t="e">
        <f>ROUND($D$791/100*$D$792*АТС!#REF!,2)</f>
        <v>#REF!</v>
      </c>
      <c r="E1527" s="39" t="e">
        <f>ROUND($E$791/100*$E$792*АТС!#REF!,2)</f>
        <v>#REF!</v>
      </c>
      <c r="F1527" s="39" t="e">
        <f>ROUND($F$791/100*$F$792*АТС!#REF!,2)</f>
        <v>#REF!</v>
      </c>
      <c r="G1527" s="39" t="e">
        <f>ROUND($G$791/100*$G$792*АТС!#REF!,2)</f>
        <v>#REF!</v>
      </c>
    </row>
    <row r="1528" spans="1:7" x14ac:dyDescent="0.25">
      <c r="A1528" s="251"/>
      <c r="B1528" s="137">
        <f t="shared" si="22"/>
        <v>42066.625</v>
      </c>
      <c r="C1528" s="138">
        <v>15</v>
      </c>
      <c r="D1528" s="39" t="e">
        <f>ROUND($D$791/100*$D$792*АТС!#REF!,2)</f>
        <v>#REF!</v>
      </c>
      <c r="E1528" s="39" t="e">
        <f>ROUND($E$791/100*$E$792*АТС!#REF!,2)</f>
        <v>#REF!</v>
      </c>
      <c r="F1528" s="39" t="e">
        <f>ROUND($F$791/100*$F$792*АТС!#REF!,2)</f>
        <v>#REF!</v>
      </c>
      <c r="G1528" s="39" t="e">
        <f>ROUND($G$791/100*$G$792*АТС!#REF!,2)</f>
        <v>#REF!</v>
      </c>
    </row>
    <row r="1529" spans="1:7" x14ac:dyDescent="0.25">
      <c r="A1529" s="251"/>
      <c r="B1529" s="137">
        <f t="shared" si="22"/>
        <v>42066.666669999999</v>
      </c>
      <c r="C1529" s="138">
        <v>16</v>
      </c>
      <c r="D1529" s="39" t="e">
        <f>ROUND($D$791/100*$D$792*АТС!#REF!,2)</f>
        <v>#REF!</v>
      </c>
      <c r="E1529" s="39" t="e">
        <f>ROUND($E$791/100*$E$792*АТС!#REF!,2)</f>
        <v>#REF!</v>
      </c>
      <c r="F1529" s="39" t="e">
        <f>ROUND($F$791/100*$F$792*АТС!#REF!,2)</f>
        <v>#REF!</v>
      </c>
      <c r="G1529" s="39" t="e">
        <f>ROUND($G$791/100*$G$792*АТС!#REF!,2)</f>
        <v>#REF!</v>
      </c>
    </row>
    <row r="1530" spans="1:7" x14ac:dyDescent="0.25">
      <c r="A1530" s="251"/>
      <c r="B1530" s="137">
        <f t="shared" si="22"/>
        <v>42066.708330000001</v>
      </c>
      <c r="C1530" s="138">
        <v>17</v>
      </c>
      <c r="D1530" s="39" t="e">
        <f>ROUND($D$791/100*$D$792*АТС!#REF!,2)</f>
        <v>#REF!</v>
      </c>
      <c r="E1530" s="39" t="e">
        <f>ROUND($E$791/100*$E$792*АТС!#REF!,2)</f>
        <v>#REF!</v>
      </c>
      <c r="F1530" s="39" t="e">
        <f>ROUND($F$791/100*$F$792*АТС!#REF!,2)</f>
        <v>#REF!</v>
      </c>
      <c r="G1530" s="39" t="e">
        <f>ROUND($G$791/100*$G$792*АТС!#REF!,2)</f>
        <v>#REF!</v>
      </c>
    </row>
    <row r="1531" spans="1:7" x14ac:dyDescent="0.25">
      <c r="A1531" s="251"/>
      <c r="B1531" s="137">
        <f t="shared" si="22"/>
        <v>42066.75</v>
      </c>
      <c r="C1531" s="138">
        <v>18</v>
      </c>
      <c r="D1531" s="39" t="e">
        <f>ROUND($D$791/100*$D$792*АТС!#REF!,2)</f>
        <v>#REF!</v>
      </c>
      <c r="E1531" s="39" t="e">
        <f>ROUND($E$791/100*$E$792*АТС!#REF!,2)</f>
        <v>#REF!</v>
      </c>
      <c r="F1531" s="39" t="e">
        <f>ROUND($F$791/100*$F$792*АТС!#REF!,2)</f>
        <v>#REF!</v>
      </c>
      <c r="G1531" s="39" t="e">
        <f>ROUND($G$791/100*$G$792*АТС!#REF!,2)</f>
        <v>#REF!</v>
      </c>
    </row>
    <row r="1532" spans="1:7" x14ac:dyDescent="0.25">
      <c r="A1532" s="251"/>
      <c r="B1532" s="137">
        <f t="shared" si="22"/>
        <v>42066.791669999999</v>
      </c>
      <c r="C1532" s="138">
        <v>19</v>
      </c>
      <c r="D1532" s="39" t="e">
        <f>ROUND($D$791/100*$D$792*АТС!#REF!,2)</f>
        <v>#REF!</v>
      </c>
      <c r="E1532" s="39" t="e">
        <f>ROUND($E$791/100*$E$792*АТС!#REF!,2)</f>
        <v>#REF!</v>
      </c>
      <c r="F1532" s="39" t="e">
        <f>ROUND($F$791/100*$F$792*АТС!#REF!,2)</f>
        <v>#REF!</v>
      </c>
      <c r="G1532" s="39" t="e">
        <f>ROUND($G$791/100*$G$792*АТС!#REF!,2)</f>
        <v>#REF!</v>
      </c>
    </row>
    <row r="1533" spans="1:7" x14ac:dyDescent="0.25">
      <c r="A1533" s="251"/>
      <c r="B1533" s="137">
        <f t="shared" si="22"/>
        <v>42066.833330000001</v>
      </c>
      <c r="C1533" s="138">
        <v>20</v>
      </c>
      <c r="D1533" s="39" t="e">
        <f>ROUND($D$791/100*$D$792*АТС!#REF!,2)</f>
        <v>#REF!</v>
      </c>
      <c r="E1533" s="39" t="e">
        <f>ROUND($E$791/100*$E$792*АТС!#REF!,2)</f>
        <v>#REF!</v>
      </c>
      <c r="F1533" s="39" t="e">
        <f>ROUND($F$791/100*$F$792*АТС!#REF!,2)</f>
        <v>#REF!</v>
      </c>
      <c r="G1533" s="39" t="e">
        <f>ROUND($G$791/100*$G$792*АТС!#REF!,2)</f>
        <v>#REF!</v>
      </c>
    </row>
    <row r="1534" spans="1:7" x14ac:dyDescent="0.25">
      <c r="A1534" s="251"/>
      <c r="B1534" s="137">
        <f t="shared" si="22"/>
        <v>42066.875</v>
      </c>
      <c r="C1534" s="138">
        <v>21</v>
      </c>
      <c r="D1534" s="39" t="e">
        <f>ROUND($D$791/100*$D$792*АТС!#REF!,2)</f>
        <v>#REF!</v>
      </c>
      <c r="E1534" s="39" t="e">
        <f>ROUND($E$791/100*$E$792*АТС!#REF!,2)</f>
        <v>#REF!</v>
      </c>
      <c r="F1534" s="39" t="e">
        <f>ROUND($F$791/100*$F$792*АТС!#REF!,2)</f>
        <v>#REF!</v>
      </c>
      <c r="G1534" s="39" t="e">
        <f>ROUND($G$791/100*$G$792*АТС!#REF!,2)</f>
        <v>#REF!</v>
      </c>
    </row>
    <row r="1535" spans="1:7" x14ac:dyDescent="0.25">
      <c r="A1535" s="251"/>
      <c r="B1535" s="137">
        <f t="shared" si="22"/>
        <v>42066.916669999999</v>
      </c>
      <c r="C1535" s="138">
        <v>22</v>
      </c>
      <c r="D1535" s="39" t="e">
        <f>ROUND($D$791/100*$D$792*АТС!#REF!,2)</f>
        <v>#REF!</v>
      </c>
      <c r="E1535" s="39" t="e">
        <f>ROUND($E$791/100*$E$792*АТС!#REF!,2)</f>
        <v>#REF!</v>
      </c>
      <c r="F1535" s="39" t="e">
        <f>ROUND($F$791/100*$F$792*АТС!#REF!,2)</f>
        <v>#REF!</v>
      </c>
      <c r="G1535" s="39" t="e">
        <f>ROUND($G$791/100*$G$792*АТС!#REF!,2)</f>
        <v>#REF!</v>
      </c>
    </row>
    <row r="1536" spans="1:7" x14ac:dyDescent="0.25">
      <c r="A1536" s="251"/>
      <c r="B1536" s="137">
        <f t="shared" si="22"/>
        <v>42066.958330000001</v>
      </c>
      <c r="C1536" s="138">
        <v>23</v>
      </c>
      <c r="D1536" s="39" t="e">
        <f>ROUND($D$791/100*$D$792*АТС!#REF!,2)</f>
        <v>#REF!</v>
      </c>
      <c r="E1536" s="39" t="e">
        <f>ROUND($E$791/100*$E$792*АТС!#REF!,2)</f>
        <v>#REF!</v>
      </c>
      <c r="F1536" s="39" t="e">
        <f>ROUND($F$791/100*$F$792*АТС!#REF!,2)</f>
        <v>#REF!</v>
      </c>
      <c r="G1536" s="39" t="e">
        <f>ROUND($G$791/100*$G$792*АТС!#REF!,2)</f>
        <v>#REF!</v>
      </c>
    </row>
    <row r="1537" spans="1:7" x14ac:dyDescent="0.25">
      <c r="A1537" s="251" t="s">
        <v>185</v>
      </c>
      <c r="B1537" s="135">
        <f>B793</f>
        <v>42036</v>
      </c>
      <c r="C1537" s="138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1"/>
      <c r="B1538" s="137">
        <f>B$43+ROUND(C1538/24,5)</f>
        <v>42036.041669999999</v>
      </c>
      <c r="C1538" s="138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1"/>
      <c r="B1539" s="135">
        <f>B$43+ROUND(C1539/24,5)</f>
        <v>42036.083330000001</v>
      </c>
      <c r="C1539" s="138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1"/>
      <c r="B1540" s="137">
        <f t="shared" ref="B1540:B1560" si="23">B$43+ROUND(C1540/24,5)</f>
        <v>42036.125</v>
      </c>
      <c r="C1540" s="138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51"/>
      <c r="B1541" s="135">
        <f t="shared" si="23"/>
        <v>42036.166669999999</v>
      </c>
      <c r="C1541" s="138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51"/>
      <c r="B1542" s="137">
        <f t="shared" si="23"/>
        <v>42036.208330000001</v>
      </c>
      <c r="C1542" s="138">
        <v>5</v>
      </c>
      <c r="D1542" s="11">
        <f>ROUND(АТС!D46*$D$791*$D$792/100,2)</f>
        <v>0</v>
      </c>
      <c r="E1542" s="11">
        <f>ROUND(АТС!$D46*$E$791*$E$792/100,2)</f>
        <v>0</v>
      </c>
      <c r="F1542" s="11">
        <f>ROUND(АТС!$D46*$F$791*$F$792/100,2)</f>
        <v>0</v>
      </c>
      <c r="G1542" s="11">
        <f>ROUND(АТС!$D46*$G$791*$G$792/100,2)</f>
        <v>0</v>
      </c>
    </row>
    <row r="1543" spans="1:7" x14ac:dyDescent="0.25">
      <c r="A1543" s="251"/>
      <c r="B1543" s="135">
        <f t="shared" si="23"/>
        <v>42036.25</v>
      </c>
      <c r="C1543" s="138">
        <v>6</v>
      </c>
      <c r="D1543" s="11">
        <f>ROUND(АТС!D47*$D$791*$D$792/100,2)</f>
        <v>0</v>
      </c>
      <c r="E1543" s="11">
        <f>ROUND(АТС!$D47*$E$791*$E$792/100,2)</f>
        <v>0</v>
      </c>
      <c r="F1543" s="11">
        <f>ROUND(АТС!$D47*$F$791*$F$792/100,2)</f>
        <v>0</v>
      </c>
      <c r="G1543" s="11">
        <f>ROUND(АТС!$D47*$G$791*$G$792/100,2)</f>
        <v>0</v>
      </c>
    </row>
    <row r="1544" spans="1:7" x14ac:dyDescent="0.25">
      <c r="A1544" s="251"/>
      <c r="B1544" s="137">
        <f t="shared" si="23"/>
        <v>42036.291669999999</v>
      </c>
      <c r="C1544" s="138">
        <v>7</v>
      </c>
      <c r="D1544" s="11">
        <f>ROUND(АТС!D48*$D$791*$D$792/100,2)</f>
        <v>0</v>
      </c>
      <c r="E1544" s="11">
        <f>ROUND(АТС!$D48*$E$791*$E$792/100,2)</f>
        <v>0</v>
      </c>
      <c r="F1544" s="11">
        <f>ROUND(АТС!$D48*$F$791*$F$792/100,2)</f>
        <v>0</v>
      </c>
      <c r="G1544" s="11">
        <f>ROUND(АТС!$D48*$G$791*$G$792/100,2)</f>
        <v>0</v>
      </c>
    </row>
    <row r="1545" spans="1:7" x14ac:dyDescent="0.25">
      <c r="A1545" s="251"/>
      <c r="B1545" s="135">
        <f t="shared" si="23"/>
        <v>42036.333330000001</v>
      </c>
      <c r="C1545" s="138">
        <v>8</v>
      </c>
      <c r="D1545" s="11">
        <f>ROUND(АТС!D49*$D$791*$D$792/100,2)</f>
        <v>0</v>
      </c>
      <c r="E1545" s="11">
        <f>ROUND(АТС!$D49*$E$791*$E$792/100,2)</f>
        <v>0</v>
      </c>
      <c r="F1545" s="11">
        <f>ROUND(АТС!$D49*$F$791*$F$792/100,2)</f>
        <v>0</v>
      </c>
      <c r="G1545" s="11">
        <f>ROUND(АТС!$D49*$G$791*$G$792/100,2)</f>
        <v>0</v>
      </c>
    </row>
    <row r="1546" spans="1:7" x14ac:dyDescent="0.25">
      <c r="A1546" s="251"/>
      <c r="B1546" s="137">
        <f t="shared" si="23"/>
        <v>42036.375</v>
      </c>
      <c r="C1546" s="138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51"/>
      <c r="B1547" s="135">
        <f t="shared" si="23"/>
        <v>42036.416669999999</v>
      </c>
      <c r="C1547" s="138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51"/>
      <c r="B1548" s="137">
        <f t="shared" si="23"/>
        <v>42036.458330000001</v>
      </c>
      <c r="C1548" s="138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51"/>
      <c r="B1549" s="135">
        <f t="shared" si="23"/>
        <v>42036.5</v>
      </c>
      <c r="C1549" s="138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51"/>
      <c r="B1550" s="137">
        <f t="shared" si="23"/>
        <v>42036.541669999999</v>
      </c>
      <c r="C1550" s="138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51"/>
      <c r="B1551" s="135">
        <f t="shared" si="23"/>
        <v>42036.583330000001</v>
      </c>
      <c r="C1551" s="138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51"/>
      <c r="B1552" s="137">
        <f t="shared" si="23"/>
        <v>42036.625</v>
      </c>
      <c r="C1552" s="138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51"/>
      <c r="B1553" s="135">
        <f t="shared" si="23"/>
        <v>42036.666669999999</v>
      </c>
      <c r="C1553" s="138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51"/>
      <c r="B1554" s="137">
        <f t="shared" si="23"/>
        <v>42036.708330000001</v>
      </c>
      <c r="C1554" s="138">
        <v>17</v>
      </c>
      <c r="D1554" s="11">
        <f>ROUND(АТС!D58*$D$791*$D$792/100,2)</f>
        <v>333.34</v>
      </c>
      <c r="E1554" s="11">
        <f>ROUND(АТС!$D58*$E$791*$E$792/100,2)</f>
        <v>306.26</v>
      </c>
      <c r="F1554" s="11">
        <f>ROUND(АТС!$D58*$F$791*$F$792/100,2)</f>
        <v>208.57</v>
      </c>
      <c r="G1554" s="11">
        <f>ROUND(АТС!$D58*$G$791*$G$792/100,2)</f>
        <v>122.09</v>
      </c>
    </row>
    <row r="1555" spans="1:7" x14ac:dyDescent="0.25">
      <c r="A1555" s="251"/>
      <c r="B1555" s="135">
        <f t="shared" si="23"/>
        <v>42036.75</v>
      </c>
      <c r="C1555" s="138">
        <v>18</v>
      </c>
      <c r="D1555" s="11">
        <f>ROUND(АТС!D59*$D$791*$D$792/100,2)</f>
        <v>328.86</v>
      </c>
      <c r="E1555" s="11">
        <f>ROUND(АТС!$D59*$E$791*$E$792/100,2)</f>
        <v>302.14999999999998</v>
      </c>
      <c r="F1555" s="11">
        <f>ROUND(АТС!$D59*$F$791*$F$792/100,2)</f>
        <v>205.77</v>
      </c>
      <c r="G1555" s="11">
        <f>ROUND(АТС!$D59*$G$791*$G$792/100,2)</f>
        <v>120.45</v>
      </c>
    </row>
    <row r="1556" spans="1:7" x14ac:dyDescent="0.25">
      <c r="A1556" s="251"/>
      <c r="B1556" s="137">
        <f t="shared" si="23"/>
        <v>42036.791669999999</v>
      </c>
      <c r="C1556" s="138">
        <v>19</v>
      </c>
      <c r="D1556" s="11">
        <f>ROUND(АТС!D60*$D$791*$D$792/100,2)</f>
        <v>265.61</v>
      </c>
      <c r="E1556" s="11">
        <f>ROUND(АТС!$D60*$E$791*$E$792/100,2)</f>
        <v>244.03</v>
      </c>
      <c r="F1556" s="11">
        <f>ROUND(АТС!$D60*$F$791*$F$792/100,2)</f>
        <v>166.19</v>
      </c>
      <c r="G1556" s="11">
        <f>ROUND(АТС!$D60*$G$791*$G$792/100,2)</f>
        <v>97.28</v>
      </c>
    </row>
    <row r="1557" spans="1:7" x14ac:dyDescent="0.25">
      <c r="A1557" s="251"/>
      <c r="B1557" s="135">
        <f t="shared" si="23"/>
        <v>42036.833330000001</v>
      </c>
      <c r="C1557" s="138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51"/>
      <c r="B1558" s="137">
        <f t="shared" si="23"/>
        <v>42036.875</v>
      </c>
      <c r="C1558" s="138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51"/>
      <c r="B1559" s="135">
        <f t="shared" si="23"/>
        <v>42036.916669999999</v>
      </c>
      <c r="C1559" s="138">
        <v>22</v>
      </c>
      <c r="D1559" s="11">
        <f>ROUND(АТС!D63*$D$791*$D$792/100,2)</f>
        <v>10.32</v>
      </c>
      <c r="E1559" s="11">
        <f>ROUND(АТС!$D63*$E$791*$E$792/100,2)</f>
        <v>9.48</v>
      </c>
      <c r="F1559" s="11">
        <f>ROUND(АТС!$D63*$F$791*$F$792/100,2)</f>
        <v>6.46</v>
      </c>
      <c r="G1559" s="11">
        <f>ROUND(АТС!$D63*$G$791*$G$792/100,2)</f>
        <v>3.78</v>
      </c>
    </row>
    <row r="1560" spans="1:7" x14ac:dyDescent="0.25">
      <c r="A1560" s="251"/>
      <c r="B1560" s="137">
        <f t="shared" si="23"/>
        <v>42036.958330000001</v>
      </c>
      <c r="C1560" s="138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1"/>
      <c r="B1561" s="135">
        <f>B1537+1</f>
        <v>42037</v>
      </c>
      <c r="C1561" s="138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1"/>
      <c r="B1562" s="137">
        <f t="shared" ref="B1562:B1625" si="24">B1538+1</f>
        <v>42037.041669999999</v>
      </c>
      <c r="C1562" s="138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1"/>
      <c r="B1563" s="135">
        <f t="shared" si="24"/>
        <v>42037.083330000001</v>
      </c>
      <c r="C1563" s="138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1"/>
      <c r="B1564" s="137">
        <f t="shared" si="24"/>
        <v>42037.125</v>
      </c>
      <c r="C1564" s="138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51"/>
      <c r="B1565" s="135">
        <f t="shared" si="24"/>
        <v>42037.166669999999</v>
      </c>
      <c r="C1565" s="138">
        <v>4</v>
      </c>
      <c r="D1565" s="11">
        <f>ROUND(АТС!D69*$D$791*$D$792/100,2)</f>
        <v>83.99</v>
      </c>
      <c r="E1565" s="11">
        <f>ROUND(АТС!$D69*$E$791*$E$792/100,2)</f>
        <v>77.17</v>
      </c>
      <c r="F1565" s="11">
        <f>ROUND(АТС!$D69*$F$791*$F$792/100,2)</f>
        <v>52.55</v>
      </c>
      <c r="G1565" s="11">
        <f>ROUND(АТС!$D69*$G$791*$G$792/100,2)</f>
        <v>30.76</v>
      </c>
    </row>
    <row r="1566" spans="1:7" x14ac:dyDescent="0.25">
      <c r="A1566" s="251"/>
      <c r="B1566" s="137">
        <f t="shared" si="24"/>
        <v>42037.208330000001</v>
      </c>
      <c r="C1566" s="138">
        <v>5</v>
      </c>
      <c r="D1566" s="11">
        <f>ROUND(АТС!D70*$D$791*$D$792/100,2)</f>
        <v>15.11</v>
      </c>
      <c r="E1566" s="11">
        <f>ROUND(АТС!$D70*$E$791*$E$792/100,2)</f>
        <v>13.88</v>
      </c>
      <c r="F1566" s="11">
        <f>ROUND(АТС!$D70*$F$791*$F$792/100,2)</f>
        <v>9.4499999999999993</v>
      </c>
      <c r="G1566" s="11">
        <f>ROUND(АТС!$D70*$G$791*$G$792/100,2)</f>
        <v>5.53</v>
      </c>
    </row>
    <row r="1567" spans="1:7" x14ac:dyDescent="0.25">
      <c r="A1567" s="251"/>
      <c r="B1567" s="135">
        <f t="shared" si="24"/>
        <v>42037.25</v>
      </c>
      <c r="C1567" s="138">
        <v>6</v>
      </c>
      <c r="D1567" s="11">
        <f>ROUND(АТС!D71*$D$791*$D$792/100,2)</f>
        <v>0</v>
      </c>
      <c r="E1567" s="11">
        <f>ROUND(АТС!$D71*$E$791*$E$792/100,2)</f>
        <v>0</v>
      </c>
      <c r="F1567" s="11">
        <f>ROUND(АТС!$D71*$F$791*$F$792/100,2)</f>
        <v>0</v>
      </c>
      <c r="G1567" s="11">
        <f>ROUND(АТС!$D71*$G$791*$G$792/100,2)</f>
        <v>0</v>
      </c>
    </row>
    <row r="1568" spans="1:7" x14ac:dyDescent="0.25">
      <c r="A1568" s="251"/>
      <c r="B1568" s="137">
        <f t="shared" si="24"/>
        <v>42037.291669999999</v>
      </c>
      <c r="C1568" s="138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51"/>
      <c r="B1569" s="135">
        <f t="shared" si="24"/>
        <v>42037.333330000001</v>
      </c>
      <c r="C1569" s="138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51"/>
      <c r="B1570" s="137">
        <f t="shared" si="24"/>
        <v>42037.375</v>
      </c>
      <c r="C1570" s="138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51"/>
      <c r="B1571" s="135">
        <f t="shared" si="24"/>
        <v>42037.416669999999</v>
      </c>
      <c r="C1571" s="138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51"/>
      <c r="B1572" s="137">
        <f t="shared" si="24"/>
        <v>42037.458330000001</v>
      </c>
      <c r="C1572" s="138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51"/>
      <c r="B1573" s="135">
        <f t="shared" si="24"/>
        <v>42037.5</v>
      </c>
      <c r="C1573" s="138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51"/>
      <c r="B1574" s="137">
        <f t="shared" si="24"/>
        <v>42037.541669999999</v>
      </c>
      <c r="C1574" s="138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51"/>
      <c r="B1575" s="135">
        <f t="shared" si="24"/>
        <v>42037.583330000001</v>
      </c>
      <c r="C1575" s="138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51"/>
      <c r="B1576" s="137">
        <f t="shared" si="24"/>
        <v>42037.625</v>
      </c>
      <c r="C1576" s="138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51"/>
      <c r="B1577" s="135">
        <f t="shared" si="24"/>
        <v>42037.666669999999</v>
      </c>
      <c r="C1577" s="138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51"/>
      <c r="B1578" s="137">
        <f t="shared" si="24"/>
        <v>42037.708330000001</v>
      </c>
      <c r="C1578" s="138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51"/>
      <c r="B1579" s="135">
        <f t="shared" si="24"/>
        <v>42037.75</v>
      </c>
      <c r="C1579" s="138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51"/>
      <c r="B1580" s="137">
        <f t="shared" si="24"/>
        <v>42037.791669999999</v>
      </c>
      <c r="C1580" s="138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51"/>
      <c r="B1581" s="135">
        <f t="shared" si="24"/>
        <v>42037.833330000001</v>
      </c>
      <c r="C1581" s="138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1"/>
      <c r="B1582" s="137">
        <f t="shared" si="24"/>
        <v>42037.875</v>
      </c>
      <c r="C1582" s="138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1"/>
      <c r="B1583" s="135">
        <f t="shared" si="24"/>
        <v>42037.916669999999</v>
      </c>
      <c r="C1583" s="138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1"/>
      <c r="B1584" s="137">
        <f t="shared" si="24"/>
        <v>42037.958330000001</v>
      </c>
      <c r="C1584" s="138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1"/>
      <c r="B1585" s="135">
        <f t="shared" si="24"/>
        <v>42038</v>
      </c>
      <c r="C1585" s="138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1"/>
      <c r="B1586" s="137">
        <f t="shared" si="24"/>
        <v>42038.041669999999</v>
      </c>
      <c r="C1586" s="138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1"/>
      <c r="B1587" s="135">
        <f t="shared" si="24"/>
        <v>42038.083330000001</v>
      </c>
      <c r="C1587" s="138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1"/>
      <c r="B1588" s="137">
        <f t="shared" si="24"/>
        <v>42038.125</v>
      </c>
      <c r="C1588" s="138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51"/>
      <c r="B1589" s="135">
        <f t="shared" si="24"/>
        <v>42038.166669999999</v>
      </c>
      <c r="C1589" s="138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1"/>
      <c r="B1590" s="137">
        <f t="shared" si="24"/>
        <v>42038.208330000001</v>
      </c>
      <c r="C1590" s="138">
        <v>5</v>
      </c>
      <c r="D1590" s="11">
        <f>ROUND(АТС!D94*$D$791*$D$792/100,2)</f>
        <v>0</v>
      </c>
      <c r="E1590" s="11">
        <f>ROUND(АТС!$D94*$E$791*$E$792/100,2)</f>
        <v>0</v>
      </c>
      <c r="F1590" s="11">
        <f>ROUND(АТС!$D94*$F$791*$F$792/100,2)</f>
        <v>0</v>
      </c>
      <c r="G1590" s="11">
        <f>ROUND(АТС!$D94*$G$791*$G$792/100,2)</f>
        <v>0</v>
      </c>
    </row>
    <row r="1591" spans="1:7" x14ac:dyDescent="0.25">
      <c r="A1591" s="251"/>
      <c r="B1591" s="135">
        <f t="shared" si="24"/>
        <v>42038.25</v>
      </c>
      <c r="C1591" s="138">
        <v>6</v>
      </c>
      <c r="D1591" s="11">
        <f>ROUND(АТС!D95*$D$791*$D$792/100,2)</f>
        <v>34.76</v>
      </c>
      <c r="E1591" s="11">
        <f>ROUND(АТС!$D95*$E$791*$E$792/100,2)</f>
        <v>31.94</v>
      </c>
      <c r="F1591" s="11">
        <f>ROUND(АТС!$D95*$F$791*$F$792/100,2)</f>
        <v>21.75</v>
      </c>
      <c r="G1591" s="11">
        <f>ROUND(АТС!$D95*$G$791*$G$792/100,2)</f>
        <v>12.73</v>
      </c>
    </row>
    <row r="1592" spans="1:7" x14ac:dyDescent="0.25">
      <c r="A1592" s="251"/>
      <c r="B1592" s="137">
        <f t="shared" si="24"/>
        <v>42038.291669999999</v>
      </c>
      <c r="C1592" s="138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51"/>
      <c r="B1593" s="135">
        <f t="shared" si="24"/>
        <v>42038.333330000001</v>
      </c>
      <c r="C1593" s="138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51"/>
      <c r="B1594" s="137">
        <f t="shared" si="24"/>
        <v>42038.375</v>
      </c>
      <c r="C1594" s="138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51"/>
      <c r="B1595" s="135">
        <f t="shared" si="24"/>
        <v>42038.416669999999</v>
      </c>
      <c r="C1595" s="138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51"/>
      <c r="B1596" s="137">
        <f t="shared" si="24"/>
        <v>42038.458330000001</v>
      </c>
      <c r="C1596" s="138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51"/>
      <c r="B1597" s="135">
        <f t="shared" si="24"/>
        <v>42038.5</v>
      </c>
      <c r="C1597" s="138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51"/>
      <c r="B1598" s="137">
        <f t="shared" si="24"/>
        <v>42038.541669999999</v>
      </c>
      <c r="C1598" s="138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51"/>
      <c r="B1599" s="135">
        <f t="shared" si="24"/>
        <v>42038.583330000001</v>
      </c>
      <c r="C1599" s="138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51"/>
      <c r="B1600" s="137">
        <f t="shared" si="24"/>
        <v>42038.625</v>
      </c>
      <c r="C1600" s="138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51"/>
      <c r="B1601" s="135">
        <f t="shared" si="24"/>
        <v>42038.666669999999</v>
      </c>
      <c r="C1601" s="138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51"/>
      <c r="B1602" s="137">
        <f t="shared" si="24"/>
        <v>42038.708330000001</v>
      </c>
      <c r="C1602" s="138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51"/>
      <c r="B1603" s="135">
        <f t="shared" si="24"/>
        <v>42038.75</v>
      </c>
      <c r="C1603" s="138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51"/>
      <c r="B1604" s="137">
        <f t="shared" si="24"/>
        <v>42038.791669999999</v>
      </c>
      <c r="C1604" s="138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51"/>
      <c r="B1605" s="135">
        <f t="shared" si="24"/>
        <v>42038.833330000001</v>
      </c>
      <c r="C1605" s="138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51"/>
      <c r="B1606" s="137">
        <f t="shared" si="24"/>
        <v>42038.875</v>
      </c>
      <c r="C1606" s="138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1"/>
      <c r="B1607" s="135">
        <f t="shared" si="24"/>
        <v>42038.916669999999</v>
      </c>
      <c r="C1607" s="138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1"/>
      <c r="B1608" s="137">
        <f t="shared" si="24"/>
        <v>42038.958330000001</v>
      </c>
      <c r="C1608" s="138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1"/>
      <c r="B1609" s="135">
        <f t="shared" si="24"/>
        <v>42039</v>
      </c>
      <c r="C1609" s="138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1"/>
      <c r="B1610" s="137">
        <f t="shared" si="24"/>
        <v>42039.041669999999</v>
      </c>
      <c r="C1610" s="138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51"/>
      <c r="B1611" s="135">
        <f t="shared" si="24"/>
        <v>42039.083330000001</v>
      </c>
      <c r="C1611" s="138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51"/>
      <c r="B1612" s="137">
        <f t="shared" si="24"/>
        <v>42039.125</v>
      </c>
      <c r="C1612" s="138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51"/>
      <c r="B1613" s="135">
        <f t="shared" si="24"/>
        <v>42039.166669999999</v>
      </c>
      <c r="C1613" s="138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51"/>
      <c r="B1614" s="137">
        <f t="shared" si="24"/>
        <v>42039.208330000001</v>
      </c>
      <c r="C1614" s="138">
        <v>5</v>
      </c>
      <c r="D1614" s="11">
        <f>ROUND(АТС!D118*$D$791*$D$792/100,2)</f>
        <v>0</v>
      </c>
      <c r="E1614" s="11">
        <f>ROUND(АТС!$D118*$E$791*$E$792/100,2)</f>
        <v>0</v>
      </c>
      <c r="F1614" s="11">
        <f>ROUND(АТС!$D118*$F$791*$F$792/100,2)</f>
        <v>0</v>
      </c>
      <c r="G1614" s="11">
        <f>ROUND(АТС!$D118*$G$791*$G$792/100,2)</f>
        <v>0</v>
      </c>
    </row>
    <row r="1615" spans="1:7" x14ac:dyDescent="0.25">
      <c r="A1615" s="251"/>
      <c r="B1615" s="135">
        <f t="shared" si="24"/>
        <v>42039.25</v>
      </c>
      <c r="C1615" s="138">
        <v>6</v>
      </c>
      <c r="D1615" s="11">
        <f>ROUND(АТС!D119*$D$791*$D$792/100,2)</f>
        <v>0</v>
      </c>
      <c r="E1615" s="11">
        <f>ROUND(АТС!$D119*$E$791*$E$792/100,2)</f>
        <v>0</v>
      </c>
      <c r="F1615" s="11">
        <f>ROUND(АТС!$D119*$F$791*$F$792/100,2)</f>
        <v>0</v>
      </c>
      <c r="G1615" s="11">
        <f>ROUND(АТС!$D119*$G$791*$G$792/100,2)</f>
        <v>0</v>
      </c>
    </row>
    <row r="1616" spans="1:7" x14ac:dyDescent="0.25">
      <c r="A1616" s="251"/>
      <c r="B1616" s="137">
        <f t="shared" si="24"/>
        <v>42039.291669999999</v>
      </c>
      <c r="C1616" s="138">
        <v>7</v>
      </c>
      <c r="D1616" s="11">
        <f>ROUND(АТС!D120*$D$791*$D$792/100,2)</f>
        <v>0</v>
      </c>
      <c r="E1616" s="11">
        <f>ROUND(АТС!$D120*$E$791*$E$792/100,2)</f>
        <v>0</v>
      </c>
      <c r="F1616" s="11">
        <f>ROUND(АТС!$D120*$F$791*$F$792/100,2)</f>
        <v>0</v>
      </c>
      <c r="G1616" s="11">
        <f>ROUND(АТС!$D120*$G$791*$G$792/100,2)</f>
        <v>0</v>
      </c>
    </row>
    <row r="1617" spans="1:7" x14ac:dyDescent="0.25">
      <c r="A1617" s="251"/>
      <c r="B1617" s="135">
        <f t="shared" si="24"/>
        <v>42039.333330000001</v>
      </c>
      <c r="C1617" s="138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51"/>
      <c r="B1618" s="137">
        <f t="shared" si="24"/>
        <v>42039.375</v>
      </c>
      <c r="C1618" s="138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51"/>
      <c r="B1619" s="135">
        <f t="shared" si="24"/>
        <v>42039.416669999999</v>
      </c>
      <c r="C1619" s="138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51"/>
      <c r="B1620" s="137">
        <f t="shared" si="24"/>
        <v>42039.458330000001</v>
      </c>
      <c r="C1620" s="138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51"/>
      <c r="B1621" s="135">
        <f t="shared" si="24"/>
        <v>42039.5</v>
      </c>
      <c r="C1621" s="138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51"/>
      <c r="B1622" s="137">
        <f t="shared" si="24"/>
        <v>42039.541669999999</v>
      </c>
      <c r="C1622" s="138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51"/>
      <c r="B1623" s="135">
        <f t="shared" si="24"/>
        <v>42039.583330000001</v>
      </c>
      <c r="C1623" s="138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51"/>
      <c r="B1624" s="137">
        <f t="shared" si="24"/>
        <v>42039.625</v>
      </c>
      <c r="C1624" s="138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51"/>
      <c r="B1625" s="135">
        <f t="shared" si="24"/>
        <v>42039.666669999999</v>
      </c>
      <c r="C1625" s="138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51"/>
      <c r="B1626" s="137">
        <f t="shared" ref="B1626:B1689" si="25">B1602+1</f>
        <v>42039.708330000001</v>
      </c>
      <c r="C1626" s="138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51"/>
      <c r="B1627" s="135">
        <f t="shared" si="25"/>
        <v>42039.75</v>
      </c>
      <c r="C1627" s="138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51"/>
      <c r="B1628" s="137">
        <f t="shared" si="25"/>
        <v>42039.791669999999</v>
      </c>
      <c r="C1628" s="138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51"/>
      <c r="B1629" s="135">
        <f t="shared" si="25"/>
        <v>42039.833330000001</v>
      </c>
      <c r="C1629" s="138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51"/>
      <c r="B1630" s="137">
        <f t="shared" si="25"/>
        <v>42039.875</v>
      </c>
      <c r="C1630" s="138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51"/>
      <c r="B1631" s="135">
        <f t="shared" si="25"/>
        <v>42039.916669999999</v>
      </c>
      <c r="C1631" s="138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1"/>
      <c r="B1632" s="137">
        <f t="shared" si="25"/>
        <v>42039.958330000001</v>
      </c>
      <c r="C1632" s="138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51"/>
      <c r="B1633" s="135">
        <f t="shared" si="25"/>
        <v>42040</v>
      </c>
      <c r="C1633" s="138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1"/>
      <c r="B1634" s="137">
        <f t="shared" si="25"/>
        <v>42040.041669999999</v>
      </c>
      <c r="C1634" s="138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51"/>
      <c r="B1635" s="135">
        <f t="shared" si="25"/>
        <v>42040.083330000001</v>
      </c>
      <c r="C1635" s="138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51"/>
      <c r="B1636" s="137">
        <f t="shared" si="25"/>
        <v>42040.125</v>
      </c>
      <c r="C1636" s="138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51"/>
      <c r="B1637" s="135">
        <f t="shared" si="25"/>
        <v>42040.166669999999</v>
      </c>
      <c r="C1637" s="138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51"/>
      <c r="B1638" s="137">
        <f t="shared" si="25"/>
        <v>42040.208330000001</v>
      </c>
      <c r="C1638" s="138">
        <v>5</v>
      </c>
      <c r="D1638" s="11">
        <f>ROUND(АТС!D142*$D$791*$D$792/100,2)</f>
        <v>0</v>
      </c>
      <c r="E1638" s="11">
        <f>ROUND(АТС!$D142*$E$791*$E$792/100,2)</f>
        <v>0</v>
      </c>
      <c r="F1638" s="11">
        <f>ROUND(АТС!$D142*$F$791*$F$792/100,2)</f>
        <v>0</v>
      </c>
      <c r="G1638" s="11">
        <f>ROUND(АТС!$D142*$G$791*$G$792/100,2)</f>
        <v>0</v>
      </c>
    </row>
    <row r="1639" spans="1:7" x14ac:dyDescent="0.25">
      <c r="A1639" s="251"/>
      <c r="B1639" s="135">
        <f t="shared" si="25"/>
        <v>42040.25</v>
      </c>
      <c r="C1639" s="138">
        <v>6</v>
      </c>
      <c r="D1639" s="11">
        <f>ROUND(АТС!D143*$D$791*$D$792/100,2)</f>
        <v>6.98</v>
      </c>
      <c r="E1639" s="11">
        <f>ROUND(АТС!$D143*$E$791*$E$792/100,2)</f>
        <v>6.42</v>
      </c>
      <c r="F1639" s="11">
        <f>ROUND(АТС!$D143*$F$791*$F$792/100,2)</f>
        <v>4.37</v>
      </c>
      <c r="G1639" s="11">
        <f>ROUND(АТС!$D143*$G$791*$G$792/100,2)</f>
        <v>2.56</v>
      </c>
    </row>
    <row r="1640" spans="1:7" x14ac:dyDescent="0.25">
      <c r="A1640" s="251"/>
      <c r="B1640" s="137">
        <f t="shared" si="25"/>
        <v>42040.291669999999</v>
      </c>
      <c r="C1640" s="138">
        <v>7</v>
      </c>
      <c r="D1640" s="11">
        <f>ROUND(АТС!D144*$D$791*$D$792/100,2)</f>
        <v>0</v>
      </c>
      <c r="E1640" s="11">
        <f>ROUND(АТС!$D144*$E$791*$E$792/100,2)</f>
        <v>0</v>
      </c>
      <c r="F1640" s="11">
        <f>ROUND(АТС!$D144*$F$791*$F$792/100,2)</f>
        <v>0</v>
      </c>
      <c r="G1640" s="11">
        <f>ROUND(АТС!$D144*$G$791*$G$792/100,2)</f>
        <v>0</v>
      </c>
    </row>
    <row r="1641" spans="1:7" x14ac:dyDescent="0.25">
      <c r="A1641" s="251"/>
      <c r="B1641" s="135">
        <f t="shared" si="25"/>
        <v>42040.333330000001</v>
      </c>
      <c r="C1641" s="138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51"/>
      <c r="B1642" s="137">
        <f t="shared" si="25"/>
        <v>42040.375</v>
      </c>
      <c r="C1642" s="138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51"/>
      <c r="B1643" s="135">
        <f t="shared" si="25"/>
        <v>42040.416669999999</v>
      </c>
      <c r="C1643" s="138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51"/>
      <c r="B1644" s="137">
        <f t="shared" si="25"/>
        <v>42040.458330000001</v>
      </c>
      <c r="C1644" s="138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51"/>
      <c r="B1645" s="135">
        <f t="shared" si="25"/>
        <v>42040.5</v>
      </c>
      <c r="C1645" s="138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51"/>
      <c r="B1646" s="137">
        <f t="shared" si="25"/>
        <v>42040.541669999999</v>
      </c>
      <c r="C1646" s="138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51"/>
      <c r="B1647" s="135">
        <f t="shared" si="25"/>
        <v>42040.583330000001</v>
      </c>
      <c r="C1647" s="138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51"/>
      <c r="B1648" s="137">
        <f t="shared" si="25"/>
        <v>42040.625</v>
      </c>
      <c r="C1648" s="138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51"/>
      <c r="B1649" s="135">
        <f t="shared" si="25"/>
        <v>42040.666669999999</v>
      </c>
      <c r="C1649" s="138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51"/>
      <c r="B1650" s="137">
        <f t="shared" si="25"/>
        <v>42040.708330000001</v>
      </c>
      <c r="C1650" s="138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51"/>
      <c r="B1651" s="135">
        <f t="shared" si="25"/>
        <v>42040.75</v>
      </c>
      <c r="C1651" s="138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51"/>
      <c r="B1652" s="137">
        <f t="shared" si="25"/>
        <v>42040.791669999999</v>
      </c>
      <c r="C1652" s="138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51"/>
      <c r="B1653" s="135">
        <f t="shared" si="25"/>
        <v>42040.833330000001</v>
      </c>
      <c r="C1653" s="138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51"/>
      <c r="B1654" s="137">
        <f t="shared" si="25"/>
        <v>42040.875</v>
      </c>
      <c r="C1654" s="138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1"/>
      <c r="B1655" s="135">
        <f t="shared" si="25"/>
        <v>42040.916669999999</v>
      </c>
      <c r="C1655" s="138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1"/>
      <c r="B1656" s="137">
        <f t="shared" si="25"/>
        <v>42040.958330000001</v>
      </c>
      <c r="C1656" s="138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1"/>
      <c r="B1657" s="135">
        <f t="shared" si="25"/>
        <v>42041</v>
      </c>
      <c r="C1657" s="138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1"/>
      <c r="B1658" s="137">
        <f t="shared" si="25"/>
        <v>42041.041669999999</v>
      </c>
      <c r="C1658" s="138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51"/>
      <c r="B1659" s="135">
        <f t="shared" si="25"/>
        <v>42041.083330000001</v>
      </c>
      <c r="C1659" s="138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1"/>
      <c r="B1660" s="137">
        <f t="shared" si="25"/>
        <v>42041.125</v>
      </c>
      <c r="C1660" s="138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51"/>
      <c r="B1661" s="135">
        <f t="shared" si="25"/>
        <v>42041.166669999999</v>
      </c>
      <c r="C1661" s="138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51"/>
      <c r="B1662" s="137">
        <f t="shared" si="25"/>
        <v>42041.208330000001</v>
      </c>
      <c r="C1662" s="138">
        <v>5</v>
      </c>
      <c r="D1662" s="11">
        <f>ROUND(АТС!D166*$D$791*$D$792/100,2)</f>
        <v>0</v>
      </c>
      <c r="E1662" s="11">
        <f>ROUND(АТС!$D166*$E$791*$E$792/100,2)</f>
        <v>0</v>
      </c>
      <c r="F1662" s="11">
        <f>ROUND(АТС!$D166*$F$791*$F$792/100,2)</f>
        <v>0</v>
      </c>
      <c r="G1662" s="11">
        <f>ROUND(АТС!$D166*$G$791*$G$792/100,2)</f>
        <v>0</v>
      </c>
    </row>
    <row r="1663" spans="1:7" x14ac:dyDescent="0.25">
      <c r="A1663" s="251"/>
      <c r="B1663" s="135">
        <f t="shared" si="25"/>
        <v>42041.25</v>
      </c>
      <c r="C1663" s="138">
        <v>6</v>
      </c>
      <c r="D1663" s="11">
        <f>ROUND(АТС!D167*$D$791*$D$792/100,2)</f>
        <v>0</v>
      </c>
      <c r="E1663" s="11">
        <f>ROUND(АТС!$D167*$E$791*$E$792/100,2)</f>
        <v>0</v>
      </c>
      <c r="F1663" s="11">
        <f>ROUND(АТС!$D167*$F$791*$F$792/100,2)</f>
        <v>0</v>
      </c>
      <c r="G1663" s="11">
        <f>ROUND(АТС!$D167*$G$791*$G$792/100,2)</f>
        <v>0</v>
      </c>
    </row>
    <row r="1664" spans="1:7" x14ac:dyDescent="0.25">
      <c r="A1664" s="251"/>
      <c r="B1664" s="137">
        <f t="shared" si="25"/>
        <v>42041.291669999999</v>
      </c>
      <c r="C1664" s="138">
        <v>7</v>
      </c>
      <c r="D1664" s="11">
        <f>ROUND(АТС!D168*$D$791*$D$792/100,2)</f>
        <v>0</v>
      </c>
      <c r="E1664" s="11">
        <f>ROUND(АТС!$D168*$E$791*$E$792/100,2)</f>
        <v>0</v>
      </c>
      <c r="F1664" s="11">
        <f>ROUND(АТС!$D168*$F$791*$F$792/100,2)</f>
        <v>0</v>
      </c>
      <c r="G1664" s="11">
        <f>ROUND(АТС!$D168*$G$791*$G$792/100,2)</f>
        <v>0</v>
      </c>
    </row>
    <row r="1665" spans="1:7" x14ac:dyDescent="0.25">
      <c r="A1665" s="251"/>
      <c r="B1665" s="135">
        <f t="shared" si="25"/>
        <v>42041.333330000001</v>
      </c>
      <c r="C1665" s="138">
        <v>8</v>
      </c>
      <c r="D1665" s="11">
        <f>ROUND(АТС!D169*$D$791*$D$792/100,2)</f>
        <v>0</v>
      </c>
      <c r="E1665" s="11">
        <f>ROUND(АТС!$D169*$E$791*$E$792/100,2)</f>
        <v>0</v>
      </c>
      <c r="F1665" s="11">
        <f>ROUND(АТС!$D169*$F$791*$F$792/100,2)</f>
        <v>0</v>
      </c>
      <c r="G1665" s="11">
        <f>ROUND(АТС!$D169*$G$791*$G$792/100,2)</f>
        <v>0</v>
      </c>
    </row>
    <row r="1666" spans="1:7" x14ac:dyDescent="0.25">
      <c r="A1666" s="251"/>
      <c r="B1666" s="137">
        <f t="shared" si="25"/>
        <v>42041.375</v>
      </c>
      <c r="C1666" s="138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51"/>
      <c r="B1667" s="135">
        <f t="shared" si="25"/>
        <v>42041.416669999999</v>
      </c>
      <c r="C1667" s="138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51"/>
      <c r="B1668" s="137">
        <f t="shared" si="25"/>
        <v>42041.458330000001</v>
      </c>
      <c r="C1668" s="138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51"/>
      <c r="B1669" s="135">
        <f t="shared" si="25"/>
        <v>42041.5</v>
      </c>
      <c r="C1669" s="138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51"/>
      <c r="B1670" s="137">
        <f t="shared" si="25"/>
        <v>42041.541669999999</v>
      </c>
      <c r="C1670" s="138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51"/>
      <c r="B1671" s="135">
        <f t="shared" si="25"/>
        <v>42041.583330000001</v>
      </c>
      <c r="C1671" s="138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51"/>
      <c r="B1672" s="137">
        <f t="shared" si="25"/>
        <v>42041.625</v>
      </c>
      <c r="C1672" s="138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51"/>
      <c r="B1673" s="135">
        <f t="shared" si="25"/>
        <v>42041.666669999999</v>
      </c>
      <c r="C1673" s="138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51"/>
      <c r="B1674" s="137">
        <f t="shared" si="25"/>
        <v>42041.708330000001</v>
      </c>
      <c r="C1674" s="138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51"/>
      <c r="B1675" s="135">
        <f t="shared" si="25"/>
        <v>42041.75</v>
      </c>
      <c r="C1675" s="138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51"/>
      <c r="B1676" s="137">
        <f t="shared" si="25"/>
        <v>42041.791669999999</v>
      </c>
      <c r="C1676" s="138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51"/>
      <c r="B1677" s="135">
        <f t="shared" si="25"/>
        <v>42041.833330000001</v>
      </c>
      <c r="C1677" s="138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51"/>
      <c r="B1678" s="137">
        <f t="shared" si="25"/>
        <v>42041.875</v>
      </c>
      <c r="C1678" s="138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51"/>
      <c r="B1679" s="135">
        <f t="shared" si="25"/>
        <v>42041.916669999999</v>
      </c>
      <c r="C1679" s="138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51"/>
      <c r="B1680" s="137">
        <f t="shared" si="25"/>
        <v>42041.958330000001</v>
      </c>
      <c r="C1680" s="138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1"/>
      <c r="B1681" s="135">
        <f t="shared" si="25"/>
        <v>42042</v>
      </c>
      <c r="C1681" s="138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1"/>
      <c r="B1682" s="137">
        <f t="shared" si="25"/>
        <v>42042.041669999999</v>
      </c>
      <c r="C1682" s="138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1"/>
      <c r="B1683" s="135">
        <f t="shared" si="25"/>
        <v>42042.083330000001</v>
      </c>
      <c r="C1683" s="138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1"/>
      <c r="B1684" s="137">
        <f t="shared" si="25"/>
        <v>42042.125</v>
      </c>
      <c r="C1684" s="138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51"/>
      <c r="B1685" s="135">
        <f t="shared" si="25"/>
        <v>42042.166669999999</v>
      </c>
      <c r="C1685" s="138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51"/>
      <c r="B1686" s="137">
        <f t="shared" si="25"/>
        <v>42042.208330000001</v>
      </c>
      <c r="C1686" s="138">
        <v>5</v>
      </c>
      <c r="D1686" s="11">
        <f>ROUND(АТС!D190*$D$791*$D$792/100,2)</f>
        <v>0</v>
      </c>
      <c r="E1686" s="11">
        <f>ROUND(АТС!$D190*$E$791*$E$792/100,2)</f>
        <v>0</v>
      </c>
      <c r="F1686" s="11">
        <f>ROUND(АТС!$D190*$F$791*$F$792/100,2)</f>
        <v>0</v>
      </c>
      <c r="G1686" s="11">
        <f>ROUND(АТС!$D190*$G$791*$G$792/100,2)</f>
        <v>0</v>
      </c>
    </row>
    <row r="1687" spans="1:7" x14ac:dyDescent="0.25">
      <c r="A1687" s="251"/>
      <c r="B1687" s="135">
        <f t="shared" si="25"/>
        <v>42042.25</v>
      </c>
      <c r="C1687" s="138">
        <v>6</v>
      </c>
      <c r="D1687" s="11">
        <f>ROUND(АТС!D191*$D$791*$D$792/100,2)</f>
        <v>0</v>
      </c>
      <c r="E1687" s="11">
        <f>ROUND(АТС!$D191*$E$791*$E$792/100,2)</f>
        <v>0</v>
      </c>
      <c r="F1687" s="11">
        <f>ROUND(АТС!$D191*$F$791*$F$792/100,2)</f>
        <v>0</v>
      </c>
      <c r="G1687" s="11">
        <f>ROUND(АТС!$D191*$G$791*$G$792/100,2)</f>
        <v>0</v>
      </c>
    </row>
    <row r="1688" spans="1:7" x14ac:dyDescent="0.25">
      <c r="A1688" s="251"/>
      <c r="B1688" s="137">
        <f t="shared" si="25"/>
        <v>42042.291669999999</v>
      </c>
      <c r="C1688" s="138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51"/>
      <c r="B1689" s="135">
        <f t="shared" si="25"/>
        <v>42042.333330000001</v>
      </c>
      <c r="C1689" s="138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51"/>
      <c r="B1690" s="137">
        <f t="shared" ref="B1690:B1753" si="26">B1666+1</f>
        <v>42042.375</v>
      </c>
      <c r="C1690" s="138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51"/>
      <c r="B1691" s="135">
        <f t="shared" si="26"/>
        <v>42042.416669999999</v>
      </c>
      <c r="C1691" s="138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51"/>
      <c r="B1692" s="137">
        <f t="shared" si="26"/>
        <v>42042.458330000001</v>
      </c>
      <c r="C1692" s="138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51"/>
      <c r="B1693" s="135">
        <f t="shared" si="26"/>
        <v>42042.5</v>
      </c>
      <c r="C1693" s="138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51"/>
      <c r="B1694" s="137">
        <f t="shared" si="26"/>
        <v>42042.541669999999</v>
      </c>
      <c r="C1694" s="138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51"/>
      <c r="B1695" s="135">
        <f t="shared" si="26"/>
        <v>42042.583330000001</v>
      </c>
      <c r="C1695" s="138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51"/>
      <c r="B1696" s="137">
        <f t="shared" si="26"/>
        <v>42042.625</v>
      </c>
      <c r="C1696" s="138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1"/>
      <c r="B1697" s="135">
        <f t="shared" si="26"/>
        <v>42042.666669999999</v>
      </c>
      <c r="C1697" s="138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51"/>
      <c r="B1698" s="137">
        <f t="shared" si="26"/>
        <v>42042.708330000001</v>
      </c>
      <c r="C1698" s="138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51"/>
      <c r="B1699" s="135">
        <f t="shared" si="26"/>
        <v>42042.75</v>
      </c>
      <c r="C1699" s="138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51"/>
      <c r="B1700" s="137">
        <f t="shared" si="26"/>
        <v>42042.791669999999</v>
      </c>
      <c r="C1700" s="138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1"/>
      <c r="B1701" s="135">
        <f t="shared" si="26"/>
        <v>42042.833330000001</v>
      </c>
      <c r="C1701" s="138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1"/>
      <c r="B1702" s="137">
        <f t="shared" si="26"/>
        <v>42042.875</v>
      </c>
      <c r="C1702" s="138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1"/>
      <c r="B1703" s="135">
        <f t="shared" si="26"/>
        <v>42042.916669999999</v>
      </c>
      <c r="C1703" s="138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1"/>
      <c r="B1704" s="137">
        <f t="shared" si="26"/>
        <v>42042.958330000001</v>
      </c>
      <c r="C1704" s="138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1"/>
      <c r="B1705" s="135">
        <f t="shared" si="26"/>
        <v>42043</v>
      </c>
      <c r="C1705" s="138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1"/>
      <c r="B1706" s="137">
        <f t="shared" si="26"/>
        <v>42043.041669999999</v>
      </c>
      <c r="C1706" s="138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1"/>
      <c r="B1707" s="135">
        <f t="shared" si="26"/>
        <v>42043.083330000001</v>
      </c>
      <c r="C1707" s="138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1"/>
      <c r="B1708" s="137">
        <f t="shared" si="26"/>
        <v>42043.125</v>
      </c>
      <c r="C1708" s="138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1"/>
      <c r="B1709" s="135">
        <f t="shared" si="26"/>
        <v>42043.166669999999</v>
      </c>
      <c r="C1709" s="138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51"/>
      <c r="B1710" s="137">
        <f t="shared" si="26"/>
        <v>42043.208330000001</v>
      </c>
      <c r="C1710" s="138">
        <v>5</v>
      </c>
      <c r="D1710" s="11">
        <f>ROUND(АТС!D214*$D$791*$D$792/100,2)</f>
        <v>0</v>
      </c>
      <c r="E1710" s="11">
        <f>ROUND(АТС!$D214*$E$791*$E$792/100,2)</f>
        <v>0</v>
      </c>
      <c r="F1710" s="11">
        <f>ROUND(АТС!$D214*$F$791*$F$792/100,2)</f>
        <v>0</v>
      </c>
      <c r="G1710" s="11">
        <f>ROUND(АТС!$D214*$G$791*$G$792/100,2)</f>
        <v>0</v>
      </c>
    </row>
    <row r="1711" spans="1:7" x14ac:dyDescent="0.25">
      <c r="A1711" s="251"/>
      <c r="B1711" s="135">
        <f t="shared" si="26"/>
        <v>42043.25</v>
      </c>
      <c r="C1711" s="138">
        <v>6</v>
      </c>
      <c r="D1711" s="11">
        <f>ROUND(АТС!D215*$D$791*$D$792/100,2)</f>
        <v>0</v>
      </c>
      <c r="E1711" s="11">
        <f>ROUND(АТС!$D215*$E$791*$E$792/100,2)</f>
        <v>0</v>
      </c>
      <c r="F1711" s="11">
        <f>ROUND(АТС!$D215*$F$791*$F$792/100,2)</f>
        <v>0</v>
      </c>
      <c r="G1711" s="11">
        <f>ROUND(АТС!$D215*$G$791*$G$792/100,2)</f>
        <v>0</v>
      </c>
    </row>
    <row r="1712" spans="1:7" x14ac:dyDescent="0.25">
      <c r="A1712" s="251"/>
      <c r="B1712" s="137">
        <f t="shared" si="26"/>
        <v>42043.291669999999</v>
      </c>
      <c r="C1712" s="138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51"/>
      <c r="B1713" s="135">
        <f t="shared" si="26"/>
        <v>42043.333330000001</v>
      </c>
      <c r="C1713" s="138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51"/>
      <c r="B1714" s="137">
        <f t="shared" si="26"/>
        <v>42043.375</v>
      </c>
      <c r="C1714" s="138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51"/>
      <c r="B1715" s="135">
        <f t="shared" si="26"/>
        <v>42043.416669999999</v>
      </c>
      <c r="C1715" s="138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51"/>
      <c r="B1716" s="137">
        <f t="shared" si="26"/>
        <v>42043.458330000001</v>
      </c>
      <c r="C1716" s="138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1"/>
      <c r="B1717" s="135">
        <f t="shared" si="26"/>
        <v>42043.5</v>
      </c>
      <c r="C1717" s="138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1"/>
      <c r="B1718" s="137">
        <f t="shared" si="26"/>
        <v>42043.541669999999</v>
      </c>
      <c r="C1718" s="138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1"/>
      <c r="B1719" s="135">
        <f t="shared" si="26"/>
        <v>42043.583330000001</v>
      </c>
      <c r="C1719" s="138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1"/>
      <c r="B1720" s="137">
        <f t="shared" si="26"/>
        <v>42043.625</v>
      </c>
      <c r="C1720" s="138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1"/>
      <c r="B1721" s="135">
        <f t="shared" si="26"/>
        <v>42043.666669999999</v>
      </c>
      <c r="C1721" s="138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1"/>
      <c r="B1722" s="137">
        <f t="shared" si="26"/>
        <v>42043.708330000001</v>
      </c>
      <c r="C1722" s="138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51"/>
      <c r="B1723" s="135">
        <f t="shared" si="26"/>
        <v>42043.75</v>
      </c>
      <c r="C1723" s="138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1"/>
      <c r="B1724" s="137">
        <f t="shared" si="26"/>
        <v>42043.791669999999</v>
      </c>
      <c r="C1724" s="138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51"/>
      <c r="B1725" s="135">
        <f t="shared" si="26"/>
        <v>42043.833330000001</v>
      </c>
      <c r="C1725" s="138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1"/>
      <c r="B1726" s="137">
        <f t="shared" si="26"/>
        <v>42043.875</v>
      </c>
      <c r="C1726" s="138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1"/>
      <c r="B1727" s="135">
        <f t="shared" si="26"/>
        <v>42043.916669999999</v>
      </c>
      <c r="C1727" s="138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1"/>
      <c r="B1728" s="137">
        <f t="shared" si="26"/>
        <v>42043.958330000001</v>
      </c>
      <c r="C1728" s="138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1"/>
      <c r="B1729" s="135">
        <f t="shared" si="26"/>
        <v>42044</v>
      </c>
      <c r="C1729" s="138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51"/>
      <c r="B1730" s="137">
        <f t="shared" si="26"/>
        <v>42044.041669999999</v>
      </c>
      <c r="C1730" s="138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51"/>
      <c r="B1731" s="135">
        <f t="shared" si="26"/>
        <v>42044.083330000001</v>
      </c>
      <c r="C1731" s="138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51"/>
      <c r="B1732" s="137">
        <f t="shared" si="26"/>
        <v>42044.125</v>
      </c>
      <c r="C1732" s="138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51"/>
      <c r="B1733" s="135">
        <f t="shared" si="26"/>
        <v>42044.166669999999</v>
      </c>
      <c r="C1733" s="138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51"/>
      <c r="B1734" s="137">
        <f t="shared" si="26"/>
        <v>42044.208330000001</v>
      </c>
      <c r="C1734" s="138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51"/>
      <c r="B1735" s="135">
        <f t="shared" si="26"/>
        <v>42044.25</v>
      </c>
      <c r="C1735" s="138">
        <v>6</v>
      </c>
      <c r="D1735" s="11">
        <f>ROUND(АТС!D239*$D$791*$D$792/100,2)</f>
        <v>0</v>
      </c>
      <c r="E1735" s="11">
        <f>ROUND(АТС!$D239*$E$791*$E$792/100,2)</f>
        <v>0</v>
      </c>
      <c r="F1735" s="11">
        <f>ROUND(АТС!$D239*$F$791*$F$792/100,2)</f>
        <v>0</v>
      </c>
      <c r="G1735" s="11">
        <f>ROUND(АТС!$D239*$G$791*$G$792/100,2)</f>
        <v>0</v>
      </c>
    </row>
    <row r="1736" spans="1:7" x14ac:dyDescent="0.25">
      <c r="A1736" s="251"/>
      <c r="B1736" s="137">
        <f t="shared" si="26"/>
        <v>42044.291669999999</v>
      </c>
      <c r="C1736" s="138">
        <v>7</v>
      </c>
      <c r="D1736" s="11">
        <f>ROUND(АТС!D240*$D$791*$D$792/100,2)</f>
        <v>0</v>
      </c>
      <c r="E1736" s="11">
        <f>ROUND(АТС!$D240*$E$791*$E$792/100,2)</f>
        <v>0</v>
      </c>
      <c r="F1736" s="11">
        <f>ROUND(АТС!$D240*$F$791*$F$792/100,2)</f>
        <v>0</v>
      </c>
      <c r="G1736" s="11">
        <f>ROUND(АТС!$D240*$G$791*$G$792/100,2)</f>
        <v>0</v>
      </c>
    </row>
    <row r="1737" spans="1:7" x14ac:dyDescent="0.25">
      <c r="A1737" s="251"/>
      <c r="B1737" s="135">
        <f t="shared" si="26"/>
        <v>42044.333330000001</v>
      </c>
      <c r="C1737" s="138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51"/>
      <c r="B1738" s="137">
        <f t="shared" si="26"/>
        <v>42044.375</v>
      </c>
      <c r="C1738" s="138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51"/>
      <c r="B1739" s="135">
        <f t="shared" si="26"/>
        <v>42044.416669999999</v>
      </c>
      <c r="C1739" s="138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51"/>
      <c r="B1740" s="137">
        <f t="shared" si="26"/>
        <v>42044.458330000001</v>
      </c>
      <c r="C1740" s="138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51"/>
      <c r="B1741" s="135">
        <f t="shared" si="26"/>
        <v>42044.5</v>
      </c>
      <c r="C1741" s="138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51"/>
      <c r="B1742" s="137">
        <f t="shared" si="26"/>
        <v>42044.541669999999</v>
      </c>
      <c r="C1742" s="138">
        <v>13</v>
      </c>
      <c r="D1742" s="11">
        <f>ROUND(АТС!D246*$D$791*$D$792/100,2)</f>
        <v>8.32</v>
      </c>
      <c r="E1742" s="11">
        <f>ROUND(АТС!$D246*$E$791*$E$792/100,2)</f>
        <v>7.65</v>
      </c>
      <c r="F1742" s="11">
        <f>ROUND(АТС!$D246*$F$791*$F$792/100,2)</f>
        <v>5.21</v>
      </c>
      <c r="G1742" s="11">
        <f>ROUND(АТС!$D246*$G$791*$G$792/100,2)</f>
        <v>3.05</v>
      </c>
    </row>
    <row r="1743" spans="1:7" x14ac:dyDescent="0.25">
      <c r="A1743" s="251"/>
      <c r="B1743" s="135">
        <f t="shared" si="26"/>
        <v>42044.583330000001</v>
      </c>
      <c r="C1743" s="138">
        <v>14</v>
      </c>
      <c r="D1743" s="11">
        <f>ROUND(АТС!D247*$D$791*$D$792/100,2)</f>
        <v>3.63</v>
      </c>
      <c r="E1743" s="11">
        <f>ROUND(АТС!$D247*$E$791*$E$792/100,2)</f>
        <v>3.33</v>
      </c>
      <c r="F1743" s="11">
        <f>ROUND(АТС!$D247*$F$791*$F$792/100,2)</f>
        <v>2.27</v>
      </c>
      <c r="G1743" s="11">
        <f>ROUND(АТС!$D247*$G$791*$G$792/100,2)</f>
        <v>1.33</v>
      </c>
    </row>
    <row r="1744" spans="1:7" x14ac:dyDescent="0.25">
      <c r="A1744" s="251"/>
      <c r="B1744" s="137">
        <f t="shared" si="26"/>
        <v>42044.625</v>
      </c>
      <c r="C1744" s="138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51"/>
      <c r="B1745" s="135">
        <f t="shared" si="26"/>
        <v>42044.666669999999</v>
      </c>
      <c r="C1745" s="138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51"/>
      <c r="B1746" s="137">
        <f t="shared" si="26"/>
        <v>42044.708330000001</v>
      </c>
      <c r="C1746" s="138">
        <v>17</v>
      </c>
      <c r="D1746" s="11">
        <f>ROUND(АТС!D250*$D$791*$D$792/100,2)</f>
        <v>2.2799999999999998</v>
      </c>
      <c r="E1746" s="11">
        <f>ROUND(АТС!$D250*$E$791*$E$792/100,2)</f>
        <v>2.1</v>
      </c>
      <c r="F1746" s="11">
        <f>ROUND(АТС!$D250*$F$791*$F$792/100,2)</f>
        <v>1.43</v>
      </c>
      <c r="G1746" s="11">
        <f>ROUND(АТС!$D250*$G$791*$G$792/100,2)</f>
        <v>0.84</v>
      </c>
    </row>
    <row r="1747" spans="1:7" x14ac:dyDescent="0.25">
      <c r="A1747" s="251"/>
      <c r="B1747" s="135">
        <f t="shared" si="26"/>
        <v>42044.75</v>
      </c>
      <c r="C1747" s="138">
        <v>18</v>
      </c>
      <c r="D1747" s="11">
        <f>ROUND(АТС!D251*$D$791*$D$792/100,2)</f>
        <v>0.24</v>
      </c>
      <c r="E1747" s="11">
        <f>ROUND(АТС!$D251*$E$791*$E$792/100,2)</f>
        <v>0.22</v>
      </c>
      <c r="F1747" s="11">
        <f>ROUND(АТС!$D251*$F$791*$F$792/100,2)</f>
        <v>0.15</v>
      </c>
      <c r="G1747" s="11">
        <f>ROUND(АТС!$D251*$G$791*$G$792/100,2)</f>
        <v>0.09</v>
      </c>
    </row>
    <row r="1748" spans="1:7" x14ac:dyDescent="0.25">
      <c r="A1748" s="251"/>
      <c r="B1748" s="137">
        <f t="shared" si="26"/>
        <v>42044.791669999999</v>
      </c>
      <c r="C1748" s="138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51"/>
      <c r="B1749" s="135">
        <f t="shared" si="26"/>
        <v>42044.833330000001</v>
      </c>
      <c r="C1749" s="138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51"/>
      <c r="B1750" s="137">
        <f t="shared" si="26"/>
        <v>42044.875</v>
      </c>
      <c r="C1750" s="138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1"/>
      <c r="B1751" s="135">
        <f t="shared" si="26"/>
        <v>42044.916669999999</v>
      </c>
      <c r="C1751" s="138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1"/>
      <c r="B1752" s="137">
        <f t="shared" si="26"/>
        <v>42044.958330000001</v>
      </c>
      <c r="C1752" s="138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1"/>
      <c r="B1753" s="135">
        <f t="shared" si="26"/>
        <v>42045</v>
      </c>
      <c r="C1753" s="138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1"/>
      <c r="B1754" s="137">
        <f t="shared" ref="B1754:B1817" si="27">B1730+1</f>
        <v>42045.041669999999</v>
      </c>
      <c r="C1754" s="138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1"/>
      <c r="B1755" s="135">
        <f t="shared" si="27"/>
        <v>42045.083330000001</v>
      </c>
      <c r="C1755" s="138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51"/>
      <c r="B1756" s="137">
        <f t="shared" si="27"/>
        <v>42045.125</v>
      </c>
      <c r="C1756" s="138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51"/>
      <c r="B1757" s="135">
        <f t="shared" si="27"/>
        <v>42045.166669999999</v>
      </c>
      <c r="C1757" s="138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51"/>
      <c r="B1758" s="137">
        <f t="shared" si="27"/>
        <v>42045.208330000001</v>
      </c>
      <c r="C1758" s="138">
        <v>5</v>
      </c>
      <c r="D1758" s="11">
        <f>ROUND(АТС!D262*$D$791*$D$792/100,2)</f>
        <v>47.31</v>
      </c>
      <c r="E1758" s="11">
        <f>ROUND(АТС!$D262*$E$791*$E$792/100,2)</f>
        <v>43.47</v>
      </c>
      <c r="F1758" s="11">
        <f>ROUND(АТС!$D262*$F$791*$F$792/100,2)</f>
        <v>29.6</v>
      </c>
      <c r="G1758" s="11">
        <f>ROUND(АТС!$D262*$G$791*$G$792/100,2)</f>
        <v>17.329999999999998</v>
      </c>
    </row>
    <row r="1759" spans="1:7" x14ac:dyDescent="0.25">
      <c r="A1759" s="251"/>
      <c r="B1759" s="135">
        <f t="shared" si="27"/>
        <v>42045.25</v>
      </c>
      <c r="C1759" s="138">
        <v>6</v>
      </c>
      <c r="D1759" s="11">
        <f>ROUND(АТС!D263*$D$791*$D$792/100,2)</f>
        <v>0</v>
      </c>
      <c r="E1759" s="11">
        <f>ROUND(АТС!$D263*$E$791*$E$792/100,2)</f>
        <v>0</v>
      </c>
      <c r="F1759" s="11">
        <f>ROUND(АТС!$D263*$F$791*$F$792/100,2)</f>
        <v>0</v>
      </c>
      <c r="G1759" s="11">
        <f>ROUND(АТС!$D263*$G$791*$G$792/100,2)</f>
        <v>0</v>
      </c>
    </row>
    <row r="1760" spans="1:7" x14ac:dyDescent="0.25">
      <c r="A1760" s="251"/>
      <c r="B1760" s="137">
        <f t="shared" si="27"/>
        <v>42045.291669999999</v>
      </c>
      <c r="C1760" s="138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51"/>
      <c r="B1761" s="135">
        <f t="shared" si="27"/>
        <v>42045.333330000001</v>
      </c>
      <c r="C1761" s="138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51"/>
      <c r="B1762" s="137">
        <f t="shared" si="27"/>
        <v>42045.375</v>
      </c>
      <c r="C1762" s="138">
        <v>9</v>
      </c>
      <c r="D1762" s="11">
        <f>ROUND(АТС!D266*$D$791*$D$792/100,2)</f>
        <v>2.85</v>
      </c>
      <c r="E1762" s="11">
        <f>ROUND(АТС!$D266*$E$791*$E$792/100,2)</f>
        <v>2.62</v>
      </c>
      <c r="F1762" s="11">
        <f>ROUND(АТС!$D266*$F$791*$F$792/100,2)</f>
        <v>1.78</v>
      </c>
      <c r="G1762" s="11">
        <f>ROUND(АТС!$D266*$G$791*$G$792/100,2)</f>
        <v>1.04</v>
      </c>
    </row>
    <row r="1763" spans="1:7" x14ac:dyDescent="0.25">
      <c r="A1763" s="251"/>
      <c r="B1763" s="135">
        <f t="shared" si="27"/>
        <v>42045.416669999999</v>
      </c>
      <c r="C1763" s="138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1"/>
      <c r="B1764" s="137">
        <f t="shared" si="27"/>
        <v>42045.458330000001</v>
      </c>
      <c r="C1764" s="138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51"/>
      <c r="B1765" s="135">
        <f t="shared" si="27"/>
        <v>42045.5</v>
      </c>
      <c r="C1765" s="138">
        <v>12</v>
      </c>
      <c r="D1765" s="11">
        <f>ROUND(АТС!D269*$D$791*$D$792/100,2)</f>
        <v>63.5</v>
      </c>
      <c r="E1765" s="11">
        <f>ROUND(АТС!$D269*$E$791*$E$792/100,2)</f>
        <v>58.34</v>
      </c>
      <c r="F1765" s="11">
        <f>ROUND(АТС!$D269*$F$791*$F$792/100,2)</f>
        <v>39.729999999999997</v>
      </c>
      <c r="G1765" s="11">
        <f>ROUND(АТС!$D269*$G$791*$G$792/100,2)</f>
        <v>23.26</v>
      </c>
    </row>
    <row r="1766" spans="1:7" x14ac:dyDescent="0.25">
      <c r="A1766" s="251"/>
      <c r="B1766" s="137">
        <f t="shared" si="27"/>
        <v>42045.541669999999</v>
      </c>
      <c r="C1766" s="138">
        <v>13</v>
      </c>
      <c r="D1766" s="11">
        <f>ROUND(АТС!D270*$D$791*$D$792/100,2)</f>
        <v>13.75</v>
      </c>
      <c r="E1766" s="11">
        <f>ROUND(АТС!$D270*$E$791*$E$792/100,2)</f>
        <v>12.63</v>
      </c>
      <c r="F1766" s="11">
        <f>ROUND(АТС!$D270*$F$791*$F$792/100,2)</f>
        <v>8.6</v>
      </c>
      <c r="G1766" s="11">
        <f>ROUND(АТС!$D270*$G$791*$G$792/100,2)</f>
        <v>5.04</v>
      </c>
    </row>
    <row r="1767" spans="1:7" x14ac:dyDescent="0.25">
      <c r="A1767" s="251"/>
      <c r="B1767" s="135">
        <f t="shared" si="27"/>
        <v>42045.583330000001</v>
      </c>
      <c r="C1767" s="138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1"/>
      <c r="B1768" s="137">
        <f t="shared" si="27"/>
        <v>42045.625</v>
      </c>
      <c r="C1768" s="138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51"/>
      <c r="B1769" s="135">
        <f t="shared" si="27"/>
        <v>42045.666669999999</v>
      </c>
      <c r="C1769" s="138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51"/>
      <c r="B1770" s="137">
        <f t="shared" si="27"/>
        <v>42045.708330000001</v>
      </c>
      <c r="C1770" s="138">
        <v>17</v>
      </c>
      <c r="D1770" s="11">
        <f>ROUND(АТС!D274*$D$791*$D$792/100,2)</f>
        <v>0.21</v>
      </c>
      <c r="E1770" s="11">
        <f>ROUND(АТС!$D274*$E$791*$E$792/100,2)</f>
        <v>0.19</v>
      </c>
      <c r="F1770" s="11">
        <f>ROUND(АТС!$D274*$F$791*$F$792/100,2)</f>
        <v>0.13</v>
      </c>
      <c r="G1770" s="11">
        <f>ROUND(АТС!$D274*$G$791*$G$792/100,2)</f>
        <v>0.08</v>
      </c>
    </row>
    <row r="1771" spans="1:7" x14ac:dyDescent="0.25">
      <c r="A1771" s="251"/>
      <c r="B1771" s="135">
        <f t="shared" si="27"/>
        <v>42045.75</v>
      </c>
      <c r="C1771" s="138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51"/>
      <c r="B1772" s="137">
        <f t="shared" si="27"/>
        <v>42045.791669999999</v>
      </c>
      <c r="C1772" s="138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51"/>
      <c r="B1773" s="135">
        <f t="shared" si="27"/>
        <v>42045.833330000001</v>
      </c>
      <c r="C1773" s="138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51"/>
      <c r="B1774" s="137">
        <f t="shared" si="27"/>
        <v>42045.875</v>
      </c>
      <c r="C1774" s="138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1"/>
      <c r="B1775" s="135">
        <f t="shared" si="27"/>
        <v>42045.916669999999</v>
      </c>
      <c r="C1775" s="138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1"/>
      <c r="B1776" s="137">
        <f t="shared" si="27"/>
        <v>42045.958330000001</v>
      </c>
      <c r="C1776" s="138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1"/>
      <c r="B1777" s="135">
        <f t="shared" si="27"/>
        <v>42046</v>
      </c>
      <c r="C1777" s="138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1"/>
      <c r="B1778" s="137">
        <f t="shared" si="27"/>
        <v>42046.041669999999</v>
      </c>
      <c r="C1778" s="138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51"/>
      <c r="B1779" s="135">
        <f t="shared" si="27"/>
        <v>42046.083330000001</v>
      </c>
      <c r="C1779" s="138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1"/>
      <c r="B1780" s="137">
        <f t="shared" si="27"/>
        <v>42046.125</v>
      </c>
      <c r="C1780" s="138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51"/>
      <c r="B1781" s="135">
        <f t="shared" si="27"/>
        <v>42046.166669999999</v>
      </c>
      <c r="C1781" s="138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51"/>
      <c r="B1782" s="137">
        <f t="shared" si="27"/>
        <v>42046.208330000001</v>
      </c>
      <c r="C1782" s="138">
        <v>5</v>
      </c>
      <c r="D1782" s="11">
        <f>ROUND(АТС!D286*$D$791*$D$792/100,2)</f>
        <v>12.22</v>
      </c>
      <c r="E1782" s="11">
        <f>ROUND(АТС!$D286*$E$791*$E$792/100,2)</f>
        <v>11.23</v>
      </c>
      <c r="F1782" s="11">
        <f>ROUND(АТС!$D286*$F$791*$F$792/100,2)</f>
        <v>7.65</v>
      </c>
      <c r="G1782" s="11">
        <f>ROUND(АТС!$D286*$G$791*$G$792/100,2)</f>
        <v>4.4800000000000004</v>
      </c>
    </row>
    <row r="1783" spans="1:7" x14ac:dyDescent="0.25">
      <c r="A1783" s="251"/>
      <c r="B1783" s="135">
        <f t="shared" si="27"/>
        <v>42046.25</v>
      </c>
      <c r="C1783" s="138">
        <v>6</v>
      </c>
      <c r="D1783" s="11">
        <f>ROUND(АТС!D287*$D$791*$D$792/100,2)</f>
        <v>0</v>
      </c>
      <c r="E1783" s="11">
        <f>ROUND(АТС!$D287*$E$791*$E$792/100,2)</f>
        <v>0</v>
      </c>
      <c r="F1783" s="11">
        <f>ROUND(АТС!$D287*$F$791*$F$792/100,2)</f>
        <v>0</v>
      </c>
      <c r="G1783" s="11">
        <f>ROUND(АТС!$D287*$G$791*$G$792/100,2)</f>
        <v>0</v>
      </c>
    </row>
    <row r="1784" spans="1:7" x14ac:dyDescent="0.25">
      <c r="A1784" s="251"/>
      <c r="B1784" s="137">
        <f t="shared" si="27"/>
        <v>42046.291669999999</v>
      </c>
      <c r="C1784" s="138">
        <v>7</v>
      </c>
      <c r="D1784" s="11">
        <f>ROUND(АТС!D288*$D$791*$D$792/100,2)</f>
        <v>0</v>
      </c>
      <c r="E1784" s="11">
        <f>ROUND(АТС!$D288*$E$791*$E$792/100,2)</f>
        <v>0</v>
      </c>
      <c r="F1784" s="11">
        <f>ROUND(АТС!$D288*$F$791*$F$792/100,2)</f>
        <v>0</v>
      </c>
      <c r="G1784" s="11">
        <f>ROUND(АТС!$D288*$G$791*$G$792/100,2)</f>
        <v>0</v>
      </c>
    </row>
    <row r="1785" spans="1:7" x14ac:dyDescent="0.25">
      <c r="A1785" s="251"/>
      <c r="B1785" s="135">
        <f t="shared" si="27"/>
        <v>42046.333330000001</v>
      </c>
      <c r="C1785" s="138">
        <v>8</v>
      </c>
      <c r="D1785" s="11">
        <f>ROUND(АТС!D289*$D$791*$D$792/100,2)</f>
        <v>23.49</v>
      </c>
      <c r="E1785" s="11">
        <f>ROUND(АТС!$D289*$E$791*$E$792/100,2)</f>
        <v>21.58</v>
      </c>
      <c r="F1785" s="11">
        <f>ROUND(АТС!$D289*$F$791*$F$792/100,2)</f>
        <v>14.7</v>
      </c>
      <c r="G1785" s="11">
        <f>ROUND(АТС!$D289*$G$791*$G$792/100,2)</f>
        <v>8.6</v>
      </c>
    </row>
    <row r="1786" spans="1:7" x14ac:dyDescent="0.25">
      <c r="A1786" s="251"/>
      <c r="B1786" s="137">
        <f t="shared" si="27"/>
        <v>42046.375</v>
      </c>
      <c r="C1786" s="138">
        <v>9</v>
      </c>
      <c r="D1786" s="11">
        <f>ROUND(АТС!D290*$D$791*$D$792/100,2)</f>
        <v>2.21</v>
      </c>
      <c r="E1786" s="11">
        <f>ROUND(АТС!$D290*$E$791*$E$792/100,2)</f>
        <v>2.0299999999999998</v>
      </c>
      <c r="F1786" s="11">
        <f>ROUND(АТС!$D290*$F$791*$F$792/100,2)</f>
        <v>1.38</v>
      </c>
      <c r="G1786" s="11">
        <f>ROUND(АТС!$D290*$G$791*$G$792/100,2)</f>
        <v>0.81</v>
      </c>
    </row>
    <row r="1787" spans="1:7" x14ac:dyDescent="0.25">
      <c r="A1787" s="251"/>
      <c r="B1787" s="135">
        <f t="shared" si="27"/>
        <v>42046.416669999999</v>
      </c>
      <c r="C1787" s="138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51"/>
      <c r="B1788" s="137">
        <f t="shared" si="27"/>
        <v>42046.458330000001</v>
      </c>
      <c r="C1788" s="138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1"/>
      <c r="B1789" s="135">
        <f t="shared" si="27"/>
        <v>42046.5</v>
      </c>
      <c r="C1789" s="138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51"/>
      <c r="B1790" s="137">
        <f t="shared" si="27"/>
        <v>42046.541669999999</v>
      </c>
      <c r="C1790" s="138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51"/>
      <c r="B1791" s="135">
        <f t="shared" si="27"/>
        <v>42046.583330000001</v>
      </c>
      <c r="C1791" s="138">
        <v>14</v>
      </c>
      <c r="D1791" s="11">
        <f>ROUND(АТС!D295*$D$791*$D$792/100,2)</f>
        <v>2.4700000000000002</v>
      </c>
      <c r="E1791" s="11">
        <f>ROUND(АТС!$D295*$E$791*$E$792/100,2)</f>
        <v>2.27</v>
      </c>
      <c r="F1791" s="11">
        <f>ROUND(АТС!$D295*$F$791*$F$792/100,2)</f>
        <v>1.54</v>
      </c>
      <c r="G1791" s="11">
        <f>ROUND(АТС!$D295*$G$791*$G$792/100,2)</f>
        <v>0.9</v>
      </c>
    </row>
    <row r="1792" spans="1:7" x14ac:dyDescent="0.25">
      <c r="A1792" s="251"/>
      <c r="B1792" s="137">
        <f t="shared" si="27"/>
        <v>42046.625</v>
      </c>
      <c r="C1792" s="138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51"/>
      <c r="B1793" s="135">
        <f t="shared" si="27"/>
        <v>42046.666669999999</v>
      </c>
      <c r="C1793" s="138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51"/>
      <c r="B1794" s="137">
        <f t="shared" si="27"/>
        <v>42046.708330000001</v>
      </c>
      <c r="C1794" s="138">
        <v>17</v>
      </c>
      <c r="D1794" s="11">
        <f>ROUND(АТС!D298*$D$791*$D$792/100,2)</f>
        <v>0.68</v>
      </c>
      <c r="E1794" s="11">
        <f>ROUND(АТС!$D298*$E$791*$E$792/100,2)</f>
        <v>0.63</v>
      </c>
      <c r="F1794" s="11">
        <f>ROUND(АТС!$D298*$F$791*$F$792/100,2)</f>
        <v>0.43</v>
      </c>
      <c r="G1794" s="11">
        <f>ROUND(АТС!$D298*$G$791*$G$792/100,2)</f>
        <v>0.25</v>
      </c>
    </row>
    <row r="1795" spans="1:7" x14ac:dyDescent="0.25">
      <c r="A1795" s="251"/>
      <c r="B1795" s="135">
        <f t="shared" si="27"/>
        <v>42046.75</v>
      </c>
      <c r="C1795" s="138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51"/>
      <c r="B1796" s="137">
        <f t="shared" si="27"/>
        <v>42046.791669999999</v>
      </c>
      <c r="C1796" s="138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51"/>
      <c r="B1797" s="135">
        <f t="shared" si="27"/>
        <v>42046.833330000001</v>
      </c>
      <c r="C1797" s="138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51"/>
      <c r="B1798" s="137">
        <f t="shared" si="27"/>
        <v>42046.875</v>
      </c>
      <c r="C1798" s="138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51"/>
      <c r="B1799" s="135">
        <f t="shared" si="27"/>
        <v>42046.916669999999</v>
      </c>
      <c r="C1799" s="138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1"/>
      <c r="B1800" s="137">
        <f t="shared" si="27"/>
        <v>42046.958330000001</v>
      </c>
      <c r="C1800" s="138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1"/>
      <c r="B1801" s="135">
        <f t="shared" si="27"/>
        <v>42047</v>
      </c>
      <c r="C1801" s="138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1"/>
      <c r="B1802" s="137">
        <f t="shared" si="27"/>
        <v>42047.041669999999</v>
      </c>
      <c r="C1802" s="138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1"/>
      <c r="B1803" s="135">
        <f t="shared" si="27"/>
        <v>42047.083330000001</v>
      </c>
      <c r="C1803" s="138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1"/>
      <c r="B1804" s="137">
        <f t="shared" si="27"/>
        <v>42047.125</v>
      </c>
      <c r="C1804" s="138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1"/>
      <c r="B1805" s="135">
        <f t="shared" si="27"/>
        <v>42047.166669999999</v>
      </c>
      <c r="C1805" s="138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51"/>
      <c r="B1806" s="137">
        <f t="shared" si="27"/>
        <v>42047.208330000001</v>
      </c>
      <c r="C1806" s="138">
        <v>5</v>
      </c>
      <c r="D1806" s="11">
        <f>ROUND(АТС!D310*$D$791*$D$792/100,2)</f>
        <v>43.11</v>
      </c>
      <c r="E1806" s="11">
        <f>ROUND(АТС!$D310*$E$791*$E$792/100,2)</f>
        <v>39.61</v>
      </c>
      <c r="F1806" s="11">
        <f>ROUND(АТС!$D310*$F$791*$F$792/100,2)</f>
        <v>26.98</v>
      </c>
      <c r="G1806" s="11">
        <f>ROUND(АТС!$D310*$G$791*$G$792/100,2)</f>
        <v>15.79</v>
      </c>
    </row>
    <row r="1807" spans="1:7" x14ac:dyDescent="0.25">
      <c r="A1807" s="251"/>
      <c r="B1807" s="135">
        <f t="shared" si="27"/>
        <v>42047.25</v>
      </c>
      <c r="C1807" s="138">
        <v>6</v>
      </c>
      <c r="D1807" s="11">
        <f>ROUND(АТС!D311*$D$791*$D$792/100,2)</f>
        <v>0</v>
      </c>
      <c r="E1807" s="11">
        <f>ROUND(АТС!$D311*$E$791*$E$792/100,2)</f>
        <v>0</v>
      </c>
      <c r="F1807" s="11">
        <f>ROUND(АТС!$D311*$F$791*$F$792/100,2)</f>
        <v>0</v>
      </c>
      <c r="G1807" s="11">
        <f>ROUND(АТС!$D311*$G$791*$G$792/100,2)</f>
        <v>0</v>
      </c>
    </row>
    <row r="1808" spans="1:7" x14ac:dyDescent="0.25">
      <c r="A1808" s="251"/>
      <c r="B1808" s="137">
        <f t="shared" si="27"/>
        <v>42047.291669999999</v>
      </c>
      <c r="C1808" s="138">
        <v>7</v>
      </c>
      <c r="D1808" s="11">
        <f>ROUND(АТС!D312*$D$791*$D$792/100,2)</f>
        <v>0</v>
      </c>
      <c r="E1808" s="11">
        <f>ROUND(АТС!$D312*$E$791*$E$792/100,2)</f>
        <v>0</v>
      </c>
      <c r="F1808" s="11">
        <f>ROUND(АТС!$D312*$F$791*$F$792/100,2)</f>
        <v>0</v>
      </c>
      <c r="G1808" s="11">
        <f>ROUND(АТС!$D312*$G$791*$G$792/100,2)</f>
        <v>0</v>
      </c>
    </row>
    <row r="1809" spans="1:7" x14ac:dyDescent="0.25">
      <c r="A1809" s="251"/>
      <c r="B1809" s="135">
        <f t="shared" si="27"/>
        <v>42047.333330000001</v>
      </c>
      <c r="C1809" s="138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51"/>
      <c r="B1810" s="137">
        <f t="shared" si="27"/>
        <v>42047.375</v>
      </c>
      <c r="C1810" s="138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51"/>
      <c r="B1811" s="135">
        <f t="shared" si="27"/>
        <v>42047.416669999999</v>
      </c>
      <c r="C1811" s="138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51"/>
      <c r="B1812" s="137">
        <f t="shared" si="27"/>
        <v>42047.458330000001</v>
      </c>
      <c r="C1812" s="138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51"/>
      <c r="B1813" s="135">
        <f t="shared" si="27"/>
        <v>42047.5</v>
      </c>
      <c r="C1813" s="138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51"/>
      <c r="B1814" s="137">
        <f t="shared" si="27"/>
        <v>42047.541669999999</v>
      </c>
      <c r="C1814" s="138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51"/>
      <c r="B1815" s="135">
        <f t="shared" si="27"/>
        <v>42047.583330000001</v>
      </c>
      <c r="C1815" s="138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51"/>
      <c r="B1816" s="137">
        <f t="shared" si="27"/>
        <v>42047.625</v>
      </c>
      <c r="C1816" s="138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51"/>
      <c r="B1817" s="135">
        <f t="shared" si="27"/>
        <v>42047.666669999999</v>
      </c>
      <c r="C1817" s="138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51"/>
      <c r="B1818" s="137">
        <f t="shared" ref="B1818:B1881" si="28">B1794+1</f>
        <v>42047.708330000001</v>
      </c>
      <c r="C1818" s="138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51"/>
      <c r="B1819" s="135">
        <f t="shared" si="28"/>
        <v>42047.75</v>
      </c>
      <c r="C1819" s="138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51"/>
      <c r="B1820" s="137">
        <f t="shared" si="28"/>
        <v>42047.791669999999</v>
      </c>
      <c r="C1820" s="138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51"/>
      <c r="B1821" s="135">
        <f t="shared" si="28"/>
        <v>42047.833330000001</v>
      </c>
      <c r="C1821" s="138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51"/>
      <c r="B1822" s="137">
        <f t="shared" si="28"/>
        <v>42047.875</v>
      </c>
      <c r="C1822" s="138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1"/>
      <c r="B1823" s="135">
        <f t="shared" si="28"/>
        <v>42047.916669999999</v>
      </c>
      <c r="C1823" s="138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1"/>
      <c r="B1824" s="137">
        <f t="shared" si="28"/>
        <v>42047.958330000001</v>
      </c>
      <c r="C1824" s="138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1"/>
      <c r="B1825" s="135">
        <f t="shared" si="28"/>
        <v>42048</v>
      </c>
      <c r="C1825" s="138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1"/>
      <c r="B1826" s="137">
        <f t="shared" si="28"/>
        <v>42048.041669999999</v>
      </c>
      <c r="C1826" s="138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51"/>
      <c r="B1827" s="135">
        <f t="shared" si="28"/>
        <v>42048.083330000001</v>
      </c>
      <c r="C1827" s="138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1"/>
      <c r="B1828" s="137">
        <f t="shared" si="28"/>
        <v>42048.125</v>
      </c>
      <c r="C1828" s="138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51"/>
      <c r="B1829" s="135">
        <f t="shared" si="28"/>
        <v>42048.166669999999</v>
      </c>
      <c r="C1829" s="138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51"/>
      <c r="B1830" s="137">
        <f t="shared" si="28"/>
        <v>42048.208330000001</v>
      </c>
      <c r="C1830" s="138">
        <v>5</v>
      </c>
      <c r="D1830" s="11">
        <f>ROUND(АТС!D334*$D$791*$D$792/100,2)</f>
        <v>45.04</v>
      </c>
      <c r="E1830" s="11">
        <f>ROUND(АТС!$D334*$E$791*$E$792/100,2)</f>
        <v>41.39</v>
      </c>
      <c r="F1830" s="11">
        <f>ROUND(АТС!$D334*$F$791*$F$792/100,2)</f>
        <v>28.18</v>
      </c>
      <c r="G1830" s="11">
        <f>ROUND(АТС!$D334*$G$791*$G$792/100,2)</f>
        <v>16.5</v>
      </c>
    </row>
    <row r="1831" spans="1:7" x14ac:dyDescent="0.25">
      <c r="A1831" s="251"/>
      <c r="B1831" s="135">
        <f t="shared" si="28"/>
        <v>42048.25</v>
      </c>
      <c r="C1831" s="138">
        <v>6</v>
      </c>
      <c r="D1831" s="11">
        <f>ROUND(АТС!D335*$D$791*$D$792/100,2)</f>
        <v>0</v>
      </c>
      <c r="E1831" s="11">
        <f>ROUND(АТС!$D335*$E$791*$E$792/100,2)</f>
        <v>0</v>
      </c>
      <c r="F1831" s="11">
        <f>ROUND(АТС!$D335*$F$791*$F$792/100,2)</f>
        <v>0</v>
      </c>
      <c r="G1831" s="11">
        <f>ROUND(АТС!$D335*$G$791*$G$792/100,2)</f>
        <v>0</v>
      </c>
    </row>
    <row r="1832" spans="1:7" x14ac:dyDescent="0.25">
      <c r="A1832" s="251"/>
      <c r="B1832" s="137">
        <f t="shared" si="28"/>
        <v>42048.291669999999</v>
      </c>
      <c r="C1832" s="138">
        <v>7</v>
      </c>
      <c r="D1832" s="11">
        <f>ROUND(АТС!D336*$D$791*$D$792/100,2)</f>
        <v>0</v>
      </c>
      <c r="E1832" s="11">
        <f>ROUND(АТС!$D336*$E$791*$E$792/100,2)</f>
        <v>0</v>
      </c>
      <c r="F1832" s="11">
        <f>ROUND(АТС!$D336*$F$791*$F$792/100,2)</f>
        <v>0</v>
      </c>
      <c r="G1832" s="11">
        <f>ROUND(АТС!$D336*$G$791*$G$792/100,2)</f>
        <v>0</v>
      </c>
    </row>
    <row r="1833" spans="1:7" x14ac:dyDescent="0.25">
      <c r="A1833" s="251"/>
      <c r="B1833" s="135">
        <f t="shared" si="28"/>
        <v>42048.333330000001</v>
      </c>
      <c r="C1833" s="138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51"/>
      <c r="B1834" s="137">
        <f t="shared" si="28"/>
        <v>42048.375</v>
      </c>
      <c r="C1834" s="138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51"/>
      <c r="B1835" s="135">
        <f t="shared" si="28"/>
        <v>42048.416669999999</v>
      </c>
      <c r="C1835" s="138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51"/>
      <c r="B1836" s="137">
        <f t="shared" si="28"/>
        <v>42048.458330000001</v>
      </c>
      <c r="C1836" s="138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1"/>
      <c r="B1837" s="135">
        <f t="shared" si="28"/>
        <v>42048.5</v>
      </c>
      <c r="C1837" s="138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51"/>
      <c r="B1838" s="137">
        <f t="shared" si="28"/>
        <v>42048.541669999999</v>
      </c>
      <c r="C1838" s="138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51"/>
      <c r="B1839" s="135">
        <f t="shared" si="28"/>
        <v>42048.583330000001</v>
      </c>
      <c r="C1839" s="138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51"/>
      <c r="B1840" s="137">
        <f t="shared" si="28"/>
        <v>42048.625</v>
      </c>
      <c r="C1840" s="138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51"/>
      <c r="B1841" s="135">
        <f t="shared" si="28"/>
        <v>42048.666669999999</v>
      </c>
      <c r="C1841" s="138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51"/>
      <c r="B1842" s="137">
        <f t="shared" si="28"/>
        <v>42048.708330000001</v>
      </c>
      <c r="C1842" s="138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51"/>
      <c r="B1843" s="135">
        <f t="shared" si="28"/>
        <v>42048.75</v>
      </c>
      <c r="C1843" s="138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51"/>
      <c r="B1844" s="137">
        <f t="shared" si="28"/>
        <v>42048.791669999999</v>
      </c>
      <c r="C1844" s="138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51"/>
      <c r="B1845" s="135">
        <f t="shared" si="28"/>
        <v>42048.833330000001</v>
      </c>
      <c r="C1845" s="138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51"/>
      <c r="B1846" s="137">
        <f t="shared" si="28"/>
        <v>42048.875</v>
      </c>
      <c r="C1846" s="138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51"/>
      <c r="B1847" s="135">
        <f t="shared" si="28"/>
        <v>42048.916669999999</v>
      </c>
      <c r="C1847" s="138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51"/>
      <c r="B1848" s="137">
        <f t="shared" si="28"/>
        <v>42048.958330000001</v>
      </c>
      <c r="C1848" s="138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1"/>
      <c r="B1849" s="135">
        <f t="shared" si="28"/>
        <v>42049</v>
      </c>
      <c r="C1849" s="138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1"/>
      <c r="B1850" s="137">
        <f t="shared" si="28"/>
        <v>42049.041669999999</v>
      </c>
      <c r="C1850" s="138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1"/>
      <c r="B1851" s="135">
        <f t="shared" si="28"/>
        <v>42049.083330000001</v>
      </c>
      <c r="C1851" s="138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1"/>
      <c r="B1852" s="137">
        <f t="shared" si="28"/>
        <v>42049.125</v>
      </c>
      <c r="C1852" s="138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51"/>
      <c r="B1853" s="135">
        <f t="shared" si="28"/>
        <v>42049.166669999999</v>
      </c>
      <c r="C1853" s="138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51"/>
      <c r="B1854" s="137">
        <f t="shared" si="28"/>
        <v>42049.208330000001</v>
      </c>
      <c r="C1854" s="138">
        <v>5</v>
      </c>
      <c r="D1854" s="11">
        <f>ROUND(АТС!D358*$D$791*$D$792/100,2)</f>
        <v>0</v>
      </c>
      <c r="E1854" s="11">
        <f>ROUND(АТС!$D358*$E$791*$E$792/100,2)</f>
        <v>0</v>
      </c>
      <c r="F1854" s="11">
        <f>ROUND(АТС!$D358*$F$791*$F$792/100,2)</f>
        <v>0</v>
      </c>
      <c r="G1854" s="11">
        <f>ROUND(АТС!$D358*$G$791*$G$792/100,2)</f>
        <v>0</v>
      </c>
    </row>
    <row r="1855" spans="1:7" x14ac:dyDescent="0.25">
      <c r="A1855" s="251"/>
      <c r="B1855" s="135">
        <f t="shared" si="28"/>
        <v>42049.25</v>
      </c>
      <c r="C1855" s="138">
        <v>6</v>
      </c>
      <c r="D1855" s="11">
        <f>ROUND(АТС!D359*$D$791*$D$792/100,2)</f>
        <v>0</v>
      </c>
      <c r="E1855" s="11">
        <f>ROUND(АТС!$D359*$E$791*$E$792/100,2)</f>
        <v>0</v>
      </c>
      <c r="F1855" s="11">
        <f>ROUND(АТС!$D359*$F$791*$F$792/100,2)</f>
        <v>0</v>
      </c>
      <c r="G1855" s="11">
        <f>ROUND(АТС!$D359*$G$791*$G$792/100,2)</f>
        <v>0</v>
      </c>
    </row>
    <row r="1856" spans="1:7" x14ac:dyDescent="0.25">
      <c r="A1856" s="251"/>
      <c r="B1856" s="137">
        <f t="shared" si="28"/>
        <v>42049.291669999999</v>
      </c>
      <c r="C1856" s="138">
        <v>7</v>
      </c>
      <c r="D1856" s="11">
        <f>ROUND(АТС!D360*$D$791*$D$792/100,2)</f>
        <v>0</v>
      </c>
      <c r="E1856" s="11">
        <f>ROUND(АТС!$D360*$E$791*$E$792/100,2)</f>
        <v>0</v>
      </c>
      <c r="F1856" s="11">
        <f>ROUND(АТС!$D360*$F$791*$F$792/100,2)</f>
        <v>0</v>
      </c>
      <c r="G1856" s="11">
        <f>ROUND(АТС!$D360*$G$791*$G$792/100,2)</f>
        <v>0</v>
      </c>
    </row>
    <row r="1857" spans="1:7" x14ac:dyDescent="0.25">
      <c r="A1857" s="251"/>
      <c r="B1857" s="135">
        <f t="shared" si="28"/>
        <v>42049.333330000001</v>
      </c>
      <c r="C1857" s="138">
        <v>8</v>
      </c>
      <c r="D1857" s="11">
        <f>ROUND(АТС!D361*$D$791*$D$792/100,2)</f>
        <v>0</v>
      </c>
      <c r="E1857" s="11">
        <f>ROUND(АТС!$D361*$E$791*$E$792/100,2)</f>
        <v>0</v>
      </c>
      <c r="F1857" s="11">
        <f>ROUND(АТС!$D361*$F$791*$F$792/100,2)</f>
        <v>0</v>
      </c>
      <c r="G1857" s="11">
        <f>ROUND(АТС!$D361*$G$791*$G$792/100,2)</f>
        <v>0</v>
      </c>
    </row>
    <row r="1858" spans="1:7" x14ac:dyDescent="0.25">
      <c r="A1858" s="251"/>
      <c r="B1858" s="137">
        <f t="shared" si="28"/>
        <v>42049.375</v>
      </c>
      <c r="C1858" s="138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51"/>
      <c r="B1859" s="135">
        <f t="shared" si="28"/>
        <v>42049.416669999999</v>
      </c>
      <c r="C1859" s="138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51"/>
      <c r="B1860" s="137">
        <f t="shared" si="28"/>
        <v>42049.458330000001</v>
      </c>
      <c r="C1860" s="138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51"/>
      <c r="B1861" s="135">
        <f t="shared" si="28"/>
        <v>42049.5</v>
      </c>
      <c r="C1861" s="138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51"/>
      <c r="B1862" s="137">
        <f t="shared" si="28"/>
        <v>42049.541669999999</v>
      </c>
      <c r="C1862" s="138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51"/>
      <c r="B1863" s="135">
        <f t="shared" si="28"/>
        <v>42049.583330000001</v>
      </c>
      <c r="C1863" s="138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51"/>
      <c r="B1864" s="137">
        <f t="shared" si="28"/>
        <v>42049.625</v>
      </c>
      <c r="C1864" s="138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51"/>
      <c r="B1865" s="135">
        <f t="shared" si="28"/>
        <v>42049.666669999999</v>
      </c>
      <c r="C1865" s="138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51"/>
      <c r="B1866" s="137">
        <f t="shared" si="28"/>
        <v>42049.708330000001</v>
      </c>
      <c r="C1866" s="138">
        <v>17</v>
      </c>
      <c r="D1866" s="11">
        <f>ROUND(АТС!D370*$D$791*$D$792/100,2)</f>
        <v>3.33</v>
      </c>
      <c r="E1866" s="11">
        <f>ROUND(АТС!$D370*$E$791*$E$792/100,2)</f>
        <v>3.06</v>
      </c>
      <c r="F1866" s="11">
        <f>ROUND(АТС!$D370*$F$791*$F$792/100,2)</f>
        <v>2.09</v>
      </c>
      <c r="G1866" s="11">
        <f>ROUND(АТС!$D370*$G$791*$G$792/100,2)</f>
        <v>1.22</v>
      </c>
    </row>
    <row r="1867" spans="1:7" x14ac:dyDescent="0.25">
      <c r="A1867" s="251"/>
      <c r="B1867" s="135">
        <f t="shared" si="28"/>
        <v>42049.75</v>
      </c>
      <c r="C1867" s="138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51"/>
      <c r="B1868" s="137">
        <f t="shared" si="28"/>
        <v>42049.791669999999</v>
      </c>
      <c r="C1868" s="138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51"/>
      <c r="B1869" s="135">
        <f t="shared" si="28"/>
        <v>42049.833330000001</v>
      </c>
      <c r="C1869" s="138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51"/>
      <c r="B1870" s="137">
        <f t="shared" si="28"/>
        <v>42049.875</v>
      </c>
      <c r="C1870" s="138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51"/>
      <c r="B1871" s="135">
        <f t="shared" si="28"/>
        <v>42049.916669999999</v>
      </c>
      <c r="C1871" s="138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51"/>
      <c r="B1872" s="137">
        <f t="shared" si="28"/>
        <v>42049.958330000001</v>
      </c>
      <c r="C1872" s="138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1"/>
      <c r="B1873" s="135">
        <f t="shared" si="28"/>
        <v>42050</v>
      </c>
      <c r="C1873" s="138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51"/>
      <c r="B1874" s="137">
        <f t="shared" si="28"/>
        <v>42050.041669999999</v>
      </c>
      <c r="C1874" s="138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51"/>
      <c r="B1875" s="135">
        <f t="shared" si="28"/>
        <v>42050.083330000001</v>
      </c>
      <c r="C1875" s="138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51"/>
      <c r="B1876" s="137">
        <f t="shared" si="28"/>
        <v>42050.125</v>
      </c>
      <c r="C1876" s="138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51"/>
      <c r="B1877" s="135">
        <f t="shared" si="28"/>
        <v>42050.166669999999</v>
      </c>
      <c r="C1877" s="138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51"/>
      <c r="B1878" s="137">
        <f t="shared" si="28"/>
        <v>42050.208330000001</v>
      </c>
      <c r="C1878" s="138">
        <v>5</v>
      </c>
      <c r="D1878" s="11">
        <f>ROUND(АТС!D382*$D$791*$D$792/100,2)</f>
        <v>36.840000000000003</v>
      </c>
      <c r="E1878" s="11">
        <f>ROUND(АТС!$D382*$E$791*$E$792/100,2)</f>
        <v>33.840000000000003</v>
      </c>
      <c r="F1878" s="11">
        <f>ROUND(АТС!$D382*$F$791*$F$792/100,2)</f>
        <v>23.05</v>
      </c>
      <c r="G1878" s="11">
        <f>ROUND(АТС!$D382*$G$791*$G$792/100,2)</f>
        <v>13.49</v>
      </c>
    </row>
    <row r="1879" spans="1:7" x14ac:dyDescent="0.25">
      <c r="A1879" s="251"/>
      <c r="B1879" s="135">
        <f t="shared" si="28"/>
        <v>42050.25</v>
      </c>
      <c r="C1879" s="138">
        <v>6</v>
      </c>
      <c r="D1879" s="11">
        <f>ROUND(АТС!D383*$D$791*$D$792/100,2)</f>
        <v>0</v>
      </c>
      <c r="E1879" s="11">
        <f>ROUND(АТС!$D383*$E$791*$E$792/100,2)</f>
        <v>0</v>
      </c>
      <c r="F1879" s="11">
        <f>ROUND(АТС!$D383*$F$791*$F$792/100,2)</f>
        <v>0</v>
      </c>
      <c r="G1879" s="11">
        <f>ROUND(АТС!$D383*$G$791*$G$792/100,2)</f>
        <v>0</v>
      </c>
    </row>
    <row r="1880" spans="1:7" x14ac:dyDescent="0.25">
      <c r="A1880" s="251"/>
      <c r="B1880" s="137">
        <f t="shared" si="28"/>
        <v>42050.291669999999</v>
      </c>
      <c r="C1880" s="138">
        <v>7</v>
      </c>
      <c r="D1880" s="11">
        <f>ROUND(АТС!D384*$D$791*$D$792/100,2)</f>
        <v>0</v>
      </c>
      <c r="E1880" s="11">
        <f>ROUND(АТС!$D384*$E$791*$E$792/100,2)</f>
        <v>0</v>
      </c>
      <c r="F1880" s="11">
        <f>ROUND(АТС!$D384*$F$791*$F$792/100,2)</f>
        <v>0</v>
      </c>
      <c r="G1880" s="11">
        <f>ROUND(АТС!$D384*$G$791*$G$792/100,2)</f>
        <v>0</v>
      </c>
    </row>
    <row r="1881" spans="1:7" x14ac:dyDescent="0.25">
      <c r="A1881" s="251"/>
      <c r="B1881" s="135">
        <f t="shared" si="28"/>
        <v>42050.333330000001</v>
      </c>
      <c r="C1881" s="138">
        <v>8</v>
      </c>
      <c r="D1881" s="11">
        <f>ROUND(АТС!D385*$D$791*$D$792/100,2)</f>
        <v>21.61</v>
      </c>
      <c r="E1881" s="11">
        <f>ROUND(АТС!$D385*$E$791*$E$792/100,2)</f>
        <v>19.86</v>
      </c>
      <c r="F1881" s="11">
        <f>ROUND(АТС!$D385*$F$791*$F$792/100,2)</f>
        <v>13.52</v>
      </c>
      <c r="G1881" s="11">
        <f>ROUND(АТС!$D385*$G$791*$G$792/100,2)</f>
        <v>7.91</v>
      </c>
    </row>
    <row r="1882" spans="1:7" x14ac:dyDescent="0.25">
      <c r="A1882" s="251"/>
      <c r="B1882" s="137">
        <f t="shared" ref="B1882:B1945" si="29">B1858+1</f>
        <v>42050.375</v>
      </c>
      <c r="C1882" s="138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51"/>
      <c r="B1883" s="135">
        <f t="shared" si="29"/>
        <v>42050.416669999999</v>
      </c>
      <c r="C1883" s="138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51"/>
      <c r="B1884" s="137">
        <f t="shared" si="29"/>
        <v>42050.458330000001</v>
      </c>
      <c r="C1884" s="138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51"/>
      <c r="B1885" s="135">
        <f t="shared" si="29"/>
        <v>42050.5</v>
      </c>
      <c r="C1885" s="138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51"/>
      <c r="B1886" s="137">
        <f t="shared" si="29"/>
        <v>42050.541669999999</v>
      </c>
      <c r="C1886" s="138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51"/>
      <c r="B1887" s="135">
        <f t="shared" si="29"/>
        <v>42050.583330000001</v>
      </c>
      <c r="C1887" s="138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51"/>
      <c r="B1888" s="137">
        <f t="shared" si="29"/>
        <v>42050.625</v>
      </c>
      <c r="C1888" s="138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51"/>
      <c r="B1889" s="135">
        <f t="shared" si="29"/>
        <v>42050.666669999999</v>
      </c>
      <c r="C1889" s="138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51"/>
      <c r="B1890" s="137">
        <f t="shared" si="29"/>
        <v>42050.708330000001</v>
      </c>
      <c r="C1890" s="138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51"/>
      <c r="B1891" s="135">
        <f t="shared" si="29"/>
        <v>42050.75</v>
      </c>
      <c r="C1891" s="138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51"/>
      <c r="B1892" s="137">
        <f t="shared" si="29"/>
        <v>42050.791669999999</v>
      </c>
      <c r="C1892" s="138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51"/>
      <c r="B1893" s="135">
        <f t="shared" si="29"/>
        <v>42050.833330000001</v>
      </c>
      <c r="C1893" s="138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51"/>
      <c r="B1894" s="137">
        <f t="shared" si="29"/>
        <v>42050.875</v>
      </c>
      <c r="C1894" s="138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51"/>
      <c r="B1895" s="135">
        <f t="shared" si="29"/>
        <v>42050.916669999999</v>
      </c>
      <c r="C1895" s="138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1"/>
      <c r="B1896" s="137">
        <f t="shared" si="29"/>
        <v>42050.958330000001</v>
      </c>
      <c r="C1896" s="138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1"/>
      <c r="B1897" s="135">
        <f t="shared" si="29"/>
        <v>42051</v>
      </c>
      <c r="C1897" s="138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1"/>
      <c r="B1898" s="137">
        <f t="shared" si="29"/>
        <v>42051.041669999999</v>
      </c>
      <c r="C1898" s="138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1"/>
      <c r="B1899" s="135">
        <f t="shared" si="29"/>
        <v>42051.083330000001</v>
      </c>
      <c r="C1899" s="138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51"/>
      <c r="B1900" s="137">
        <f t="shared" si="29"/>
        <v>42051.125</v>
      </c>
      <c r="C1900" s="138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51"/>
      <c r="B1901" s="135">
        <f t="shared" si="29"/>
        <v>42051.166669999999</v>
      </c>
      <c r="C1901" s="138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51"/>
      <c r="B1902" s="137">
        <f t="shared" si="29"/>
        <v>42051.208330000001</v>
      </c>
      <c r="C1902" s="138">
        <v>5</v>
      </c>
      <c r="D1902" s="11">
        <f>ROUND(АТС!D406*$D$791*$D$792/100,2)</f>
        <v>0</v>
      </c>
      <c r="E1902" s="11">
        <f>ROUND(АТС!$D406*$E$791*$E$792/100,2)</f>
        <v>0</v>
      </c>
      <c r="F1902" s="11">
        <f>ROUND(АТС!$D406*$F$791*$F$792/100,2)</f>
        <v>0</v>
      </c>
      <c r="G1902" s="11">
        <f>ROUND(АТС!$D406*$G$791*$G$792/100,2)</f>
        <v>0</v>
      </c>
    </row>
    <row r="1903" spans="1:7" x14ac:dyDescent="0.25">
      <c r="A1903" s="251"/>
      <c r="B1903" s="135">
        <f t="shared" si="29"/>
        <v>42051.25</v>
      </c>
      <c r="C1903" s="138">
        <v>6</v>
      </c>
      <c r="D1903" s="11">
        <f>ROUND(АТС!D407*$D$791*$D$792/100,2)</f>
        <v>0</v>
      </c>
      <c r="E1903" s="11">
        <f>ROUND(АТС!$D407*$E$791*$E$792/100,2)</f>
        <v>0</v>
      </c>
      <c r="F1903" s="11">
        <f>ROUND(АТС!$D407*$F$791*$F$792/100,2)</f>
        <v>0</v>
      </c>
      <c r="G1903" s="11">
        <f>ROUND(АТС!$D407*$G$791*$G$792/100,2)</f>
        <v>0</v>
      </c>
    </row>
    <row r="1904" spans="1:7" x14ac:dyDescent="0.25">
      <c r="A1904" s="251"/>
      <c r="B1904" s="137">
        <f t="shared" si="29"/>
        <v>42051.291669999999</v>
      </c>
      <c r="C1904" s="138">
        <v>7</v>
      </c>
      <c r="D1904" s="11">
        <f>ROUND(АТС!D408*$D$791*$D$792/100,2)</f>
        <v>0</v>
      </c>
      <c r="E1904" s="11">
        <f>ROUND(АТС!$D408*$E$791*$E$792/100,2)</f>
        <v>0</v>
      </c>
      <c r="F1904" s="11">
        <f>ROUND(АТС!$D408*$F$791*$F$792/100,2)</f>
        <v>0</v>
      </c>
      <c r="G1904" s="11">
        <f>ROUND(АТС!$D408*$G$791*$G$792/100,2)</f>
        <v>0</v>
      </c>
    </row>
    <row r="1905" spans="1:7" x14ac:dyDescent="0.25">
      <c r="A1905" s="251"/>
      <c r="B1905" s="135">
        <f t="shared" si="29"/>
        <v>42051.333330000001</v>
      </c>
      <c r="C1905" s="138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51"/>
      <c r="B1906" s="137">
        <f t="shared" si="29"/>
        <v>42051.375</v>
      </c>
      <c r="C1906" s="138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51"/>
      <c r="B1907" s="135">
        <f t="shared" si="29"/>
        <v>42051.416669999999</v>
      </c>
      <c r="C1907" s="138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51"/>
      <c r="B1908" s="137">
        <f t="shared" si="29"/>
        <v>42051.458330000001</v>
      </c>
      <c r="C1908" s="138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51"/>
      <c r="B1909" s="135">
        <f t="shared" si="29"/>
        <v>42051.5</v>
      </c>
      <c r="C1909" s="138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51"/>
      <c r="B1910" s="137">
        <f t="shared" si="29"/>
        <v>42051.541669999999</v>
      </c>
      <c r="C1910" s="138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51"/>
      <c r="B1911" s="135">
        <f t="shared" si="29"/>
        <v>42051.583330000001</v>
      </c>
      <c r="C1911" s="138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51"/>
      <c r="B1912" s="137">
        <f t="shared" si="29"/>
        <v>42051.625</v>
      </c>
      <c r="C1912" s="138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51"/>
      <c r="B1913" s="135">
        <f t="shared" si="29"/>
        <v>42051.666669999999</v>
      </c>
      <c r="C1913" s="138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51"/>
      <c r="B1914" s="137">
        <f t="shared" si="29"/>
        <v>42051.708330000001</v>
      </c>
      <c r="C1914" s="138">
        <v>17</v>
      </c>
      <c r="D1914" s="11">
        <f>ROUND(АТС!D418*$D$791*$D$792/100,2)</f>
        <v>387.7</v>
      </c>
      <c r="E1914" s="11">
        <f>ROUND(АТС!$D418*$E$791*$E$792/100,2)</f>
        <v>356.2</v>
      </c>
      <c r="F1914" s="11">
        <f>ROUND(АТС!$D418*$F$791*$F$792/100,2)</f>
        <v>242.58</v>
      </c>
      <c r="G1914" s="11">
        <f>ROUND(АТС!$D418*$G$791*$G$792/100,2)</f>
        <v>141.99</v>
      </c>
    </row>
    <row r="1915" spans="1:7" x14ac:dyDescent="0.25">
      <c r="A1915" s="251"/>
      <c r="B1915" s="135">
        <f t="shared" si="29"/>
        <v>42051.75</v>
      </c>
      <c r="C1915" s="138">
        <v>18</v>
      </c>
      <c r="D1915" s="11">
        <f>ROUND(АТС!D419*$D$791*$D$792/100,2)</f>
        <v>92</v>
      </c>
      <c r="E1915" s="11">
        <f>ROUND(АТС!$D419*$E$791*$E$792/100,2)</f>
        <v>84.52</v>
      </c>
      <c r="F1915" s="11">
        <f>ROUND(АТС!$D419*$F$791*$F$792/100,2)</f>
        <v>57.56</v>
      </c>
      <c r="G1915" s="11">
        <f>ROUND(АТС!$D419*$G$791*$G$792/100,2)</f>
        <v>33.69</v>
      </c>
    </row>
    <row r="1916" spans="1:7" x14ac:dyDescent="0.25">
      <c r="A1916" s="251"/>
      <c r="B1916" s="137">
        <f t="shared" si="29"/>
        <v>42051.791669999999</v>
      </c>
      <c r="C1916" s="138">
        <v>19</v>
      </c>
      <c r="D1916" s="11">
        <f>ROUND(АТС!D420*$D$791*$D$792/100,2)</f>
        <v>18.440000000000001</v>
      </c>
      <c r="E1916" s="11">
        <f>ROUND(АТС!$D420*$E$791*$E$792/100,2)</f>
        <v>16.940000000000001</v>
      </c>
      <c r="F1916" s="11">
        <f>ROUND(АТС!$D420*$F$791*$F$792/100,2)</f>
        <v>11.54</v>
      </c>
      <c r="G1916" s="11">
        <f>ROUND(АТС!$D420*$G$791*$G$792/100,2)</f>
        <v>6.75</v>
      </c>
    </row>
    <row r="1917" spans="1:7" x14ac:dyDescent="0.25">
      <c r="A1917" s="251"/>
      <c r="B1917" s="135">
        <f t="shared" si="29"/>
        <v>42051.833330000001</v>
      </c>
      <c r="C1917" s="138">
        <v>20</v>
      </c>
      <c r="D1917" s="11">
        <f>ROUND(АТС!D421*$D$791*$D$792/100,2)</f>
        <v>371.88</v>
      </c>
      <c r="E1917" s="11">
        <f>ROUND(АТС!$D421*$E$791*$E$792/100,2)</f>
        <v>341.67</v>
      </c>
      <c r="F1917" s="11">
        <f>ROUND(АТС!$D421*$F$791*$F$792/100,2)</f>
        <v>232.68</v>
      </c>
      <c r="G1917" s="11">
        <f>ROUND(АТС!$D421*$G$791*$G$792/100,2)</f>
        <v>136.19999999999999</v>
      </c>
    </row>
    <row r="1918" spans="1:7" x14ac:dyDescent="0.25">
      <c r="A1918" s="251"/>
      <c r="B1918" s="137">
        <f t="shared" si="29"/>
        <v>42051.875</v>
      </c>
      <c r="C1918" s="138">
        <v>21</v>
      </c>
      <c r="D1918" s="11">
        <f>ROUND(АТС!D422*$D$791*$D$792/100,2)</f>
        <v>186.58</v>
      </c>
      <c r="E1918" s="11">
        <f>ROUND(АТС!$D422*$E$791*$E$792/100,2)</f>
        <v>171.42</v>
      </c>
      <c r="F1918" s="11">
        <f>ROUND(АТС!$D422*$F$791*$F$792/100,2)</f>
        <v>116.74</v>
      </c>
      <c r="G1918" s="11">
        <f>ROUND(АТС!$D422*$G$791*$G$792/100,2)</f>
        <v>68.33</v>
      </c>
    </row>
    <row r="1919" spans="1:7" x14ac:dyDescent="0.25">
      <c r="A1919" s="251"/>
      <c r="B1919" s="135">
        <f t="shared" si="29"/>
        <v>42051.916669999999</v>
      </c>
      <c r="C1919" s="138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1"/>
      <c r="B1920" s="137">
        <f t="shared" si="29"/>
        <v>42051.958330000001</v>
      </c>
      <c r="C1920" s="138">
        <v>23</v>
      </c>
      <c r="D1920" s="11">
        <f>ROUND(АТС!D424*$D$791*$D$792/100,2)</f>
        <v>17.239999999999998</v>
      </c>
      <c r="E1920" s="11">
        <f>ROUND(АТС!$D424*$E$791*$E$792/100,2)</f>
        <v>15.84</v>
      </c>
      <c r="F1920" s="11">
        <f>ROUND(АТС!$D424*$F$791*$F$792/100,2)</f>
        <v>10.79</v>
      </c>
      <c r="G1920" s="11">
        <f>ROUND(АТС!$D424*$G$791*$G$792/100,2)</f>
        <v>6.31</v>
      </c>
    </row>
    <row r="1921" spans="1:7" x14ac:dyDescent="0.25">
      <c r="A1921" s="251"/>
      <c r="B1921" s="135">
        <f t="shared" si="29"/>
        <v>42052</v>
      </c>
      <c r="C1921" s="138">
        <v>0</v>
      </c>
      <c r="D1921" s="11">
        <f>ROUND(АТС!D425*$D$791*$D$792/100,2)</f>
        <v>61.02</v>
      </c>
      <c r="E1921" s="11">
        <f>ROUND(АТС!$D425*$E$791*$E$792/100,2)</f>
        <v>56.06</v>
      </c>
      <c r="F1921" s="11">
        <f>ROUND(АТС!$D425*$F$791*$F$792/100,2)</f>
        <v>38.18</v>
      </c>
      <c r="G1921" s="11">
        <f>ROUND(АТС!$D425*$G$791*$G$792/100,2)</f>
        <v>22.35</v>
      </c>
    </row>
    <row r="1922" spans="1:7" x14ac:dyDescent="0.25">
      <c r="A1922" s="251"/>
      <c r="B1922" s="137">
        <f t="shared" si="29"/>
        <v>42052.041669999999</v>
      </c>
      <c r="C1922" s="138">
        <v>1</v>
      </c>
      <c r="D1922" s="11">
        <f>ROUND(АТС!D426*$D$791*$D$792/100,2)</f>
        <v>41.75</v>
      </c>
      <c r="E1922" s="11">
        <f>ROUND(АТС!$D426*$E$791*$E$792/100,2)</f>
        <v>38.36</v>
      </c>
      <c r="F1922" s="11">
        <f>ROUND(АТС!$D426*$F$791*$F$792/100,2)</f>
        <v>26.12</v>
      </c>
      <c r="G1922" s="11">
        <f>ROUND(АТС!$D426*$G$791*$G$792/100,2)</f>
        <v>15.29</v>
      </c>
    </row>
    <row r="1923" spans="1:7" x14ac:dyDescent="0.25">
      <c r="A1923" s="251"/>
      <c r="B1923" s="135">
        <f t="shared" si="29"/>
        <v>42052.083330000001</v>
      </c>
      <c r="C1923" s="138">
        <v>2</v>
      </c>
      <c r="D1923" s="11">
        <f>ROUND(АТС!D427*$D$791*$D$792/100,2)</f>
        <v>7.25</v>
      </c>
      <c r="E1923" s="11">
        <f>ROUND(АТС!$D427*$E$791*$E$792/100,2)</f>
        <v>6.66</v>
      </c>
      <c r="F1923" s="11">
        <f>ROUND(АТС!$D427*$F$791*$F$792/100,2)</f>
        <v>4.54</v>
      </c>
      <c r="G1923" s="11">
        <f>ROUND(АТС!$D427*$G$791*$G$792/100,2)</f>
        <v>2.66</v>
      </c>
    </row>
    <row r="1924" spans="1:7" x14ac:dyDescent="0.25">
      <c r="A1924" s="251"/>
      <c r="B1924" s="137">
        <f t="shared" si="29"/>
        <v>42052.125</v>
      </c>
      <c r="C1924" s="138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51"/>
      <c r="B1925" s="135">
        <f t="shared" si="29"/>
        <v>42052.166669999999</v>
      </c>
      <c r="C1925" s="138">
        <v>4</v>
      </c>
      <c r="D1925" s="11">
        <f>ROUND(АТС!D429*$D$791*$D$792/100,2)</f>
        <v>38.53</v>
      </c>
      <c r="E1925" s="11">
        <f>ROUND(АТС!$D429*$E$791*$E$792/100,2)</f>
        <v>35.4</v>
      </c>
      <c r="F1925" s="11">
        <f>ROUND(АТС!$D429*$F$791*$F$792/100,2)</f>
        <v>24.11</v>
      </c>
      <c r="G1925" s="11">
        <f>ROUND(АТС!$D429*$G$791*$G$792/100,2)</f>
        <v>14.11</v>
      </c>
    </row>
    <row r="1926" spans="1:7" x14ac:dyDescent="0.25">
      <c r="A1926" s="251"/>
      <c r="B1926" s="137">
        <f t="shared" si="29"/>
        <v>42052.208330000001</v>
      </c>
      <c r="C1926" s="138">
        <v>5</v>
      </c>
      <c r="D1926" s="11">
        <f>ROUND(АТС!D430*$D$791*$D$792/100,2)</f>
        <v>51.39</v>
      </c>
      <c r="E1926" s="11">
        <f>ROUND(АТС!$D430*$E$791*$E$792/100,2)</f>
        <v>47.21</v>
      </c>
      <c r="F1926" s="11">
        <f>ROUND(АТС!$D430*$F$791*$F$792/100,2)</f>
        <v>32.15</v>
      </c>
      <c r="G1926" s="11">
        <f>ROUND(АТС!$D430*$G$791*$G$792/100,2)</f>
        <v>18.82</v>
      </c>
    </row>
    <row r="1927" spans="1:7" x14ac:dyDescent="0.25">
      <c r="A1927" s="251"/>
      <c r="B1927" s="135">
        <f t="shared" si="29"/>
        <v>42052.25</v>
      </c>
      <c r="C1927" s="138">
        <v>6</v>
      </c>
      <c r="D1927" s="11">
        <f>ROUND(АТС!D431*$D$791*$D$792/100,2)</f>
        <v>0</v>
      </c>
      <c r="E1927" s="11">
        <f>ROUND(АТС!$D431*$E$791*$E$792/100,2)</f>
        <v>0</v>
      </c>
      <c r="F1927" s="11">
        <f>ROUND(АТС!$D431*$F$791*$F$792/100,2)</f>
        <v>0</v>
      </c>
      <c r="G1927" s="11">
        <f>ROUND(АТС!$D431*$G$791*$G$792/100,2)</f>
        <v>0</v>
      </c>
    </row>
    <row r="1928" spans="1:7" x14ac:dyDescent="0.25">
      <c r="A1928" s="251"/>
      <c r="B1928" s="137">
        <f t="shared" si="29"/>
        <v>42052.291669999999</v>
      </c>
      <c r="C1928" s="138">
        <v>7</v>
      </c>
      <c r="D1928" s="11">
        <f>ROUND(АТС!D432*$D$791*$D$792/100,2)</f>
        <v>0</v>
      </c>
      <c r="E1928" s="11">
        <f>ROUND(АТС!$D432*$E$791*$E$792/100,2)</f>
        <v>0</v>
      </c>
      <c r="F1928" s="11">
        <f>ROUND(АТС!$D432*$F$791*$F$792/100,2)</f>
        <v>0</v>
      </c>
      <c r="G1928" s="11">
        <f>ROUND(АТС!$D432*$G$791*$G$792/100,2)</f>
        <v>0</v>
      </c>
    </row>
    <row r="1929" spans="1:7" x14ac:dyDescent="0.25">
      <c r="A1929" s="251"/>
      <c r="B1929" s="135">
        <f t="shared" si="29"/>
        <v>42052.333330000001</v>
      </c>
      <c r="C1929" s="138">
        <v>8</v>
      </c>
      <c r="D1929" s="11">
        <f>ROUND(АТС!D433*$D$791*$D$792/100,2)</f>
        <v>5.37</v>
      </c>
      <c r="E1929" s="11">
        <f>ROUND(АТС!$D433*$E$791*$E$792/100,2)</f>
        <v>4.93</v>
      </c>
      <c r="F1929" s="11">
        <f>ROUND(АТС!$D433*$F$791*$F$792/100,2)</f>
        <v>3.36</v>
      </c>
      <c r="G1929" s="11">
        <f>ROUND(АТС!$D433*$G$791*$G$792/100,2)</f>
        <v>1.97</v>
      </c>
    </row>
    <row r="1930" spans="1:7" x14ac:dyDescent="0.25">
      <c r="A1930" s="251"/>
      <c r="B1930" s="137">
        <f t="shared" si="29"/>
        <v>42052.375</v>
      </c>
      <c r="C1930" s="138">
        <v>9</v>
      </c>
      <c r="D1930" s="11">
        <f>ROUND(АТС!D434*$D$791*$D$792/100,2)</f>
        <v>0.39</v>
      </c>
      <c r="E1930" s="11">
        <f>ROUND(АТС!$D434*$E$791*$E$792/100,2)</f>
        <v>0.36</v>
      </c>
      <c r="F1930" s="11">
        <f>ROUND(АТС!$D434*$F$791*$F$792/100,2)</f>
        <v>0.24</v>
      </c>
      <c r="G1930" s="11">
        <f>ROUND(АТС!$D434*$G$791*$G$792/100,2)</f>
        <v>0.14000000000000001</v>
      </c>
    </row>
    <row r="1931" spans="1:7" x14ac:dyDescent="0.25">
      <c r="A1931" s="251"/>
      <c r="B1931" s="135">
        <f t="shared" si="29"/>
        <v>42052.416669999999</v>
      </c>
      <c r="C1931" s="138">
        <v>10</v>
      </c>
      <c r="D1931" s="11">
        <f>ROUND(АТС!D435*$D$791*$D$792/100,2)</f>
        <v>7.0000000000000007E-2</v>
      </c>
      <c r="E1931" s="11">
        <f>ROUND(АТС!$D435*$E$791*$E$792/100,2)</f>
        <v>7.0000000000000007E-2</v>
      </c>
      <c r="F1931" s="11">
        <f>ROUND(АТС!$D435*$F$791*$F$792/100,2)</f>
        <v>0.05</v>
      </c>
      <c r="G1931" s="11">
        <f>ROUND(АТС!$D435*$G$791*$G$792/100,2)</f>
        <v>0.03</v>
      </c>
    </row>
    <row r="1932" spans="1:7" x14ac:dyDescent="0.25">
      <c r="A1932" s="251"/>
      <c r="B1932" s="137">
        <f t="shared" si="29"/>
        <v>42052.458330000001</v>
      </c>
      <c r="C1932" s="138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51"/>
      <c r="B1933" s="135">
        <f t="shared" si="29"/>
        <v>42052.5</v>
      </c>
      <c r="C1933" s="138">
        <v>12</v>
      </c>
      <c r="D1933" s="11">
        <f>ROUND(АТС!D437*$D$791*$D$792/100,2)</f>
        <v>1.52</v>
      </c>
      <c r="E1933" s="11">
        <f>ROUND(АТС!$D437*$E$791*$E$792/100,2)</f>
        <v>1.4</v>
      </c>
      <c r="F1933" s="11">
        <f>ROUND(АТС!$D437*$F$791*$F$792/100,2)</f>
        <v>0.95</v>
      </c>
      <c r="G1933" s="11">
        <f>ROUND(АТС!$D437*$G$791*$G$792/100,2)</f>
        <v>0.56000000000000005</v>
      </c>
    </row>
    <row r="1934" spans="1:7" x14ac:dyDescent="0.25">
      <c r="A1934" s="251"/>
      <c r="B1934" s="137">
        <f t="shared" si="29"/>
        <v>42052.541669999999</v>
      </c>
      <c r="C1934" s="138">
        <v>13</v>
      </c>
      <c r="D1934" s="11">
        <f>ROUND(АТС!D438*$D$791*$D$792/100,2)</f>
        <v>0.76</v>
      </c>
      <c r="E1934" s="11">
        <f>ROUND(АТС!$D438*$E$791*$E$792/100,2)</f>
        <v>0.7</v>
      </c>
      <c r="F1934" s="11">
        <f>ROUND(АТС!$D438*$F$791*$F$792/100,2)</f>
        <v>0.48</v>
      </c>
      <c r="G1934" s="11">
        <f>ROUND(АТС!$D438*$G$791*$G$792/100,2)</f>
        <v>0.28000000000000003</v>
      </c>
    </row>
    <row r="1935" spans="1:7" x14ac:dyDescent="0.25">
      <c r="A1935" s="251"/>
      <c r="B1935" s="135">
        <f t="shared" si="29"/>
        <v>42052.583330000001</v>
      </c>
      <c r="C1935" s="138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51"/>
      <c r="B1936" s="137">
        <f t="shared" si="29"/>
        <v>42052.625</v>
      </c>
      <c r="C1936" s="138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51"/>
      <c r="B1937" s="135">
        <f t="shared" si="29"/>
        <v>42052.666669999999</v>
      </c>
      <c r="C1937" s="138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51"/>
      <c r="B1938" s="137">
        <f t="shared" si="29"/>
        <v>42052.708330000001</v>
      </c>
      <c r="C1938" s="138">
        <v>17</v>
      </c>
      <c r="D1938" s="11">
        <f>ROUND(АТС!D442*$D$791*$D$792/100,2)</f>
        <v>3.82</v>
      </c>
      <c r="E1938" s="11">
        <f>ROUND(АТС!$D442*$E$791*$E$792/100,2)</f>
        <v>3.51</v>
      </c>
      <c r="F1938" s="11">
        <f>ROUND(АТС!$D442*$F$791*$F$792/100,2)</f>
        <v>2.39</v>
      </c>
      <c r="G1938" s="11">
        <f>ROUND(АТС!$D442*$G$791*$G$792/100,2)</f>
        <v>1.4</v>
      </c>
    </row>
    <row r="1939" spans="1:7" x14ac:dyDescent="0.25">
      <c r="A1939" s="251"/>
      <c r="B1939" s="135">
        <f t="shared" si="29"/>
        <v>42052.75</v>
      </c>
      <c r="C1939" s="138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51"/>
      <c r="B1940" s="137">
        <f t="shared" si="29"/>
        <v>42052.791669999999</v>
      </c>
      <c r="C1940" s="138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51"/>
      <c r="B1941" s="135">
        <f t="shared" si="29"/>
        <v>42052.833330000001</v>
      </c>
      <c r="C1941" s="138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51"/>
      <c r="B1942" s="137">
        <f t="shared" si="29"/>
        <v>42052.875</v>
      </c>
      <c r="C1942" s="138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51"/>
      <c r="B1943" s="135">
        <f t="shared" si="29"/>
        <v>42052.916669999999</v>
      </c>
      <c r="C1943" s="138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1"/>
      <c r="B1944" s="137">
        <f t="shared" si="29"/>
        <v>42052.958330000001</v>
      </c>
      <c r="C1944" s="138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1"/>
      <c r="B1945" s="135">
        <f t="shared" si="29"/>
        <v>42053</v>
      </c>
      <c r="C1945" s="138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51"/>
      <c r="B1946" s="137">
        <f t="shared" ref="B1946:B2009" si="30">B1922+1</f>
        <v>42053.041669999999</v>
      </c>
      <c r="C1946" s="138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51"/>
      <c r="B1947" s="135">
        <f t="shared" si="30"/>
        <v>42053.083330000001</v>
      </c>
      <c r="C1947" s="138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1"/>
      <c r="B1948" s="137">
        <f t="shared" si="30"/>
        <v>42053.125</v>
      </c>
      <c r="C1948" s="138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51"/>
      <c r="B1949" s="135">
        <f t="shared" si="30"/>
        <v>42053.166669999999</v>
      </c>
      <c r="C1949" s="138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51"/>
      <c r="B1950" s="137">
        <f t="shared" si="30"/>
        <v>42053.208330000001</v>
      </c>
      <c r="C1950" s="138">
        <v>5</v>
      </c>
      <c r="D1950" s="11">
        <f>ROUND(АТС!D454*$D$791*$D$792/100,2)</f>
        <v>30.96</v>
      </c>
      <c r="E1950" s="11">
        <f>ROUND(АТС!$D454*$E$791*$E$792/100,2)</f>
        <v>28.45</v>
      </c>
      <c r="F1950" s="11">
        <f>ROUND(АТС!$D454*$F$791*$F$792/100,2)</f>
        <v>19.37</v>
      </c>
      <c r="G1950" s="11">
        <f>ROUND(АТС!$D454*$G$791*$G$792/100,2)</f>
        <v>11.34</v>
      </c>
    </row>
    <row r="1951" spans="1:7" x14ac:dyDescent="0.25">
      <c r="A1951" s="251"/>
      <c r="B1951" s="135">
        <f t="shared" si="30"/>
        <v>42053.25</v>
      </c>
      <c r="C1951" s="138">
        <v>6</v>
      </c>
      <c r="D1951" s="11">
        <f>ROUND(АТС!D455*$D$791*$D$792/100,2)</f>
        <v>0</v>
      </c>
      <c r="E1951" s="11">
        <f>ROUND(АТС!$D455*$E$791*$E$792/100,2)</f>
        <v>0</v>
      </c>
      <c r="F1951" s="11">
        <f>ROUND(АТС!$D455*$F$791*$F$792/100,2)</f>
        <v>0</v>
      </c>
      <c r="G1951" s="11">
        <f>ROUND(АТС!$D455*$G$791*$G$792/100,2)</f>
        <v>0</v>
      </c>
    </row>
    <row r="1952" spans="1:7" x14ac:dyDescent="0.25">
      <c r="A1952" s="251"/>
      <c r="B1952" s="137">
        <f t="shared" si="30"/>
        <v>42053.291669999999</v>
      </c>
      <c r="C1952" s="138">
        <v>7</v>
      </c>
      <c r="D1952" s="11">
        <f>ROUND(АТС!D456*$D$791*$D$792/100,2)</f>
        <v>0</v>
      </c>
      <c r="E1952" s="11">
        <f>ROUND(АТС!$D456*$E$791*$E$792/100,2)</f>
        <v>0</v>
      </c>
      <c r="F1952" s="11">
        <f>ROUND(АТС!$D456*$F$791*$F$792/100,2)</f>
        <v>0</v>
      </c>
      <c r="G1952" s="11">
        <f>ROUND(АТС!$D456*$G$791*$G$792/100,2)</f>
        <v>0</v>
      </c>
    </row>
    <row r="1953" spans="1:7" x14ac:dyDescent="0.25">
      <c r="A1953" s="251"/>
      <c r="B1953" s="135">
        <f t="shared" si="30"/>
        <v>42053.333330000001</v>
      </c>
      <c r="C1953" s="138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51"/>
      <c r="B1954" s="137">
        <f t="shared" si="30"/>
        <v>42053.375</v>
      </c>
      <c r="C1954" s="138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51"/>
      <c r="B1955" s="135">
        <f t="shared" si="30"/>
        <v>42053.416669999999</v>
      </c>
      <c r="C1955" s="138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51"/>
      <c r="B1956" s="137">
        <f t="shared" si="30"/>
        <v>42053.458330000001</v>
      </c>
      <c r="C1956" s="138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51"/>
      <c r="B1957" s="135">
        <f t="shared" si="30"/>
        <v>42053.5</v>
      </c>
      <c r="C1957" s="138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51"/>
      <c r="B1958" s="137">
        <f t="shared" si="30"/>
        <v>42053.541669999999</v>
      </c>
      <c r="C1958" s="138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51"/>
      <c r="B1959" s="135">
        <f t="shared" si="30"/>
        <v>42053.583330000001</v>
      </c>
      <c r="C1959" s="138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51"/>
      <c r="B1960" s="137">
        <f t="shared" si="30"/>
        <v>42053.625</v>
      </c>
      <c r="C1960" s="138">
        <v>15</v>
      </c>
      <c r="D1960" s="11">
        <f>ROUND(АТС!D464*$D$791*$D$792/100,2)</f>
        <v>238.32</v>
      </c>
      <c r="E1960" s="11">
        <f>ROUND(АТС!$D464*$E$791*$E$792/100,2)</f>
        <v>218.96</v>
      </c>
      <c r="F1960" s="11">
        <f>ROUND(АТС!$D464*$F$791*$F$792/100,2)</f>
        <v>149.12</v>
      </c>
      <c r="G1960" s="11">
        <f>ROUND(АТС!$D464*$G$791*$G$792/100,2)</f>
        <v>87.28</v>
      </c>
    </row>
    <row r="1961" spans="1:7" x14ac:dyDescent="0.25">
      <c r="A1961" s="251"/>
      <c r="B1961" s="135">
        <f t="shared" si="30"/>
        <v>42053.666669999999</v>
      </c>
      <c r="C1961" s="138">
        <v>16</v>
      </c>
      <c r="D1961" s="11">
        <f>ROUND(АТС!D465*$D$791*$D$792/100,2)</f>
        <v>235.97</v>
      </c>
      <c r="E1961" s="11">
        <f>ROUND(АТС!$D465*$E$791*$E$792/100,2)</f>
        <v>216.8</v>
      </c>
      <c r="F1961" s="11">
        <f>ROUND(АТС!$D465*$F$791*$F$792/100,2)</f>
        <v>147.63999999999999</v>
      </c>
      <c r="G1961" s="11">
        <f>ROUND(АТС!$D465*$G$791*$G$792/100,2)</f>
        <v>86.42</v>
      </c>
    </row>
    <row r="1962" spans="1:7" x14ac:dyDescent="0.25">
      <c r="A1962" s="251"/>
      <c r="B1962" s="137">
        <f t="shared" si="30"/>
        <v>42053.708330000001</v>
      </c>
      <c r="C1962" s="138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51"/>
      <c r="B1963" s="135">
        <f t="shared" si="30"/>
        <v>42053.75</v>
      </c>
      <c r="C1963" s="138">
        <v>18</v>
      </c>
      <c r="D1963" s="11">
        <f>ROUND(АТС!D467*$D$791*$D$792/100,2)</f>
        <v>119.27</v>
      </c>
      <c r="E1963" s="11">
        <f>ROUND(АТС!$D467*$E$791*$E$792/100,2)</f>
        <v>109.58</v>
      </c>
      <c r="F1963" s="11">
        <f>ROUND(АТС!$D467*$F$791*$F$792/100,2)</f>
        <v>74.62</v>
      </c>
      <c r="G1963" s="11">
        <f>ROUND(АТС!$D467*$G$791*$G$792/100,2)</f>
        <v>43.68</v>
      </c>
    </row>
    <row r="1964" spans="1:7" x14ac:dyDescent="0.25">
      <c r="A1964" s="251"/>
      <c r="B1964" s="137">
        <f t="shared" si="30"/>
        <v>42053.791669999999</v>
      </c>
      <c r="C1964" s="138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51"/>
      <c r="B1965" s="135">
        <f t="shared" si="30"/>
        <v>42053.833330000001</v>
      </c>
      <c r="C1965" s="138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51"/>
      <c r="B1966" s="137">
        <f t="shared" si="30"/>
        <v>42053.875</v>
      </c>
      <c r="C1966" s="138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51"/>
      <c r="B1967" s="135">
        <f t="shared" si="30"/>
        <v>42053.916669999999</v>
      </c>
      <c r="C1967" s="138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1"/>
      <c r="B1968" s="137">
        <f t="shared" si="30"/>
        <v>42053.958330000001</v>
      </c>
      <c r="C1968" s="138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1"/>
      <c r="B1969" s="135">
        <f t="shared" si="30"/>
        <v>42054</v>
      </c>
      <c r="C1969" s="138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1"/>
      <c r="B1970" s="137">
        <f t="shared" si="30"/>
        <v>42054.041669999999</v>
      </c>
      <c r="C1970" s="138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1"/>
      <c r="B1971" s="135">
        <f t="shared" si="30"/>
        <v>42054.083330000001</v>
      </c>
      <c r="C1971" s="138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1"/>
      <c r="B1972" s="137">
        <f t="shared" si="30"/>
        <v>42054.125</v>
      </c>
      <c r="C1972" s="138">
        <v>3</v>
      </c>
      <c r="D1972" s="11">
        <f>ROUND(АТС!D476*$D$791*$D$792/100,2)</f>
        <v>2.11</v>
      </c>
      <c r="E1972" s="11">
        <f>ROUND(АТС!$D476*$E$791*$E$792/100,2)</f>
        <v>1.94</v>
      </c>
      <c r="F1972" s="11">
        <f>ROUND(АТС!$D476*$F$791*$F$792/100,2)</f>
        <v>1.32</v>
      </c>
      <c r="G1972" s="11">
        <f>ROUND(АТС!$D476*$G$791*$G$792/100,2)</f>
        <v>0.77</v>
      </c>
    </row>
    <row r="1973" spans="1:7" x14ac:dyDescent="0.25">
      <c r="A1973" s="251"/>
      <c r="B1973" s="135">
        <f t="shared" si="30"/>
        <v>42054.166669999999</v>
      </c>
      <c r="C1973" s="138">
        <v>4</v>
      </c>
      <c r="D1973" s="11">
        <f>ROUND(АТС!D477*$D$791*$D$792/100,2)</f>
        <v>0.55000000000000004</v>
      </c>
      <c r="E1973" s="11">
        <f>ROUND(АТС!$D477*$E$791*$E$792/100,2)</f>
        <v>0.5</v>
      </c>
      <c r="F1973" s="11">
        <f>ROUND(АТС!$D477*$F$791*$F$792/100,2)</f>
        <v>0.34</v>
      </c>
      <c r="G1973" s="11">
        <f>ROUND(АТС!$D477*$G$791*$G$792/100,2)</f>
        <v>0.2</v>
      </c>
    </row>
    <row r="1974" spans="1:7" x14ac:dyDescent="0.25">
      <c r="A1974" s="251"/>
      <c r="B1974" s="137">
        <f t="shared" si="30"/>
        <v>42054.208330000001</v>
      </c>
      <c r="C1974" s="138">
        <v>5</v>
      </c>
      <c r="D1974" s="11">
        <f>ROUND(АТС!D478*$D$791*$D$792/100,2)</f>
        <v>2.96</v>
      </c>
      <c r="E1974" s="11">
        <f>ROUND(АТС!$D478*$E$791*$E$792/100,2)</f>
        <v>2.72</v>
      </c>
      <c r="F1974" s="11">
        <f>ROUND(АТС!$D478*$F$791*$F$792/100,2)</f>
        <v>1.85</v>
      </c>
      <c r="G1974" s="11">
        <f>ROUND(АТС!$D478*$G$791*$G$792/100,2)</f>
        <v>1.08</v>
      </c>
    </row>
    <row r="1975" spans="1:7" x14ac:dyDescent="0.25">
      <c r="A1975" s="251"/>
      <c r="B1975" s="135">
        <f t="shared" si="30"/>
        <v>42054.25</v>
      </c>
      <c r="C1975" s="138">
        <v>6</v>
      </c>
      <c r="D1975" s="11">
        <f>ROUND(АТС!D479*$D$791*$D$792/100,2)</f>
        <v>1.63</v>
      </c>
      <c r="E1975" s="11">
        <f>ROUND(АТС!$D479*$E$791*$E$792/100,2)</f>
        <v>1.5</v>
      </c>
      <c r="F1975" s="11">
        <f>ROUND(АТС!$D479*$F$791*$F$792/100,2)</f>
        <v>1.02</v>
      </c>
      <c r="G1975" s="11">
        <f>ROUND(АТС!$D479*$G$791*$G$792/100,2)</f>
        <v>0.6</v>
      </c>
    </row>
    <row r="1976" spans="1:7" x14ac:dyDescent="0.25">
      <c r="A1976" s="251"/>
      <c r="B1976" s="137">
        <f t="shared" si="30"/>
        <v>42054.291669999999</v>
      </c>
      <c r="C1976" s="138">
        <v>7</v>
      </c>
      <c r="D1976" s="11">
        <f>ROUND(АТС!D480*$D$791*$D$792/100,2)</f>
        <v>1.73</v>
      </c>
      <c r="E1976" s="11">
        <f>ROUND(АТС!$D480*$E$791*$E$792/100,2)</f>
        <v>1.59</v>
      </c>
      <c r="F1976" s="11">
        <f>ROUND(АТС!$D480*$F$791*$F$792/100,2)</f>
        <v>1.08</v>
      </c>
      <c r="G1976" s="11">
        <f>ROUND(АТС!$D480*$G$791*$G$792/100,2)</f>
        <v>0.63</v>
      </c>
    </row>
    <row r="1977" spans="1:7" x14ac:dyDescent="0.25">
      <c r="A1977" s="251"/>
      <c r="B1977" s="135">
        <f t="shared" si="30"/>
        <v>42054.333330000001</v>
      </c>
      <c r="C1977" s="138">
        <v>8</v>
      </c>
      <c r="D1977" s="11">
        <f>ROUND(АТС!D481*$D$791*$D$792/100,2)</f>
        <v>0</v>
      </c>
      <c r="E1977" s="11">
        <f>ROUND(АТС!$D481*$E$791*$E$792/100,2)</f>
        <v>0</v>
      </c>
      <c r="F1977" s="11">
        <f>ROUND(АТС!$D481*$F$791*$F$792/100,2)</f>
        <v>0</v>
      </c>
      <c r="G1977" s="11">
        <f>ROUND(АТС!$D481*$G$791*$G$792/100,2)</f>
        <v>0</v>
      </c>
    </row>
    <row r="1978" spans="1:7" x14ac:dyDescent="0.25">
      <c r="A1978" s="251"/>
      <c r="B1978" s="137">
        <f t="shared" si="30"/>
        <v>42054.375</v>
      </c>
      <c r="C1978" s="138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51"/>
      <c r="B1979" s="135">
        <f t="shared" si="30"/>
        <v>42054.416669999999</v>
      </c>
      <c r="C1979" s="138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51"/>
      <c r="B1980" s="137">
        <f t="shared" si="30"/>
        <v>42054.458330000001</v>
      </c>
      <c r="C1980" s="138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51"/>
      <c r="B1981" s="135">
        <f t="shared" si="30"/>
        <v>42054.5</v>
      </c>
      <c r="C1981" s="138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51"/>
      <c r="B1982" s="137">
        <f t="shared" si="30"/>
        <v>42054.541669999999</v>
      </c>
      <c r="C1982" s="138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51"/>
      <c r="B1983" s="135">
        <f t="shared" si="30"/>
        <v>42054.583330000001</v>
      </c>
      <c r="C1983" s="138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51"/>
      <c r="B1984" s="137">
        <f t="shared" si="30"/>
        <v>42054.625</v>
      </c>
      <c r="C1984" s="138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51"/>
      <c r="B1985" s="135">
        <f t="shared" si="30"/>
        <v>42054.666669999999</v>
      </c>
      <c r="C1985" s="138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51"/>
      <c r="B1986" s="137">
        <f t="shared" si="30"/>
        <v>42054.708330000001</v>
      </c>
      <c r="C1986" s="138">
        <v>17</v>
      </c>
      <c r="D1986" s="11">
        <f>ROUND(АТС!D490*$D$791*$D$792/100,2)</f>
        <v>63.7</v>
      </c>
      <c r="E1986" s="11">
        <f>ROUND(АТС!$D490*$E$791*$E$792/100,2)</f>
        <v>58.53</v>
      </c>
      <c r="F1986" s="11">
        <f>ROUND(АТС!$D490*$F$791*$F$792/100,2)</f>
        <v>39.86</v>
      </c>
      <c r="G1986" s="11">
        <f>ROUND(АТС!$D490*$G$791*$G$792/100,2)</f>
        <v>23.33</v>
      </c>
    </row>
    <row r="1987" spans="1:7" x14ac:dyDescent="0.25">
      <c r="A1987" s="251"/>
      <c r="B1987" s="135">
        <f t="shared" si="30"/>
        <v>42054.75</v>
      </c>
      <c r="C1987" s="138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51"/>
      <c r="B1988" s="137">
        <f t="shared" si="30"/>
        <v>42054.791669999999</v>
      </c>
      <c r="C1988" s="138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51"/>
      <c r="B1989" s="135">
        <f t="shared" si="30"/>
        <v>42054.833330000001</v>
      </c>
      <c r="C1989" s="138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51"/>
      <c r="B1990" s="137">
        <f t="shared" si="30"/>
        <v>42054.875</v>
      </c>
      <c r="C1990" s="138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1"/>
      <c r="B1991" s="135">
        <f t="shared" si="30"/>
        <v>42054.916669999999</v>
      </c>
      <c r="C1991" s="138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1"/>
      <c r="B1992" s="137">
        <f t="shared" si="30"/>
        <v>42054.958330000001</v>
      </c>
      <c r="C1992" s="138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1"/>
      <c r="B1993" s="135">
        <f t="shared" si="30"/>
        <v>42055</v>
      </c>
      <c r="C1993" s="138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1"/>
      <c r="B1994" s="137">
        <f t="shared" si="30"/>
        <v>42055.041669999999</v>
      </c>
      <c r="C1994" s="138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1"/>
      <c r="B1995" s="135">
        <f t="shared" si="30"/>
        <v>42055.083330000001</v>
      </c>
      <c r="C1995" s="138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1"/>
      <c r="B1996" s="137">
        <f t="shared" si="30"/>
        <v>42055.125</v>
      </c>
      <c r="C1996" s="138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1"/>
      <c r="B1997" s="135">
        <f t="shared" si="30"/>
        <v>42055.166669999999</v>
      </c>
      <c r="C1997" s="138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51"/>
      <c r="B1998" s="137">
        <f t="shared" si="30"/>
        <v>42055.208330000001</v>
      </c>
      <c r="C1998" s="138">
        <v>5</v>
      </c>
      <c r="D1998" s="11">
        <f>ROUND(АТС!D502*$D$791*$D$792/100,2)</f>
        <v>0</v>
      </c>
      <c r="E1998" s="11">
        <f>ROUND(АТС!$D502*$E$791*$E$792/100,2)</f>
        <v>0</v>
      </c>
      <c r="F1998" s="11">
        <f>ROUND(АТС!$D502*$F$791*$F$792/100,2)</f>
        <v>0</v>
      </c>
      <c r="G1998" s="11">
        <f>ROUND(АТС!$D502*$G$791*$G$792/100,2)</f>
        <v>0</v>
      </c>
    </row>
    <row r="1999" spans="1:7" x14ac:dyDescent="0.25">
      <c r="A1999" s="251"/>
      <c r="B1999" s="135">
        <f t="shared" si="30"/>
        <v>42055.25</v>
      </c>
      <c r="C1999" s="138">
        <v>6</v>
      </c>
      <c r="D1999" s="11">
        <f>ROUND(АТС!D503*$D$791*$D$792/100,2)</f>
        <v>0.03</v>
      </c>
      <c r="E1999" s="11">
        <f>ROUND(АТС!$D503*$E$791*$E$792/100,2)</f>
        <v>0.02</v>
      </c>
      <c r="F1999" s="11">
        <f>ROUND(АТС!$D503*$F$791*$F$792/100,2)</f>
        <v>0.02</v>
      </c>
      <c r="G1999" s="11">
        <f>ROUND(АТС!$D503*$G$791*$G$792/100,2)</f>
        <v>0.01</v>
      </c>
    </row>
    <row r="2000" spans="1:7" x14ac:dyDescent="0.25">
      <c r="A2000" s="251"/>
      <c r="B2000" s="137">
        <f t="shared" si="30"/>
        <v>42055.291669999999</v>
      </c>
      <c r="C2000" s="138">
        <v>7</v>
      </c>
      <c r="D2000" s="11">
        <f>ROUND(АТС!D504*$D$791*$D$792/100,2)</f>
        <v>0</v>
      </c>
      <c r="E2000" s="11">
        <f>ROUND(АТС!$D504*$E$791*$E$792/100,2)</f>
        <v>0</v>
      </c>
      <c r="F2000" s="11">
        <f>ROUND(АТС!$D504*$F$791*$F$792/100,2)</f>
        <v>0</v>
      </c>
      <c r="G2000" s="11">
        <f>ROUND(АТС!$D504*$G$791*$G$792/100,2)</f>
        <v>0</v>
      </c>
    </row>
    <row r="2001" spans="1:7" x14ac:dyDescent="0.25">
      <c r="A2001" s="251"/>
      <c r="B2001" s="135">
        <f t="shared" si="30"/>
        <v>42055.333330000001</v>
      </c>
      <c r="C2001" s="138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51"/>
      <c r="B2002" s="137">
        <f t="shared" si="30"/>
        <v>42055.375</v>
      </c>
      <c r="C2002" s="138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51"/>
      <c r="B2003" s="135">
        <f t="shared" si="30"/>
        <v>42055.416669999999</v>
      </c>
      <c r="C2003" s="138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51"/>
      <c r="B2004" s="137">
        <f t="shared" si="30"/>
        <v>42055.458330000001</v>
      </c>
      <c r="C2004" s="138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51"/>
      <c r="B2005" s="135">
        <f t="shared" si="30"/>
        <v>42055.5</v>
      </c>
      <c r="C2005" s="138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51"/>
      <c r="B2006" s="137">
        <f t="shared" si="30"/>
        <v>42055.541669999999</v>
      </c>
      <c r="C2006" s="138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51"/>
      <c r="B2007" s="135">
        <f t="shared" si="30"/>
        <v>42055.583330000001</v>
      </c>
      <c r="C2007" s="138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51"/>
      <c r="B2008" s="137">
        <f t="shared" si="30"/>
        <v>42055.625</v>
      </c>
      <c r="C2008" s="138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51"/>
      <c r="B2009" s="135">
        <f t="shared" si="30"/>
        <v>42055.666669999999</v>
      </c>
      <c r="C2009" s="138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51"/>
      <c r="B2010" s="137">
        <f t="shared" ref="B2010:B2073" si="31">B1986+1</f>
        <v>42055.708330000001</v>
      </c>
      <c r="C2010" s="138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51"/>
      <c r="B2011" s="135">
        <f t="shared" si="31"/>
        <v>42055.75</v>
      </c>
      <c r="C2011" s="138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51"/>
      <c r="B2012" s="137">
        <f t="shared" si="31"/>
        <v>42055.791669999999</v>
      </c>
      <c r="C2012" s="138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51"/>
      <c r="B2013" s="135">
        <f t="shared" si="31"/>
        <v>42055.833330000001</v>
      </c>
      <c r="C2013" s="138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51"/>
      <c r="B2014" s="137">
        <f t="shared" si="31"/>
        <v>42055.875</v>
      </c>
      <c r="C2014" s="138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51"/>
      <c r="B2015" s="135">
        <f t="shared" si="31"/>
        <v>42055.916669999999</v>
      </c>
      <c r="C2015" s="138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1"/>
      <c r="B2016" s="137">
        <f t="shared" si="31"/>
        <v>42055.958330000001</v>
      </c>
      <c r="C2016" s="138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1"/>
      <c r="B2017" s="135">
        <f t="shared" si="31"/>
        <v>42056</v>
      </c>
      <c r="C2017" s="138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1"/>
      <c r="B2018" s="137">
        <f t="shared" si="31"/>
        <v>42056.041669999999</v>
      </c>
      <c r="C2018" s="138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1"/>
      <c r="B2019" s="135">
        <f t="shared" si="31"/>
        <v>42056.083330000001</v>
      </c>
      <c r="C2019" s="138">
        <v>2</v>
      </c>
      <c r="D2019" s="11">
        <f>ROUND(АТС!D523*$D$791*$D$792/100,2)</f>
        <v>11.08</v>
      </c>
      <c r="E2019" s="11">
        <f>ROUND(АТС!$D523*$E$791*$E$792/100,2)</f>
        <v>10.18</v>
      </c>
      <c r="F2019" s="11">
        <f>ROUND(АТС!$D523*$F$791*$F$792/100,2)</f>
        <v>6.93</v>
      </c>
      <c r="G2019" s="11">
        <f>ROUND(АТС!$D523*$G$791*$G$792/100,2)</f>
        <v>4.0599999999999996</v>
      </c>
    </row>
    <row r="2020" spans="1:7" x14ac:dyDescent="0.25">
      <c r="A2020" s="251"/>
      <c r="B2020" s="137">
        <f t="shared" si="31"/>
        <v>42056.125</v>
      </c>
      <c r="C2020" s="138">
        <v>3</v>
      </c>
      <c r="D2020" s="11">
        <f>ROUND(АТС!D524*$D$791*$D$792/100,2)</f>
        <v>10.06</v>
      </c>
      <c r="E2020" s="11">
        <f>ROUND(АТС!$D524*$E$791*$E$792/100,2)</f>
        <v>9.25</v>
      </c>
      <c r="F2020" s="11">
        <f>ROUND(АТС!$D524*$F$791*$F$792/100,2)</f>
        <v>6.3</v>
      </c>
      <c r="G2020" s="11">
        <f>ROUND(АТС!$D524*$G$791*$G$792/100,2)</f>
        <v>3.69</v>
      </c>
    </row>
    <row r="2021" spans="1:7" x14ac:dyDescent="0.25">
      <c r="A2021" s="251"/>
      <c r="B2021" s="135">
        <f t="shared" si="31"/>
        <v>42056.166669999999</v>
      </c>
      <c r="C2021" s="138">
        <v>4</v>
      </c>
      <c r="D2021" s="11">
        <f>ROUND(АТС!D525*$D$791*$D$792/100,2)</f>
        <v>21.87</v>
      </c>
      <c r="E2021" s="11">
        <f>ROUND(АТС!$D525*$E$791*$E$792/100,2)</f>
        <v>20.100000000000001</v>
      </c>
      <c r="F2021" s="11">
        <f>ROUND(АТС!$D525*$F$791*$F$792/100,2)</f>
        <v>13.69</v>
      </c>
      <c r="G2021" s="11">
        <f>ROUND(АТС!$D525*$G$791*$G$792/100,2)</f>
        <v>8.01</v>
      </c>
    </row>
    <row r="2022" spans="1:7" x14ac:dyDescent="0.25">
      <c r="A2022" s="251"/>
      <c r="B2022" s="137">
        <f t="shared" si="31"/>
        <v>42056.208330000001</v>
      </c>
      <c r="C2022" s="138">
        <v>5</v>
      </c>
      <c r="D2022" s="11">
        <f>ROUND(АТС!D526*$D$791*$D$792/100,2)</f>
        <v>37.54</v>
      </c>
      <c r="E2022" s="11">
        <f>ROUND(АТС!$D526*$E$791*$E$792/100,2)</f>
        <v>34.49</v>
      </c>
      <c r="F2022" s="11">
        <f>ROUND(АТС!$D526*$F$791*$F$792/100,2)</f>
        <v>23.49</v>
      </c>
      <c r="G2022" s="11">
        <f>ROUND(АТС!$D526*$G$791*$G$792/100,2)</f>
        <v>13.75</v>
      </c>
    </row>
    <row r="2023" spans="1:7" x14ac:dyDescent="0.25">
      <c r="A2023" s="251"/>
      <c r="B2023" s="135">
        <f t="shared" si="31"/>
        <v>42056.25</v>
      </c>
      <c r="C2023" s="138">
        <v>6</v>
      </c>
      <c r="D2023" s="11">
        <f>ROUND(АТС!D527*$D$791*$D$792/100,2)</f>
        <v>47.19</v>
      </c>
      <c r="E2023" s="11">
        <f>ROUND(АТС!$D527*$E$791*$E$792/100,2)</f>
        <v>43.36</v>
      </c>
      <c r="F2023" s="11">
        <f>ROUND(АТС!$D527*$F$791*$F$792/100,2)</f>
        <v>29.53</v>
      </c>
      <c r="G2023" s="11">
        <f>ROUND(АТС!$D527*$G$791*$G$792/100,2)</f>
        <v>17.28</v>
      </c>
    </row>
    <row r="2024" spans="1:7" x14ac:dyDescent="0.25">
      <c r="A2024" s="251"/>
      <c r="B2024" s="137">
        <f t="shared" si="31"/>
        <v>42056.291669999999</v>
      </c>
      <c r="C2024" s="138">
        <v>7</v>
      </c>
      <c r="D2024" s="11">
        <f>ROUND(АТС!D528*$D$791*$D$792/100,2)</f>
        <v>60.42</v>
      </c>
      <c r="E2024" s="11">
        <f>ROUND(АТС!$D528*$E$791*$E$792/100,2)</f>
        <v>55.51</v>
      </c>
      <c r="F2024" s="11">
        <f>ROUND(АТС!$D528*$F$791*$F$792/100,2)</f>
        <v>37.799999999999997</v>
      </c>
      <c r="G2024" s="11">
        <f>ROUND(АТС!$D528*$G$791*$G$792/100,2)</f>
        <v>22.13</v>
      </c>
    </row>
    <row r="2025" spans="1:7" x14ac:dyDescent="0.25">
      <c r="A2025" s="251"/>
      <c r="B2025" s="135">
        <f t="shared" si="31"/>
        <v>42056.333330000001</v>
      </c>
      <c r="C2025" s="138">
        <v>8</v>
      </c>
      <c r="D2025" s="11">
        <f>ROUND(АТС!D529*$D$791*$D$792/100,2)</f>
        <v>41.81</v>
      </c>
      <c r="E2025" s="11">
        <f>ROUND(АТС!$D529*$E$791*$E$792/100,2)</f>
        <v>38.409999999999997</v>
      </c>
      <c r="F2025" s="11">
        <f>ROUND(АТС!$D529*$F$791*$F$792/100,2)</f>
        <v>26.16</v>
      </c>
      <c r="G2025" s="11">
        <f>ROUND(АТС!$D529*$G$791*$G$792/100,2)</f>
        <v>15.31</v>
      </c>
    </row>
    <row r="2026" spans="1:7" x14ac:dyDescent="0.25">
      <c r="A2026" s="251"/>
      <c r="B2026" s="137">
        <f t="shared" si="31"/>
        <v>42056.375</v>
      </c>
      <c r="C2026" s="138">
        <v>9</v>
      </c>
      <c r="D2026" s="11">
        <f>ROUND(АТС!D530*$D$791*$D$792/100,2)</f>
        <v>16.57</v>
      </c>
      <c r="E2026" s="11">
        <f>ROUND(АТС!$D530*$E$791*$E$792/100,2)</f>
        <v>15.23</v>
      </c>
      <c r="F2026" s="11">
        <f>ROUND(АТС!$D530*$F$791*$F$792/100,2)</f>
        <v>10.37</v>
      </c>
      <c r="G2026" s="11">
        <f>ROUND(АТС!$D530*$G$791*$G$792/100,2)</f>
        <v>6.07</v>
      </c>
    </row>
    <row r="2027" spans="1:7" x14ac:dyDescent="0.25">
      <c r="A2027" s="251"/>
      <c r="B2027" s="135">
        <f t="shared" si="31"/>
        <v>42056.416669999999</v>
      </c>
      <c r="C2027" s="138">
        <v>10</v>
      </c>
      <c r="D2027" s="11">
        <f>ROUND(АТС!D531*$D$791*$D$792/100,2)</f>
        <v>0.1</v>
      </c>
      <c r="E2027" s="11">
        <f>ROUND(АТС!$D531*$E$791*$E$792/100,2)</f>
        <v>0.09</v>
      </c>
      <c r="F2027" s="11">
        <f>ROUND(АТС!$D531*$F$791*$F$792/100,2)</f>
        <v>0.06</v>
      </c>
      <c r="G2027" s="11">
        <f>ROUND(АТС!$D531*$G$791*$G$792/100,2)</f>
        <v>0.04</v>
      </c>
    </row>
    <row r="2028" spans="1:7" x14ac:dyDescent="0.25">
      <c r="A2028" s="251"/>
      <c r="B2028" s="137">
        <f t="shared" si="31"/>
        <v>42056.458330000001</v>
      </c>
      <c r="C2028" s="138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1"/>
      <c r="B2029" s="135">
        <f t="shared" si="31"/>
        <v>42056.5</v>
      </c>
      <c r="C2029" s="138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51"/>
      <c r="B2030" s="137">
        <f t="shared" si="31"/>
        <v>42056.541669999999</v>
      </c>
      <c r="C2030" s="138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51"/>
      <c r="B2031" s="135">
        <f t="shared" si="31"/>
        <v>42056.583330000001</v>
      </c>
      <c r="C2031" s="138">
        <v>14</v>
      </c>
      <c r="D2031" s="11">
        <f>ROUND(АТС!D535*$D$791*$D$792/100,2)</f>
        <v>3.12</v>
      </c>
      <c r="E2031" s="11">
        <f>ROUND(АТС!$D535*$E$791*$E$792/100,2)</f>
        <v>2.87</v>
      </c>
      <c r="F2031" s="11">
        <f>ROUND(АТС!$D535*$F$791*$F$792/100,2)</f>
        <v>1.95</v>
      </c>
      <c r="G2031" s="11">
        <f>ROUND(АТС!$D535*$G$791*$G$792/100,2)</f>
        <v>1.1399999999999999</v>
      </c>
    </row>
    <row r="2032" spans="1:7" x14ac:dyDescent="0.25">
      <c r="A2032" s="251"/>
      <c r="B2032" s="137">
        <f t="shared" si="31"/>
        <v>42056.625</v>
      </c>
      <c r="C2032" s="138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51"/>
      <c r="B2033" s="135">
        <f t="shared" si="31"/>
        <v>42056.666669999999</v>
      </c>
      <c r="C2033" s="138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51"/>
      <c r="B2034" s="137">
        <f t="shared" si="31"/>
        <v>42056.708330000001</v>
      </c>
      <c r="C2034" s="138">
        <v>17</v>
      </c>
      <c r="D2034" s="11">
        <f>ROUND(АТС!D538*$D$791*$D$792/100,2)</f>
        <v>18.579999999999998</v>
      </c>
      <c r="E2034" s="11">
        <f>ROUND(АТС!$D538*$E$791*$E$792/100,2)</f>
        <v>17.079999999999998</v>
      </c>
      <c r="F2034" s="11">
        <f>ROUND(АТС!$D538*$F$791*$F$792/100,2)</f>
        <v>11.63</v>
      </c>
      <c r="G2034" s="11">
        <f>ROUND(АТС!$D538*$G$791*$G$792/100,2)</f>
        <v>6.81</v>
      </c>
    </row>
    <row r="2035" spans="1:7" x14ac:dyDescent="0.25">
      <c r="A2035" s="251"/>
      <c r="B2035" s="135">
        <f t="shared" si="31"/>
        <v>42056.75</v>
      </c>
      <c r="C2035" s="138">
        <v>18</v>
      </c>
      <c r="D2035" s="11">
        <f>ROUND(АТС!D539*$D$791*$D$792/100,2)</f>
        <v>362.63</v>
      </c>
      <c r="E2035" s="11">
        <f>ROUND(АТС!$D539*$E$791*$E$792/100,2)</f>
        <v>333.17</v>
      </c>
      <c r="F2035" s="11">
        <f>ROUND(АТС!$D539*$F$791*$F$792/100,2)</f>
        <v>226.9</v>
      </c>
      <c r="G2035" s="11">
        <f>ROUND(АТС!$D539*$G$791*$G$792/100,2)</f>
        <v>132.81</v>
      </c>
    </row>
    <row r="2036" spans="1:7" x14ac:dyDescent="0.25">
      <c r="A2036" s="251"/>
      <c r="B2036" s="137">
        <f t="shared" si="31"/>
        <v>42056.791669999999</v>
      </c>
      <c r="C2036" s="138">
        <v>19</v>
      </c>
      <c r="D2036" s="11">
        <f>ROUND(АТС!D540*$D$791*$D$792/100,2)</f>
        <v>365.08</v>
      </c>
      <c r="E2036" s="11">
        <f>ROUND(АТС!$D540*$E$791*$E$792/100,2)</f>
        <v>335.43</v>
      </c>
      <c r="F2036" s="11">
        <f>ROUND(АТС!$D540*$F$791*$F$792/100,2)</f>
        <v>228.43</v>
      </c>
      <c r="G2036" s="11">
        <f>ROUND(АТС!$D540*$G$791*$G$792/100,2)</f>
        <v>133.71</v>
      </c>
    </row>
    <row r="2037" spans="1:7" x14ac:dyDescent="0.25">
      <c r="A2037" s="251"/>
      <c r="B2037" s="135">
        <f t="shared" si="31"/>
        <v>42056.833330000001</v>
      </c>
      <c r="C2037" s="138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51"/>
      <c r="B2038" s="137">
        <f t="shared" si="31"/>
        <v>42056.875</v>
      </c>
      <c r="C2038" s="138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1"/>
      <c r="B2039" s="135">
        <f t="shared" si="31"/>
        <v>42056.916669999999</v>
      </c>
      <c r="C2039" s="138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1"/>
      <c r="B2040" s="137">
        <f t="shared" si="31"/>
        <v>42056.958330000001</v>
      </c>
      <c r="C2040" s="138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51"/>
      <c r="B2041" s="135">
        <f t="shared" si="31"/>
        <v>42057</v>
      </c>
      <c r="C2041" s="138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1"/>
      <c r="B2042" s="137">
        <f t="shared" si="31"/>
        <v>42057.041669999999</v>
      </c>
      <c r="C2042" s="138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1"/>
      <c r="B2043" s="135">
        <f t="shared" si="31"/>
        <v>42057.083330000001</v>
      </c>
      <c r="C2043" s="138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1"/>
      <c r="B2044" s="137">
        <f t="shared" si="31"/>
        <v>42057.125</v>
      </c>
      <c r="C2044" s="138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51"/>
      <c r="B2045" s="135">
        <f t="shared" si="31"/>
        <v>42057.166669999999</v>
      </c>
      <c r="C2045" s="138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51"/>
      <c r="B2046" s="137">
        <f t="shared" si="31"/>
        <v>42057.208330000001</v>
      </c>
      <c r="C2046" s="138">
        <v>5</v>
      </c>
      <c r="D2046" s="11">
        <f>ROUND(АТС!D550*$D$791*$D$792/100,2)</f>
        <v>0</v>
      </c>
      <c r="E2046" s="11">
        <f>ROUND(АТС!$D550*$E$791*$E$792/100,2)</f>
        <v>0</v>
      </c>
      <c r="F2046" s="11">
        <f>ROUND(АТС!$D550*$F$791*$F$792/100,2)</f>
        <v>0</v>
      </c>
      <c r="G2046" s="11">
        <f>ROUND(АТС!$D550*$G$791*$G$792/100,2)</f>
        <v>0</v>
      </c>
    </row>
    <row r="2047" spans="1:7" x14ac:dyDescent="0.25">
      <c r="A2047" s="251"/>
      <c r="B2047" s="135">
        <f t="shared" si="31"/>
        <v>42057.25</v>
      </c>
      <c r="C2047" s="138">
        <v>6</v>
      </c>
      <c r="D2047" s="11">
        <f>ROUND(АТС!D551*$D$791*$D$792/100,2)</f>
        <v>8.99</v>
      </c>
      <c r="E2047" s="11">
        <f>ROUND(АТС!$D551*$E$791*$E$792/100,2)</f>
        <v>8.26</v>
      </c>
      <c r="F2047" s="11">
        <f>ROUND(АТС!$D551*$F$791*$F$792/100,2)</f>
        <v>5.63</v>
      </c>
      <c r="G2047" s="11">
        <f>ROUND(АТС!$D551*$G$791*$G$792/100,2)</f>
        <v>3.29</v>
      </c>
    </row>
    <row r="2048" spans="1:7" x14ac:dyDescent="0.25">
      <c r="A2048" s="251"/>
      <c r="B2048" s="137">
        <f t="shared" si="31"/>
        <v>42057.291669999999</v>
      </c>
      <c r="C2048" s="138">
        <v>7</v>
      </c>
      <c r="D2048" s="11">
        <f>ROUND(АТС!D552*$D$791*$D$792/100,2)</f>
        <v>63.13</v>
      </c>
      <c r="E2048" s="11">
        <f>ROUND(АТС!$D552*$E$791*$E$792/100,2)</f>
        <v>58</v>
      </c>
      <c r="F2048" s="11">
        <f>ROUND(АТС!$D552*$F$791*$F$792/100,2)</f>
        <v>39.5</v>
      </c>
      <c r="G2048" s="11">
        <f>ROUND(АТС!$D552*$G$791*$G$792/100,2)</f>
        <v>23.12</v>
      </c>
    </row>
    <row r="2049" spans="1:7" x14ac:dyDescent="0.25">
      <c r="A2049" s="251"/>
      <c r="B2049" s="135">
        <f t="shared" si="31"/>
        <v>42057.333330000001</v>
      </c>
      <c r="C2049" s="138">
        <v>8</v>
      </c>
      <c r="D2049" s="11">
        <f>ROUND(АТС!D553*$D$791*$D$792/100,2)</f>
        <v>0.45</v>
      </c>
      <c r="E2049" s="11">
        <f>ROUND(АТС!$D553*$E$791*$E$792/100,2)</f>
        <v>0.42</v>
      </c>
      <c r="F2049" s="11">
        <f>ROUND(АТС!$D553*$F$791*$F$792/100,2)</f>
        <v>0.28000000000000003</v>
      </c>
      <c r="G2049" s="11">
        <f>ROUND(АТС!$D553*$G$791*$G$792/100,2)</f>
        <v>0.17</v>
      </c>
    </row>
    <row r="2050" spans="1:7" x14ac:dyDescent="0.25">
      <c r="A2050" s="251"/>
      <c r="B2050" s="137">
        <f t="shared" si="31"/>
        <v>42057.375</v>
      </c>
      <c r="C2050" s="138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51"/>
      <c r="B2051" s="135">
        <f t="shared" si="31"/>
        <v>42057.416669999999</v>
      </c>
      <c r="C2051" s="138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51"/>
      <c r="B2052" s="137">
        <f t="shared" si="31"/>
        <v>42057.458330000001</v>
      </c>
      <c r="C2052" s="138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51"/>
      <c r="B2053" s="135">
        <f t="shared" si="31"/>
        <v>42057.5</v>
      </c>
      <c r="C2053" s="138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51"/>
      <c r="B2054" s="137">
        <f t="shared" si="31"/>
        <v>42057.541669999999</v>
      </c>
      <c r="C2054" s="138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51"/>
      <c r="B2055" s="135">
        <f t="shared" si="31"/>
        <v>42057.583330000001</v>
      </c>
      <c r="C2055" s="138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51"/>
      <c r="B2056" s="137">
        <f t="shared" si="31"/>
        <v>42057.625</v>
      </c>
      <c r="C2056" s="138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51"/>
      <c r="B2057" s="135">
        <f t="shared" si="31"/>
        <v>42057.666669999999</v>
      </c>
      <c r="C2057" s="138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51"/>
      <c r="B2058" s="137">
        <f t="shared" si="31"/>
        <v>42057.708330000001</v>
      </c>
      <c r="C2058" s="138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51"/>
      <c r="B2059" s="135">
        <f t="shared" si="31"/>
        <v>42057.75</v>
      </c>
      <c r="C2059" s="138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51"/>
      <c r="B2060" s="137">
        <f t="shared" si="31"/>
        <v>42057.791669999999</v>
      </c>
      <c r="C2060" s="138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51"/>
      <c r="B2061" s="135">
        <f t="shared" si="31"/>
        <v>42057.833330000001</v>
      </c>
      <c r="C2061" s="138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51"/>
      <c r="B2062" s="137">
        <f t="shared" si="31"/>
        <v>42057.875</v>
      </c>
      <c r="C2062" s="138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51"/>
      <c r="B2063" s="135">
        <f t="shared" si="31"/>
        <v>42057.916669999999</v>
      </c>
      <c r="C2063" s="138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1"/>
      <c r="B2064" s="137">
        <f t="shared" si="31"/>
        <v>42057.958330000001</v>
      </c>
      <c r="C2064" s="138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1"/>
      <c r="B2065" s="135">
        <f t="shared" si="31"/>
        <v>42058</v>
      </c>
      <c r="C2065" s="138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1"/>
      <c r="B2066" s="137">
        <f t="shared" si="31"/>
        <v>42058.041669999999</v>
      </c>
      <c r="C2066" s="138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1"/>
      <c r="B2067" s="135">
        <f t="shared" si="31"/>
        <v>42058.083330000001</v>
      </c>
      <c r="C2067" s="138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51"/>
      <c r="B2068" s="137">
        <f t="shared" si="31"/>
        <v>42058.125</v>
      </c>
      <c r="C2068" s="138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51"/>
      <c r="B2069" s="135">
        <f t="shared" si="31"/>
        <v>42058.166669999999</v>
      </c>
      <c r="C2069" s="138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51"/>
      <c r="B2070" s="137">
        <f t="shared" si="31"/>
        <v>42058.208330000001</v>
      </c>
      <c r="C2070" s="138">
        <v>5</v>
      </c>
      <c r="D2070" s="11">
        <f>ROUND(АТС!D574*$D$791*$D$792/100,2)</f>
        <v>0</v>
      </c>
      <c r="E2070" s="11">
        <f>ROUND(АТС!$D574*$E$791*$E$792/100,2)</f>
        <v>0</v>
      </c>
      <c r="F2070" s="11">
        <f>ROUND(АТС!$D574*$F$791*$F$792/100,2)</f>
        <v>0</v>
      </c>
      <c r="G2070" s="11">
        <f>ROUND(АТС!$D574*$G$791*$G$792/100,2)</f>
        <v>0</v>
      </c>
    </row>
    <row r="2071" spans="1:7" x14ac:dyDescent="0.25">
      <c r="A2071" s="251"/>
      <c r="B2071" s="135">
        <f t="shared" si="31"/>
        <v>42058.25</v>
      </c>
      <c r="C2071" s="138">
        <v>6</v>
      </c>
      <c r="D2071" s="11">
        <f>ROUND(АТС!D575*$D$791*$D$792/100,2)</f>
        <v>0</v>
      </c>
      <c r="E2071" s="11">
        <f>ROUND(АТС!$D575*$E$791*$E$792/100,2)</f>
        <v>0</v>
      </c>
      <c r="F2071" s="11">
        <f>ROUND(АТС!$D575*$F$791*$F$792/100,2)</f>
        <v>0</v>
      </c>
      <c r="G2071" s="11">
        <f>ROUND(АТС!$D575*$G$791*$G$792/100,2)</f>
        <v>0</v>
      </c>
    </row>
    <row r="2072" spans="1:7" x14ac:dyDescent="0.25">
      <c r="A2072" s="251"/>
      <c r="B2072" s="137">
        <f t="shared" si="31"/>
        <v>42058.291669999999</v>
      </c>
      <c r="C2072" s="138">
        <v>7</v>
      </c>
      <c r="D2072" s="11">
        <f>ROUND(АТС!D576*$D$791*$D$792/100,2)</f>
        <v>0</v>
      </c>
      <c r="E2072" s="11">
        <f>ROUND(АТС!$D576*$E$791*$E$792/100,2)</f>
        <v>0</v>
      </c>
      <c r="F2072" s="11">
        <f>ROUND(АТС!$D576*$F$791*$F$792/100,2)</f>
        <v>0</v>
      </c>
      <c r="G2072" s="11">
        <f>ROUND(АТС!$D576*$G$791*$G$792/100,2)</f>
        <v>0</v>
      </c>
    </row>
    <row r="2073" spans="1:7" x14ac:dyDescent="0.25">
      <c r="A2073" s="251"/>
      <c r="B2073" s="135">
        <f t="shared" si="31"/>
        <v>42058.333330000001</v>
      </c>
      <c r="C2073" s="138">
        <v>8</v>
      </c>
      <c r="D2073" s="11">
        <f>ROUND(АТС!D577*$D$791*$D$792/100,2)</f>
        <v>0</v>
      </c>
      <c r="E2073" s="11">
        <f>ROUND(АТС!$D577*$E$791*$E$792/100,2)</f>
        <v>0</v>
      </c>
      <c r="F2073" s="11">
        <f>ROUND(АТС!$D577*$F$791*$F$792/100,2)</f>
        <v>0</v>
      </c>
      <c r="G2073" s="11">
        <f>ROUND(АТС!$D577*$G$791*$G$792/100,2)</f>
        <v>0</v>
      </c>
    </row>
    <row r="2074" spans="1:7" x14ac:dyDescent="0.25">
      <c r="A2074" s="251"/>
      <c r="B2074" s="137">
        <f t="shared" ref="B2074:B2137" si="32">B2050+1</f>
        <v>42058.375</v>
      </c>
      <c r="C2074" s="138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51"/>
      <c r="B2075" s="135">
        <f t="shared" si="32"/>
        <v>42058.416669999999</v>
      </c>
      <c r="C2075" s="138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51"/>
      <c r="B2076" s="137">
        <f t="shared" si="32"/>
        <v>42058.458330000001</v>
      </c>
      <c r="C2076" s="138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51"/>
      <c r="B2077" s="135">
        <f t="shared" si="32"/>
        <v>42058.5</v>
      </c>
      <c r="C2077" s="138">
        <v>12</v>
      </c>
      <c r="D2077" s="11">
        <f>ROUND(АТС!D581*$D$791*$D$792/100,2)</f>
        <v>7.95</v>
      </c>
      <c r="E2077" s="11">
        <f>ROUND(АТС!$D581*$E$791*$E$792/100,2)</f>
        <v>7.31</v>
      </c>
      <c r="F2077" s="11">
        <f>ROUND(АТС!$D581*$F$791*$F$792/100,2)</f>
        <v>4.9800000000000004</v>
      </c>
      <c r="G2077" s="11">
        <f>ROUND(АТС!$D581*$G$791*$G$792/100,2)</f>
        <v>2.91</v>
      </c>
    </row>
    <row r="2078" spans="1:7" x14ac:dyDescent="0.25">
      <c r="A2078" s="251"/>
      <c r="B2078" s="137">
        <f t="shared" si="32"/>
        <v>42058.541669999999</v>
      </c>
      <c r="C2078" s="138">
        <v>13</v>
      </c>
      <c r="D2078" s="11">
        <f>ROUND(АТС!D582*$D$791*$D$792/100,2)</f>
        <v>12.19</v>
      </c>
      <c r="E2078" s="11">
        <f>ROUND(АТС!$D582*$E$791*$E$792/100,2)</f>
        <v>11.2</v>
      </c>
      <c r="F2078" s="11">
        <f>ROUND(АТС!$D582*$F$791*$F$792/100,2)</f>
        <v>7.63</v>
      </c>
      <c r="G2078" s="11">
        <f>ROUND(АТС!$D582*$G$791*$G$792/100,2)</f>
        <v>4.46</v>
      </c>
    </row>
    <row r="2079" spans="1:7" x14ac:dyDescent="0.25">
      <c r="A2079" s="251"/>
      <c r="B2079" s="135">
        <f t="shared" si="32"/>
        <v>42058.583330000001</v>
      </c>
      <c r="C2079" s="138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51"/>
      <c r="B2080" s="137">
        <f t="shared" si="32"/>
        <v>42058.625</v>
      </c>
      <c r="C2080" s="138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51"/>
      <c r="B2081" s="135">
        <f t="shared" si="32"/>
        <v>42058.666669999999</v>
      </c>
      <c r="C2081" s="138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51"/>
      <c r="B2082" s="137">
        <f t="shared" si="32"/>
        <v>42058.708330000001</v>
      </c>
      <c r="C2082" s="138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51"/>
      <c r="B2083" s="135">
        <f t="shared" si="32"/>
        <v>42058.75</v>
      </c>
      <c r="C2083" s="138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51"/>
      <c r="B2084" s="137">
        <f t="shared" si="32"/>
        <v>42058.791669999999</v>
      </c>
      <c r="C2084" s="138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51"/>
      <c r="B2085" s="135">
        <f t="shared" si="32"/>
        <v>42058.833330000001</v>
      </c>
      <c r="C2085" s="138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51"/>
      <c r="B2086" s="137">
        <f t="shared" si="32"/>
        <v>42058.875</v>
      </c>
      <c r="C2086" s="138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1"/>
      <c r="B2087" s="135">
        <f t="shared" si="32"/>
        <v>42058.916669999999</v>
      </c>
      <c r="C2087" s="138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1"/>
      <c r="B2088" s="137">
        <f t="shared" si="32"/>
        <v>42058.958330000001</v>
      </c>
      <c r="C2088" s="138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1"/>
      <c r="B2089" s="135">
        <f t="shared" si="32"/>
        <v>42059</v>
      </c>
      <c r="C2089" s="138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1"/>
      <c r="B2090" s="137">
        <f t="shared" si="32"/>
        <v>42059.041669999999</v>
      </c>
      <c r="C2090" s="138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1"/>
      <c r="B2091" s="135">
        <f t="shared" si="32"/>
        <v>42059.083330000001</v>
      </c>
      <c r="C2091" s="138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51"/>
      <c r="B2092" s="137">
        <f t="shared" si="32"/>
        <v>42059.125</v>
      </c>
      <c r="C2092" s="138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51"/>
      <c r="B2093" s="135">
        <f t="shared" si="32"/>
        <v>42059.166669999999</v>
      </c>
      <c r="C2093" s="138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51"/>
      <c r="B2094" s="137">
        <f t="shared" si="32"/>
        <v>42059.208330000001</v>
      </c>
      <c r="C2094" s="138">
        <v>5</v>
      </c>
      <c r="D2094" s="11">
        <f>ROUND(АТС!D598*$D$791*$D$792/100,2)</f>
        <v>9.1</v>
      </c>
      <c r="E2094" s="11">
        <f>ROUND(АТС!$D598*$E$791*$E$792/100,2)</f>
        <v>8.36</v>
      </c>
      <c r="F2094" s="11">
        <f>ROUND(АТС!$D598*$F$791*$F$792/100,2)</f>
        <v>5.69</v>
      </c>
      <c r="G2094" s="11">
        <f>ROUND(АТС!$D598*$G$791*$G$792/100,2)</f>
        <v>3.33</v>
      </c>
    </row>
    <row r="2095" spans="1:7" x14ac:dyDescent="0.25">
      <c r="A2095" s="251"/>
      <c r="B2095" s="135">
        <f t="shared" si="32"/>
        <v>42059.25</v>
      </c>
      <c r="C2095" s="138">
        <v>6</v>
      </c>
      <c r="D2095" s="11">
        <f>ROUND(АТС!D599*$D$791*$D$792/100,2)</f>
        <v>27.54</v>
      </c>
      <c r="E2095" s="11">
        <f>ROUND(АТС!$D599*$E$791*$E$792/100,2)</f>
        <v>25.31</v>
      </c>
      <c r="F2095" s="11">
        <f>ROUND(АТС!$D599*$F$791*$F$792/100,2)</f>
        <v>17.23</v>
      </c>
      <c r="G2095" s="11">
        <f>ROUND(АТС!$D599*$G$791*$G$792/100,2)</f>
        <v>10.09</v>
      </c>
    </row>
    <row r="2096" spans="1:7" x14ac:dyDescent="0.25">
      <c r="A2096" s="251"/>
      <c r="B2096" s="137">
        <f t="shared" si="32"/>
        <v>42059.291669999999</v>
      </c>
      <c r="C2096" s="138">
        <v>7</v>
      </c>
      <c r="D2096" s="11">
        <f>ROUND(АТС!D600*$D$791*$D$792/100,2)</f>
        <v>0</v>
      </c>
      <c r="E2096" s="11">
        <f>ROUND(АТС!$D600*$E$791*$E$792/100,2)</f>
        <v>0</v>
      </c>
      <c r="F2096" s="11">
        <f>ROUND(АТС!$D600*$F$791*$F$792/100,2)</f>
        <v>0</v>
      </c>
      <c r="G2096" s="11">
        <f>ROUND(АТС!$D600*$G$791*$G$792/100,2)</f>
        <v>0</v>
      </c>
    </row>
    <row r="2097" spans="1:7" x14ac:dyDescent="0.25">
      <c r="A2097" s="251"/>
      <c r="B2097" s="135">
        <f t="shared" si="32"/>
        <v>42059.333330000001</v>
      </c>
      <c r="C2097" s="138">
        <v>8</v>
      </c>
      <c r="D2097" s="11">
        <f>ROUND(АТС!D601*$D$791*$D$792/100,2)</f>
        <v>0</v>
      </c>
      <c r="E2097" s="11">
        <f>ROUND(АТС!$D601*$E$791*$E$792/100,2)</f>
        <v>0</v>
      </c>
      <c r="F2097" s="11">
        <f>ROUND(АТС!$D601*$F$791*$F$792/100,2)</f>
        <v>0</v>
      </c>
      <c r="G2097" s="11">
        <f>ROUND(АТС!$D601*$G$791*$G$792/100,2)</f>
        <v>0</v>
      </c>
    </row>
    <row r="2098" spans="1:7" x14ac:dyDescent="0.25">
      <c r="A2098" s="251"/>
      <c r="B2098" s="137">
        <f t="shared" si="32"/>
        <v>42059.375</v>
      </c>
      <c r="C2098" s="138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51"/>
      <c r="B2099" s="135">
        <f t="shared" si="32"/>
        <v>42059.416669999999</v>
      </c>
      <c r="C2099" s="138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51"/>
      <c r="B2100" s="137">
        <f t="shared" si="32"/>
        <v>42059.458330000001</v>
      </c>
      <c r="C2100" s="138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51"/>
      <c r="B2101" s="135">
        <f t="shared" si="32"/>
        <v>42059.5</v>
      </c>
      <c r="C2101" s="138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51"/>
      <c r="B2102" s="137">
        <f t="shared" si="32"/>
        <v>42059.541669999999</v>
      </c>
      <c r="C2102" s="138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51"/>
      <c r="B2103" s="135">
        <f t="shared" si="32"/>
        <v>42059.583330000001</v>
      </c>
      <c r="C2103" s="138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51"/>
      <c r="B2104" s="137">
        <f t="shared" si="32"/>
        <v>42059.625</v>
      </c>
      <c r="C2104" s="138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51"/>
      <c r="B2105" s="135">
        <f t="shared" si="32"/>
        <v>42059.666669999999</v>
      </c>
      <c r="C2105" s="138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51"/>
      <c r="B2106" s="137">
        <f t="shared" si="32"/>
        <v>42059.708330000001</v>
      </c>
      <c r="C2106" s="138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51"/>
      <c r="B2107" s="135">
        <f t="shared" si="32"/>
        <v>42059.75</v>
      </c>
      <c r="C2107" s="138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51"/>
      <c r="B2108" s="137">
        <f t="shared" si="32"/>
        <v>42059.791669999999</v>
      </c>
      <c r="C2108" s="138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51"/>
      <c r="B2109" s="135">
        <f t="shared" si="32"/>
        <v>42059.833330000001</v>
      </c>
      <c r="C2109" s="138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51"/>
      <c r="B2110" s="137">
        <f t="shared" si="32"/>
        <v>42059.875</v>
      </c>
      <c r="C2110" s="138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51"/>
      <c r="B2111" s="135">
        <f t="shared" si="32"/>
        <v>42059.916669999999</v>
      </c>
      <c r="C2111" s="138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1"/>
      <c r="B2112" s="137">
        <f t="shared" si="32"/>
        <v>42059.958330000001</v>
      </c>
      <c r="C2112" s="138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1"/>
      <c r="B2113" s="135">
        <f t="shared" si="32"/>
        <v>42060</v>
      </c>
      <c r="C2113" s="138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1"/>
      <c r="B2114" s="137">
        <f t="shared" si="32"/>
        <v>42060.041669999999</v>
      </c>
      <c r="C2114" s="138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1"/>
      <c r="B2115" s="135">
        <f t="shared" si="32"/>
        <v>42060.083330000001</v>
      </c>
      <c r="C2115" s="138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1"/>
      <c r="B2116" s="137">
        <f t="shared" si="32"/>
        <v>42060.125</v>
      </c>
      <c r="C2116" s="138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1"/>
      <c r="B2117" s="135">
        <f t="shared" si="32"/>
        <v>42060.166669999999</v>
      </c>
      <c r="C2117" s="138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51"/>
      <c r="B2118" s="137">
        <f t="shared" si="32"/>
        <v>42060.208330000001</v>
      </c>
      <c r="C2118" s="138">
        <v>5</v>
      </c>
      <c r="D2118" s="11">
        <f>ROUND(АТС!D622*$D$791*$D$792/100,2)</f>
        <v>8.6199999999999992</v>
      </c>
      <c r="E2118" s="11">
        <f>ROUND(АТС!$D622*$E$791*$E$792/100,2)</f>
        <v>7.92</v>
      </c>
      <c r="F2118" s="11">
        <f>ROUND(АТС!$D622*$F$791*$F$792/100,2)</f>
        <v>5.4</v>
      </c>
      <c r="G2118" s="11">
        <f>ROUND(АТС!$D622*$G$791*$G$792/100,2)</f>
        <v>3.16</v>
      </c>
    </row>
    <row r="2119" spans="1:7" x14ac:dyDescent="0.25">
      <c r="A2119" s="251"/>
      <c r="B2119" s="135">
        <f t="shared" si="32"/>
        <v>42060.25</v>
      </c>
      <c r="C2119" s="138">
        <v>6</v>
      </c>
      <c r="D2119" s="11">
        <f>ROUND(АТС!D623*$D$791*$D$792/100,2)</f>
        <v>0</v>
      </c>
      <c r="E2119" s="11">
        <f>ROUND(АТС!$D623*$E$791*$E$792/100,2)</f>
        <v>0</v>
      </c>
      <c r="F2119" s="11">
        <f>ROUND(АТС!$D623*$F$791*$F$792/100,2)</f>
        <v>0</v>
      </c>
      <c r="G2119" s="11">
        <f>ROUND(АТС!$D623*$G$791*$G$792/100,2)</f>
        <v>0</v>
      </c>
    </row>
    <row r="2120" spans="1:7" x14ac:dyDescent="0.25">
      <c r="A2120" s="251"/>
      <c r="B2120" s="137">
        <f t="shared" si="32"/>
        <v>42060.291669999999</v>
      </c>
      <c r="C2120" s="138">
        <v>7</v>
      </c>
      <c r="D2120" s="11">
        <f>ROUND(АТС!D624*$D$791*$D$792/100,2)</f>
        <v>0</v>
      </c>
      <c r="E2120" s="11">
        <f>ROUND(АТС!$D624*$E$791*$E$792/100,2)</f>
        <v>0</v>
      </c>
      <c r="F2120" s="11">
        <f>ROUND(АТС!$D624*$F$791*$F$792/100,2)</f>
        <v>0</v>
      </c>
      <c r="G2120" s="11">
        <f>ROUND(АТС!$D624*$G$791*$G$792/100,2)</f>
        <v>0</v>
      </c>
    </row>
    <row r="2121" spans="1:7" x14ac:dyDescent="0.25">
      <c r="A2121" s="251"/>
      <c r="B2121" s="135">
        <f t="shared" si="32"/>
        <v>42060.333330000001</v>
      </c>
      <c r="C2121" s="138">
        <v>8</v>
      </c>
      <c r="D2121" s="11">
        <f>ROUND(АТС!D625*$D$791*$D$792/100,2)</f>
        <v>0</v>
      </c>
      <c r="E2121" s="11">
        <f>ROUND(АТС!$D625*$E$791*$E$792/100,2)</f>
        <v>0</v>
      </c>
      <c r="F2121" s="11">
        <f>ROUND(АТС!$D625*$F$791*$F$792/100,2)</f>
        <v>0</v>
      </c>
      <c r="G2121" s="11">
        <f>ROUND(АТС!$D625*$G$791*$G$792/100,2)</f>
        <v>0</v>
      </c>
    </row>
    <row r="2122" spans="1:7" x14ac:dyDescent="0.25">
      <c r="A2122" s="251"/>
      <c r="B2122" s="137">
        <f t="shared" si="32"/>
        <v>42060.375</v>
      </c>
      <c r="C2122" s="138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51"/>
      <c r="B2123" s="135">
        <f t="shared" si="32"/>
        <v>42060.416669999999</v>
      </c>
      <c r="C2123" s="138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51"/>
      <c r="B2124" s="137">
        <f t="shared" si="32"/>
        <v>42060.458330000001</v>
      </c>
      <c r="C2124" s="138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51"/>
      <c r="B2125" s="135">
        <f t="shared" si="32"/>
        <v>42060.5</v>
      </c>
      <c r="C2125" s="138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51"/>
      <c r="B2126" s="137">
        <f t="shared" si="32"/>
        <v>42060.541669999999</v>
      </c>
      <c r="C2126" s="138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51"/>
      <c r="B2127" s="135">
        <f t="shared" si="32"/>
        <v>42060.583330000001</v>
      </c>
      <c r="C2127" s="138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51"/>
      <c r="B2128" s="137">
        <f t="shared" si="32"/>
        <v>42060.625</v>
      </c>
      <c r="C2128" s="138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51"/>
      <c r="B2129" s="135">
        <f t="shared" si="32"/>
        <v>42060.666669999999</v>
      </c>
      <c r="C2129" s="138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51"/>
      <c r="B2130" s="137">
        <f t="shared" si="32"/>
        <v>42060.708330000001</v>
      </c>
      <c r="C2130" s="138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51"/>
      <c r="B2131" s="135">
        <f t="shared" si="32"/>
        <v>42060.75</v>
      </c>
      <c r="C2131" s="138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51"/>
      <c r="B2132" s="137">
        <f t="shared" si="32"/>
        <v>42060.791669999999</v>
      </c>
      <c r="C2132" s="138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51"/>
      <c r="B2133" s="135">
        <f t="shared" si="32"/>
        <v>42060.833330000001</v>
      </c>
      <c r="C2133" s="138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51"/>
      <c r="B2134" s="137">
        <f t="shared" si="32"/>
        <v>42060.875</v>
      </c>
      <c r="C2134" s="138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51"/>
      <c r="B2135" s="135">
        <f t="shared" si="32"/>
        <v>42060.916669999999</v>
      </c>
      <c r="C2135" s="138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1"/>
      <c r="B2136" s="137">
        <f t="shared" si="32"/>
        <v>42060.958330000001</v>
      </c>
      <c r="C2136" s="138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1"/>
      <c r="B2137" s="137">
        <f t="shared" si="32"/>
        <v>42061</v>
      </c>
      <c r="C2137" s="138">
        <v>0</v>
      </c>
      <c r="D2137" s="39">
        <f>ROUND(АТС!D641*$D$791*$D$792/100,2)</f>
        <v>0</v>
      </c>
      <c r="E2137" s="39">
        <f>ROUND(АТС!$D641*$E$791*$E$792/100,2)</f>
        <v>0</v>
      </c>
      <c r="F2137" s="39">
        <f>ROUND(АТС!$D641*$F$791*$F$792/100,2)</f>
        <v>0</v>
      </c>
      <c r="G2137" s="39">
        <f>ROUND(АТС!$D641*$G$791*$G$792/100,2)</f>
        <v>0</v>
      </c>
    </row>
    <row r="2138" spans="1:7" x14ac:dyDescent="0.25">
      <c r="A2138" s="251"/>
      <c r="B2138" s="137">
        <f t="shared" ref="B2138:B2201" si="33">B2114+1</f>
        <v>42061.041669999999</v>
      </c>
      <c r="C2138" s="138">
        <v>1</v>
      </c>
      <c r="D2138" s="39">
        <f>ROUND(АТС!D642*$D$791*$D$792/100,2)</f>
        <v>0</v>
      </c>
      <c r="E2138" s="39">
        <f>ROUND(АТС!$D642*$E$791*$E$792/100,2)</f>
        <v>0</v>
      </c>
      <c r="F2138" s="39">
        <f>ROUND(АТС!$D642*$F$791*$F$792/100,2)</f>
        <v>0</v>
      </c>
      <c r="G2138" s="39">
        <f>ROUND(АТС!$D642*$G$791*$G$792/100,2)</f>
        <v>0</v>
      </c>
    </row>
    <row r="2139" spans="1:7" x14ac:dyDescent="0.25">
      <c r="A2139" s="251"/>
      <c r="B2139" s="137">
        <f t="shared" si="33"/>
        <v>42061.083330000001</v>
      </c>
      <c r="C2139" s="138">
        <v>2</v>
      </c>
      <c r="D2139" s="39">
        <f>ROUND(АТС!D643*$D$791*$D$792/100,2)</f>
        <v>0</v>
      </c>
      <c r="E2139" s="39">
        <f>ROUND(АТС!$D643*$E$791*$E$792/100,2)</f>
        <v>0</v>
      </c>
      <c r="F2139" s="39">
        <f>ROUND(АТС!$D643*$F$791*$F$792/100,2)</f>
        <v>0</v>
      </c>
      <c r="G2139" s="39">
        <f>ROUND(АТС!$D643*$G$791*$G$792/100,2)</f>
        <v>0</v>
      </c>
    </row>
    <row r="2140" spans="1:7" x14ac:dyDescent="0.25">
      <c r="A2140" s="251"/>
      <c r="B2140" s="137">
        <f t="shared" si="33"/>
        <v>42061.125</v>
      </c>
      <c r="C2140" s="138">
        <v>3</v>
      </c>
      <c r="D2140" s="39">
        <f>ROUND(АТС!D644*$D$791*$D$792/100,2)</f>
        <v>0</v>
      </c>
      <c r="E2140" s="39">
        <f>ROUND(АТС!$D644*$E$791*$E$792/100,2)</f>
        <v>0</v>
      </c>
      <c r="F2140" s="39">
        <f>ROUND(АТС!$D644*$F$791*$F$792/100,2)</f>
        <v>0</v>
      </c>
      <c r="G2140" s="39">
        <f>ROUND(АТС!$D644*$G$791*$G$792/100,2)</f>
        <v>0</v>
      </c>
    </row>
    <row r="2141" spans="1:7" x14ac:dyDescent="0.25">
      <c r="A2141" s="251"/>
      <c r="B2141" s="137">
        <f t="shared" si="33"/>
        <v>42061.166669999999</v>
      </c>
      <c r="C2141" s="138">
        <v>4</v>
      </c>
      <c r="D2141" s="39">
        <f>ROUND(АТС!D645*$D$791*$D$792/100,2)</f>
        <v>0</v>
      </c>
      <c r="E2141" s="39">
        <f>ROUND(АТС!$D645*$E$791*$E$792/100,2)</f>
        <v>0</v>
      </c>
      <c r="F2141" s="39">
        <f>ROUND(АТС!$D645*$F$791*$F$792/100,2)</f>
        <v>0</v>
      </c>
      <c r="G2141" s="39">
        <f>ROUND(АТС!$D645*$G$791*$G$792/100,2)</f>
        <v>0</v>
      </c>
    </row>
    <row r="2142" spans="1:7" x14ac:dyDescent="0.25">
      <c r="A2142" s="251"/>
      <c r="B2142" s="137">
        <f t="shared" si="33"/>
        <v>42061.208330000001</v>
      </c>
      <c r="C2142" s="138">
        <v>5</v>
      </c>
      <c r="D2142" s="39">
        <f>ROUND(АТС!D646*$D$791*$D$792/100,2)</f>
        <v>0</v>
      </c>
      <c r="E2142" s="39">
        <f>ROUND(АТС!$D646*$E$791*$E$792/100,2)</f>
        <v>0</v>
      </c>
      <c r="F2142" s="39">
        <f>ROUND(АТС!$D646*$F$791*$F$792/100,2)</f>
        <v>0</v>
      </c>
      <c r="G2142" s="39">
        <f>ROUND(АТС!$D646*$G$791*$G$792/100,2)</f>
        <v>0</v>
      </c>
    </row>
    <row r="2143" spans="1:7" x14ac:dyDescent="0.25">
      <c r="A2143" s="251"/>
      <c r="B2143" s="137">
        <f t="shared" si="33"/>
        <v>42061.25</v>
      </c>
      <c r="C2143" s="138">
        <v>6</v>
      </c>
      <c r="D2143" s="39">
        <f>ROUND(АТС!D647*$D$791*$D$792/100,2)</f>
        <v>0</v>
      </c>
      <c r="E2143" s="39">
        <f>ROUND(АТС!$D647*$E$791*$E$792/100,2)</f>
        <v>0</v>
      </c>
      <c r="F2143" s="39">
        <f>ROUND(АТС!$D647*$F$791*$F$792/100,2)</f>
        <v>0</v>
      </c>
      <c r="G2143" s="39">
        <f>ROUND(АТС!$D647*$G$791*$G$792/100,2)</f>
        <v>0</v>
      </c>
    </row>
    <row r="2144" spans="1:7" x14ac:dyDescent="0.25">
      <c r="A2144" s="251"/>
      <c r="B2144" s="137">
        <f t="shared" si="33"/>
        <v>42061.291669999999</v>
      </c>
      <c r="C2144" s="138">
        <v>7</v>
      </c>
      <c r="D2144" s="39">
        <f>ROUND(АТС!D648*$D$791*$D$792/100,2)</f>
        <v>0</v>
      </c>
      <c r="E2144" s="39">
        <f>ROUND(АТС!$D648*$E$791*$E$792/100,2)</f>
        <v>0</v>
      </c>
      <c r="F2144" s="39">
        <f>ROUND(АТС!$D648*$F$791*$F$792/100,2)</f>
        <v>0</v>
      </c>
      <c r="G2144" s="39">
        <f>ROUND(АТС!$D648*$G$791*$G$792/100,2)</f>
        <v>0</v>
      </c>
    </row>
    <row r="2145" spans="1:7" x14ac:dyDescent="0.25">
      <c r="A2145" s="251"/>
      <c r="B2145" s="137">
        <f t="shared" si="33"/>
        <v>42061.333330000001</v>
      </c>
      <c r="C2145" s="138">
        <v>8</v>
      </c>
      <c r="D2145" s="39">
        <f>ROUND(АТС!D649*$D$791*$D$792/100,2)</f>
        <v>0</v>
      </c>
      <c r="E2145" s="39">
        <f>ROUND(АТС!$D649*$E$791*$E$792/100,2)</f>
        <v>0</v>
      </c>
      <c r="F2145" s="39">
        <f>ROUND(АТС!$D649*$F$791*$F$792/100,2)</f>
        <v>0</v>
      </c>
      <c r="G2145" s="39">
        <f>ROUND(АТС!$D649*$G$791*$G$792/100,2)</f>
        <v>0</v>
      </c>
    </row>
    <row r="2146" spans="1:7" x14ac:dyDescent="0.25">
      <c r="A2146" s="251"/>
      <c r="B2146" s="137">
        <f t="shared" si="33"/>
        <v>42061.375</v>
      </c>
      <c r="C2146" s="138">
        <v>9</v>
      </c>
      <c r="D2146" s="39">
        <f>ROUND(АТС!D650*$D$791*$D$792/100,2)</f>
        <v>0</v>
      </c>
      <c r="E2146" s="39">
        <f>ROUND(АТС!$D650*$E$791*$E$792/100,2)</f>
        <v>0</v>
      </c>
      <c r="F2146" s="39">
        <f>ROUND(АТС!$D650*$F$791*$F$792/100,2)</f>
        <v>0</v>
      </c>
      <c r="G2146" s="39">
        <f>ROUND(АТС!$D650*$G$791*$G$792/100,2)</f>
        <v>0</v>
      </c>
    </row>
    <row r="2147" spans="1:7" x14ac:dyDescent="0.25">
      <c r="A2147" s="251"/>
      <c r="B2147" s="137">
        <f t="shared" si="33"/>
        <v>42061.416669999999</v>
      </c>
      <c r="C2147" s="138">
        <v>10</v>
      </c>
      <c r="D2147" s="39">
        <f>ROUND(АТС!D651*$D$791*$D$792/100,2)</f>
        <v>0</v>
      </c>
      <c r="E2147" s="39">
        <f>ROUND(АТС!$D651*$E$791*$E$792/100,2)</f>
        <v>0</v>
      </c>
      <c r="F2147" s="39">
        <f>ROUND(АТС!$D651*$F$791*$F$792/100,2)</f>
        <v>0</v>
      </c>
      <c r="G2147" s="39">
        <f>ROUND(АТС!$D651*$G$791*$G$792/100,2)</f>
        <v>0</v>
      </c>
    </row>
    <row r="2148" spans="1:7" x14ac:dyDescent="0.25">
      <c r="A2148" s="251"/>
      <c r="B2148" s="137">
        <f t="shared" si="33"/>
        <v>42061.458330000001</v>
      </c>
      <c r="C2148" s="138">
        <v>11</v>
      </c>
      <c r="D2148" s="39">
        <f>ROUND(АТС!D652*$D$791*$D$792/100,2)</f>
        <v>0</v>
      </c>
      <c r="E2148" s="39">
        <f>ROUND(АТС!$D652*$E$791*$E$792/100,2)</f>
        <v>0</v>
      </c>
      <c r="F2148" s="39">
        <f>ROUND(АТС!$D652*$F$791*$F$792/100,2)</f>
        <v>0</v>
      </c>
      <c r="G2148" s="39">
        <f>ROUND(АТС!$D652*$G$791*$G$792/100,2)</f>
        <v>0</v>
      </c>
    </row>
    <row r="2149" spans="1:7" x14ac:dyDescent="0.25">
      <c r="A2149" s="251"/>
      <c r="B2149" s="137">
        <f t="shared" si="33"/>
        <v>42061.5</v>
      </c>
      <c r="C2149" s="138">
        <v>12</v>
      </c>
      <c r="D2149" s="39">
        <f>ROUND(АТС!D653*$D$791*$D$792/100,2)</f>
        <v>0</v>
      </c>
      <c r="E2149" s="39">
        <f>ROUND(АТС!$D653*$E$791*$E$792/100,2)</f>
        <v>0</v>
      </c>
      <c r="F2149" s="39">
        <f>ROUND(АТС!$D653*$F$791*$F$792/100,2)</f>
        <v>0</v>
      </c>
      <c r="G2149" s="39">
        <f>ROUND(АТС!$D653*$G$791*$G$792/100,2)</f>
        <v>0</v>
      </c>
    </row>
    <row r="2150" spans="1:7" x14ac:dyDescent="0.25">
      <c r="A2150" s="251"/>
      <c r="B2150" s="137">
        <f t="shared" si="33"/>
        <v>42061.541669999999</v>
      </c>
      <c r="C2150" s="138">
        <v>13</v>
      </c>
      <c r="D2150" s="39">
        <f>ROUND(АТС!D654*$D$791*$D$792/100,2)</f>
        <v>0</v>
      </c>
      <c r="E2150" s="39">
        <f>ROUND(АТС!$D654*$E$791*$E$792/100,2)</f>
        <v>0</v>
      </c>
      <c r="F2150" s="39">
        <f>ROUND(АТС!$D654*$F$791*$F$792/100,2)</f>
        <v>0</v>
      </c>
      <c r="G2150" s="39">
        <f>ROUND(АТС!$D654*$G$791*$G$792/100,2)</f>
        <v>0</v>
      </c>
    </row>
    <row r="2151" spans="1:7" x14ac:dyDescent="0.25">
      <c r="A2151" s="251"/>
      <c r="B2151" s="137">
        <f t="shared" si="33"/>
        <v>42061.583330000001</v>
      </c>
      <c r="C2151" s="138">
        <v>14</v>
      </c>
      <c r="D2151" s="39">
        <f>ROUND(АТС!D655*$D$791*$D$792/100,2)</f>
        <v>0</v>
      </c>
      <c r="E2151" s="39">
        <f>ROUND(АТС!$D655*$E$791*$E$792/100,2)</f>
        <v>0</v>
      </c>
      <c r="F2151" s="39">
        <f>ROUND(АТС!$D655*$F$791*$F$792/100,2)</f>
        <v>0</v>
      </c>
      <c r="G2151" s="39">
        <f>ROUND(АТС!$D655*$G$791*$G$792/100,2)</f>
        <v>0</v>
      </c>
    </row>
    <row r="2152" spans="1:7" x14ac:dyDescent="0.25">
      <c r="A2152" s="251"/>
      <c r="B2152" s="137">
        <f t="shared" si="33"/>
        <v>42061.625</v>
      </c>
      <c r="C2152" s="138">
        <v>15</v>
      </c>
      <c r="D2152" s="39">
        <f>ROUND(АТС!D656*$D$791*$D$792/100,2)</f>
        <v>0</v>
      </c>
      <c r="E2152" s="39">
        <f>ROUND(АТС!$D656*$E$791*$E$792/100,2)</f>
        <v>0</v>
      </c>
      <c r="F2152" s="39">
        <f>ROUND(АТС!$D656*$F$791*$F$792/100,2)</f>
        <v>0</v>
      </c>
      <c r="G2152" s="39">
        <f>ROUND(АТС!$D656*$G$791*$G$792/100,2)</f>
        <v>0</v>
      </c>
    </row>
    <row r="2153" spans="1:7" x14ac:dyDescent="0.25">
      <c r="A2153" s="251"/>
      <c r="B2153" s="137">
        <f t="shared" si="33"/>
        <v>42061.666669999999</v>
      </c>
      <c r="C2153" s="138">
        <v>16</v>
      </c>
      <c r="D2153" s="39">
        <f>ROUND(АТС!D657*$D$791*$D$792/100,2)</f>
        <v>0</v>
      </c>
      <c r="E2153" s="39">
        <f>ROUND(АТС!$D657*$E$791*$E$792/100,2)</f>
        <v>0</v>
      </c>
      <c r="F2153" s="39">
        <f>ROUND(АТС!$D657*$F$791*$F$792/100,2)</f>
        <v>0</v>
      </c>
      <c r="G2153" s="39">
        <f>ROUND(АТС!$D657*$G$791*$G$792/100,2)</f>
        <v>0</v>
      </c>
    </row>
    <row r="2154" spans="1:7" x14ac:dyDescent="0.25">
      <c r="A2154" s="251"/>
      <c r="B2154" s="137">
        <f t="shared" si="33"/>
        <v>42061.708330000001</v>
      </c>
      <c r="C2154" s="138">
        <v>17</v>
      </c>
      <c r="D2154" s="39">
        <f>ROUND(АТС!D658*$D$791*$D$792/100,2)</f>
        <v>0</v>
      </c>
      <c r="E2154" s="39">
        <f>ROUND(АТС!$D658*$E$791*$E$792/100,2)</f>
        <v>0</v>
      </c>
      <c r="F2154" s="39">
        <f>ROUND(АТС!$D658*$F$791*$F$792/100,2)</f>
        <v>0</v>
      </c>
      <c r="G2154" s="39">
        <f>ROUND(АТС!$D658*$G$791*$G$792/100,2)</f>
        <v>0</v>
      </c>
    </row>
    <row r="2155" spans="1:7" x14ac:dyDescent="0.25">
      <c r="A2155" s="251"/>
      <c r="B2155" s="137">
        <f t="shared" si="33"/>
        <v>42061.75</v>
      </c>
      <c r="C2155" s="138">
        <v>18</v>
      </c>
      <c r="D2155" s="39">
        <f>ROUND(АТС!D659*$D$791*$D$792/100,2)</f>
        <v>0</v>
      </c>
      <c r="E2155" s="39">
        <f>ROUND(АТС!$D659*$E$791*$E$792/100,2)</f>
        <v>0</v>
      </c>
      <c r="F2155" s="39">
        <f>ROUND(АТС!$D659*$F$791*$F$792/100,2)</f>
        <v>0</v>
      </c>
      <c r="G2155" s="39">
        <f>ROUND(АТС!$D659*$G$791*$G$792/100,2)</f>
        <v>0</v>
      </c>
    </row>
    <row r="2156" spans="1:7" x14ac:dyDescent="0.25">
      <c r="A2156" s="251"/>
      <c r="B2156" s="137">
        <f t="shared" si="33"/>
        <v>42061.791669999999</v>
      </c>
      <c r="C2156" s="138">
        <v>19</v>
      </c>
      <c r="D2156" s="39">
        <f>ROUND(АТС!D660*$D$791*$D$792/100,2)</f>
        <v>0</v>
      </c>
      <c r="E2156" s="39">
        <f>ROUND(АТС!$D660*$E$791*$E$792/100,2)</f>
        <v>0</v>
      </c>
      <c r="F2156" s="39">
        <f>ROUND(АТС!$D660*$F$791*$F$792/100,2)</f>
        <v>0</v>
      </c>
      <c r="G2156" s="39">
        <f>ROUND(АТС!$D660*$G$791*$G$792/100,2)</f>
        <v>0</v>
      </c>
    </row>
    <row r="2157" spans="1:7" x14ac:dyDescent="0.25">
      <c r="A2157" s="251"/>
      <c r="B2157" s="137">
        <f t="shared" si="33"/>
        <v>42061.833330000001</v>
      </c>
      <c r="C2157" s="138">
        <v>20</v>
      </c>
      <c r="D2157" s="39">
        <f>ROUND(АТС!D661*$D$791*$D$792/100,2)</f>
        <v>0</v>
      </c>
      <c r="E2157" s="39">
        <f>ROUND(АТС!$D661*$E$791*$E$792/100,2)</f>
        <v>0</v>
      </c>
      <c r="F2157" s="39">
        <f>ROUND(АТС!$D661*$F$791*$F$792/100,2)</f>
        <v>0</v>
      </c>
      <c r="G2157" s="39">
        <f>ROUND(АТС!$D661*$G$791*$G$792/100,2)</f>
        <v>0</v>
      </c>
    </row>
    <row r="2158" spans="1:7" x14ac:dyDescent="0.25">
      <c r="A2158" s="251"/>
      <c r="B2158" s="137">
        <f t="shared" si="33"/>
        <v>42061.875</v>
      </c>
      <c r="C2158" s="138">
        <v>21</v>
      </c>
      <c r="D2158" s="39">
        <f>ROUND(АТС!D662*$D$791*$D$792/100,2)</f>
        <v>0</v>
      </c>
      <c r="E2158" s="39">
        <f>ROUND(АТС!$D662*$E$791*$E$792/100,2)</f>
        <v>0</v>
      </c>
      <c r="F2158" s="39">
        <f>ROUND(АТС!$D662*$F$791*$F$792/100,2)</f>
        <v>0</v>
      </c>
      <c r="G2158" s="39">
        <f>ROUND(АТС!$D662*$G$791*$G$792/100,2)</f>
        <v>0</v>
      </c>
    </row>
    <row r="2159" spans="1:7" x14ac:dyDescent="0.25">
      <c r="A2159" s="251"/>
      <c r="B2159" s="137">
        <f t="shared" si="33"/>
        <v>42061.916669999999</v>
      </c>
      <c r="C2159" s="138">
        <v>22</v>
      </c>
      <c r="D2159" s="39">
        <f>ROUND(АТС!D663*$D$791*$D$792/100,2)</f>
        <v>0</v>
      </c>
      <c r="E2159" s="39">
        <f>ROUND(АТС!$D663*$E$791*$E$792/100,2)</f>
        <v>0</v>
      </c>
      <c r="F2159" s="39">
        <f>ROUND(АТС!$D663*$F$791*$F$792/100,2)</f>
        <v>0</v>
      </c>
      <c r="G2159" s="39">
        <f>ROUND(АТС!$D663*$G$791*$G$792/100,2)</f>
        <v>0</v>
      </c>
    </row>
    <row r="2160" spans="1:7" x14ac:dyDescent="0.25">
      <c r="A2160" s="251"/>
      <c r="B2160" s="137">
        <f t="shared" si="33"/>
        <v>42061.958330000001</v>
      </c>
      <c r="C2160" s="138">
        <v>23</v>
      </c>
      <c r="D2160" s="39">
        <f>ROUND(АТС!D664*$D$791*$D$792/100,2)</f>
        <v>0</v>
      </c>
      <c r="E2160" s="39">
        <f>ROUND(АТС!$D664*$E$791*$E$792/100,2)</f>
        <v>0</v>
      </c>
      <c r="F2160" s="39">
        <f>ROUND(АТС!$D664*$F$791*$F$792/100,2)</f>
        <v>0</v>
      </c>
      <c r="G2160" s="39">
        <f>ROUND(АТС!$D664*$G$791*$G$792/100,2)</f>
        <v>0</v>
      </c>
    </row>
    <row r="2161" spans="1:7" x14ac:dyDescent="0.25">
      <c r="A2161" s="251"/>
      <c r="B2161" s="137">
        <f t="shared" si="33"/>
        <v>42062</v>
      </c>
      <c r="C2161" s="138">
        <v>0</v>
      </c>
      <c r="D2161" s="39">
        <f>ROUND(АТС!D665*$D$791*$D$792/100,2)</f>
        <v>0</v>
      </c>
      <c r="E2161" s="39">
        <f>ROUND(АТС!$D665*$E$791*$E$792/100,2)</f>
        <v>0</v>
      </c>
      <c r="F2161" s="39">
        <f>ROUND(АТС!$D665*$F$791*$F$792/100,2)</f>
        <v>0</v>
      </c>
      <c r="G2161" s="39">
        <f>ROUND(АТС!$D665*$G$791*$G$792/100,2)</f>
        <v>0</v>
      </c>
    </row>
    <row r="2162" spans="1:7" x14ac:dyDescent="0.25">
      <c r="A2162" s="251"/>
      <c r="B2162" s="137">
        <f t="shared" si="33"/>
        <v>42062.041669999999</v>
      </c>
      <c r="C2162" s="138">
        <v>1</v>
      </c>
      <c r="D2162" s="39">
        <f>ROUND(АТС!D666*$D$791*$D$792/100,2)</f>
        <v>0</v>
      </c>
      <c r="E2162" s="39">
        <f>ROUND(АТС!$D666*$E$791*$E$792/100,2)</f>
        <v>0</v>
      </c>
      <c r="F2162" s="39">
        <f>ROUND(АТС!$D666*$F$791*$F$792/100,2)</f>
        <v>0</v>
      </c>
      <c r="G2162" s="39">
        <f>ROUND(АТС!$D666*$G$791*$G$792/100,2)</f>
        <v>0</v>
      </c>
    </row>
    <row r="2163" spans="1:7" x14ac:dyDescent="0.25">
      <c r="A2163" s="251"/>
      <c r="B2163" s="137">
        <f t="shared" si="33"/>
        <v>42062.083330000001</v>
      </c>
      <c r="C2163" s="138">
        <v>2</v>
      </c>
      <c r="D2163" s="39">
        <f>ROUND(АТС!D667*$D$791*$D$792/100,2)</f>
        <v>0</v>
      </c>
      <c r="E2163" s="39">
        <f>ROUND(АТС!$D667*$E$791*$E$792/100,2)</f>
        <v>0</v>
      </c>
      <c r="F2163" s="39">
        <f>ROUND(АТС!$D667*$F$791*$F$792/100,2)</f>
        <v>0</v>
      </c>
      <c r="G2163" s="39">
        <f>ROUND(АТС!$D667*$G$791*$G$792/100,2)</f>
        <v>0</v>
      </c>
    </row>
    <row r="2164" spans="1:7" x14ac:dyDescent="0.25">
      <c r="A2164" s="251"/>
      <c r="B2164" s="137">
        <f t="shared" si="33"/>
        <v>42062.125</v>
      </c>
      <c r="C2164" s="138">
        <v>3</v>
      </c>
      <c r="D2164" s="39">
        <f>ROUND(АТС!D668*$D$791*$D$792/100,2)</f>
        <v>0</v>
      </c>
      <c r="E2164" s="39">
        <f>ROUND(АТС!$D668*$E$791*$E$792/100,2)</f>
        <v>0</v>
      </c>
      <c r="F2164" s="39">
        <f>ROUND(АТС!$D668*$F$791*$F$792/100,2)</f>
        <v>0</v>
      </c>
      <c r="G2164" s="39">
        <f>ROUND(АТС!$D668*$G$791*$G$792/100,2)</f>
        <v>0</v>
      </c>
    </row>
    <row r="2165" spans="1:7" x14ac:dyDescent="0.25">
      <c r="A2165" s="251"/>
      <c r="B2165" s="137">
        <f t="shared" si="33"/>
        <v>42062.166669999999</v>
      </c>
      <c r="C2165" s="138">
        <v>4</v>
      </c>
      <c r="D2165" s="39">
        <f>ROUND(АТС!D669*$D$791*$D$792/100,2)</f>
        <v>0</v>
      </c>
      <c r="E2165" s="39">
        <f>ROUND(АТС!$D669*$E$791*$E$792/100,2)</f>
        <v>0</v>
      </c>
      <c r="F2165" s="39">
        <f>ROUND(АТС!$D669*$F$791*$F$792/100,2)</f>
        <v>0</v>
      </c>
      <c r="G2165" s="39">
        <f>ROUND(АТС!$D669*$G$791*$G$792/100,2)</f>
        <v>0</v>
      </c>
    </row>
    <row r="2166" spans="1:7" x14ac:dyDescent="0.25">
      <c r="A2166" s="251"/>
      <c r="B2166" s="137">
        <f t="shared" si="33"/>
        <v>42062.208330000001</v>
      </c>
      <c r="C2166" s="138">
        <v>5</v>
      </c>
      <c r="D2166" s="39">
        <f>ROUND(АТС!D670*$D$791*$D$792/100,2)</f>
        <v>48.73</v>
      </c>
      <c r="E2166" s="39">
        <f>ROUND(АТС!$D670*$E$791*$E$792/100,2)</f>
        <v>44.77</v>
      </c>
      <c r="F2166" s="39">
        <f>ROUND(АТС!$D670*$F$791*$F$792/100,2)</f>
        <v>30.49</v>
      </c>
      <c r="G2166" s="39">
        <f>ROUND(АТС!$D670*$G$791*$G$792/100,2)</f>
        <v>17.850000000000001</v>
      </c>
    </row>
    <row r="2167" spans="1:7" x14ac:dyDescent="0.25">
      <c r="A2167" s="251"/>
      <c r="B2167" s="137">
        <f t="shared" si="33"/>
        <v>42062.25</v>
      </c>
      <c r="C2167" s="138">
        <v>6</v>
      </c>
      <c r="D2167" s="39">
        <f>ROUND(АТС!D671*$D$791*$D$792/100,2)</f>
        <v>39.01</v>
      </c>
      <c r="E2167" s="39">
        <f>ROUND(АТС!$D671*$E$791*$E$792/100,2)</f>
        <v>35.840000000000003</v>
      </c>
      <c r="F2167" s="39">
        <f>ROUND(АТС!$D671*$F$791*$F$792/100,2)</f>
        <v>24.41</v>
      </c>
      <c r="G2167" s="39">
        <f>ROUND(АТС!$D671*$G$791*$G$792/100,2)</f>
        <v>14.29</v>
      </c>
    </row>
    <row r="2168" spans="1:7" x14ac:dyDescent="0.25">
      <c r="A2168" s="251"/>
      <c r="B2168" s="137">
        <f t="shared" si="33"/>
        <v>42062.291669999999</v>
      </c>
      <c r="C2168" s="138">
        <v>7</v>
      </c>
      <c r="D2168" s="39">
        <f>ROUND(АТС!D672*$D$791*$D$792/100,2)</f>
        <v>5.44</v>
      </c>
      <c r="E2168" s="39">
        <f>ROUND(АТС!$D672*$E$791*$E$792/100,2)</f>
        <v>5</v>
      </c>
      <c r="F2168" s="39">
        <f>ROUND(АТС!$D672*$F$791*$F$792/100,2)</f>
        <v>3.41</v>
      </c>
      <c r="G2168" s="39">
        <f>ROUND(АТС!$D672*$G$791*$G$792/100,2)</f>
        <v>1.99</v>
      </c>
    </row>
    <row r="2169" spans="1:7" x14ac:dyDescent="0.25">
      <c r="A2169" s="251"/>
      <c r="B2169" s="137">
        <f t="shared" si="33"/>
        <v>42062.333330000001</v>
      </c>
      <c r="C2169" s="138">
        <v>8</v>
      </c>
      <c r="D2169" s="39">
        <f>ROUND(АТС!D673*$D$791*$D$792/100,2)</f>
        <v>0</v>
      </c>
      <c r="E2169" s="39">
        <f>ROUND(АТС!$D673*$E$791*$E$792/100,2)</f>
        <v>0</v>
      </c>
      <c r="F2169" s="39">
        <f>ROUND(АТС!$D673*$F$791*$F$792/100,2)</f>
        <v>0</v>
      </c>
      <c r="G2169" s="39">
        <f>ROUND(АТС!$D673*$G$791*$G$792/100,2)</f>
        <v>0</v>
      </c>
    </row>
    <row r="2170" spans="1:7" x14ac:dyDescent="0.25">
      <c r="A2170" s="251"/>
      <c r="B2170" s="137">
        <f t="shared" si="33"/>
        <v>42062.375</v>
      </c>
      <c r="C2170" s="138">
        <v>9</v>
      </c>
      <c r="D2170" s="39">
        <f>ROUND(АТС!D674*$D$791*$D$792/100,2)</f>
        <v>0</v>
      </c>
      <c r="E2170" s="39">
        <f>ROUND(АТС!$D674*$E$791*$E$792/100,2)</f>
        <v>0</v>
      </c>
      <c r="F2170" s="39">
        <f>ROUND(АТС!$D674*$F$791*$F$792/100,2)</f>
        <v>0</v>
      </c>
      <c r="G2170" s="39">
        <f>ROUND(АТС!$D674*$G$791*$G$792/100,2)</f>
        <v>0</v>
      </c>
    </row>
    <row r="2171" spans="1:7" x14ac:dyDescent="0.25">
      <c r="A2171" s="251"/>
      <c r="B2171" s="137">
        <f t="shared" si="33"/>
        <v>42062.416669999999</v>
      </c>
      <c r="C2171" s="138">
        <v>10</v>
      </c>
      <c r="D2171" s="39">
        <f>ROUND(АТС!D675*$D$791*$D$792/100,2)</f>
        <v>0</v>
      </c>
      <c r="E2171" s="39">
        <f>ROUND(АТС!$D675*$E$791*$E$792/100,2)</f>
        <v>0</v>
      </c>
      <c r="F2171" s="39">
        <f>ROUND(АТС!$D675*$F$791*$F$792/100,2)</f>
        <v>0</v>
      </c>
      <c r="G2171" s="39">
        <f>ROUND(АТС!$D675*$G$791*$G$792/100,2)</f>
        <v>0</v>
      </c>
    </row>
    <row r="2172" spans="1:7" x14ac:dyDescent="0.25">
      <c r="A2172" s="251"/>
      <c r="B2172" s="137">
        <f t="shared" si="33"/>
        <v>42062.458330000001</v>
      </c>
      <c r="C2172" s="138">
        <v>11</v>
      </c>
      <c r="D2172" s="39">
        <f>ROUND(АТС!D676*$D$791*$D$792/100,2)</f>
        <v>0</v>
      </c>
      <c r="E2172" s="39">
        <f>ROUND(АТС!$D676*$E$791*$E$792/100,2)</f>
        <v>0</v>
      </c>
      <c r="F2172" s="39">
        <f>ROUND(АТС!$D676*$F$791*$F$792/100,2)</f>
        <v>0</v>
      </c>
      <c r="G2172" s="39">
        <f>ROUND(АТС!$D676*$G$791*$G$792/100,2)</f>
        <v>0</v>
      </c>
    </row>
    <row r="2173" spans="1:7" x14ac:dyDescent="0.25">
      <c r="A2173" s="251"/>
      <c r="B2173" s="137">
        <f t="shared" si="33"/>
        <v>42062.5</v>
      </c>
      <c r="C2173" s="138">
        <v>12</v>
      </c>
      <c r="D2173" s="39">
        <f>ROUND(АТС!D677*$D$791*$D$792/100,2)</f>
        <v>0</v>
      </c>
      <c r="E2173" s="39">
        <f>ROUND(АТС!$D677*$E$791*$E$792/100,2)</f>
        <v>0</v>
      </c>
      <c r="F2173" s="39">
        <f>ROUND(АТС!$D677*$F$791*$F$792/100,2)</f>
        <v>0</v>
      </c>
      <c r="G2173" s="39">
        <f>ROUND(АТС!$D677*$G$791*$G$792/100,2)</f>
        <v>0</v>
      </c>
    </row>
    <row r="2174" spans="1:7" x14ac:dyDescent="0.25">
      <c r="A2174" s="251"/>
      <c r="B2174" s="137">
        <f t="shared" si="33"/>
        <v>42062.541669999999</v>
      </c>
      <c r="C2174" s="138">
        <v>13</v>
      </c>
      <c r="D2174" s="39">
        <f>ROUND(АТС!D678*$D$791*$D$792/100,2)</f>
        <v>0</v>
      </c>
      <c r="E2174" s="39">
        <f>ROUND(АТС!$D678*$E$791*$E$792/100,2)</f>
        <v>0</v>
      </c>
      <c r="F2174" s="39">
        <f>ROUND(АТС!$D678*$F$791*$F$792/100,2)</f>
        <v>0</v>
      </c>
      <c r="G2174" s="39">
        <f>ROUND(АТС!$D678*$G$791*$G$792/100,2)</f>
        <v>0</v>
      </c>
    </row>
    <row r="2175" spans="1:7" x14ac:dyDescent="0.25">
      <c r="A2175" s="251"/>
      <c r="B2175" s="137">
        <f t="shared" si="33"/>
        <v>42062.583330000001</v>
      </c>
      <c r="C2175" s="138">
        <v>14</v>
      </c>
      <c r="D2175" s="39">
        <f>ROUND(АТС!D679*$D$791*$D$792/100,2)</f>
        <v>0</v>
      </c>
      <c r="E2175" s="39">
        <f>ROUND(АТС!$D679*$E$791*$E$792/100,2)</f>
        <v>0</v>
      </c>
      <c r="F2175" s="39">
        <f>ROUND(АТС!$D679*$F$791*$F$792/100,2)</f>
        <v>0</v>
      </c>
      <c r="G2175" s="39">
        <f>ROUND(АТС!$D679*$G$791*$G$792/100,2)</f>
        <v>0</v>
      </c>
    </row>
    <row r="2176" spans="1:7" x14ac:dyDescent="0.25">
      <c r="A2176" s="251"/>
      <c r="B2176" s="137">
        <f t="shared" si="33"/>
        <v>42062.625</v>
      </c>
      <c r="C2176" s="138">
        <v>15</v>
      </c>
      <c r="D2176" s="39">
        <f>ROUND(АТС!D680*$D$791*$D$792/100,2)</f>
        <v>0</v>
      </c>
      <c r="E2176" s="39">
        <f>ROUND(АТС!$D680*$E$791*$E$792/100,2)</f>
        <v>0</v>
      </c>
      <c r="F2176" s="39">
        <f>ROUND(АТС!$D680*$F$791*$F$792/100,2)</f>
        <v>0</v>
      </c>
      <c r="G2176" s="39">
        <f>ROUND(АТС!$D680*$G$791*$G$792/100,2)</f>
        <v>0</v>
      </c>
    </row>
    <row r="2177" spans="1:7" x14ac:dyDescent="0.25">
      <c r="A2177" s="251"/>
      <c r="B2177" s="137">
        <f t="shared" si="33"/>
        <v>42062.666669999999</v>
      </c>
      <c r="C2177" s="138">
        <v>16</v>
      </c>
      <c r="D2177" s="39">
        <f>ROUND(АТС!D681*$D$791*$D$792/100,2)</f>
        <v>0</v>
      </c>
      <c r="E2177" s="39">
        <f>ROUND(АТС!$D681*$E$791*$E$792/100,2)</f>
        <v>0</v>
      </c>
      <c r="F2177" s="39">
        <f>ROUND(АТС!$D681*$F$791*$F$792/100,2)</f>
        <v>0</v>
      </c>
      <c r="G2177" s="39">
        <f>ROUND(АТС!$D681*$G$791*$G$792/100,2)</f>
        <v>0</v>
      </c>
    </row>
    <row r="2178" spans="1:7" x14ac:dyDescent="0.25">
      <c r="A2178" s="251"/>
      <c r="B2178" s="137">
        <f t="shared" si="33"/>
        <v>42062.708330000001</v>
      </c>
      <c r="C2178" s="138">
        <v>17</v>
      </c>
      <c r="D2178" s="39">
        <f>ROUND(АТС!D682*$D$791*$D$792/100,2)</f>
        <v>0</v>
      </c>
      <c r="E2178" s="39">
        <f>ROUND(АТС!$D682*$E$791*$E$792/100,2)</f>
        <v>0</v>
      </c>
      <c r="F2178" s="39">
        <f>ROUND(АТС!$D682*$F$791*$F$792/100,2)</f>
        <v>0</v>
      </c>
      <c r="G2178" s="39">
        <f>ROUND(АТС!$D682*$G$791*$G$792/100,2)</f>
        <v>0</v>
      </c>
    </row>
    <row r="2179" spans="1:7" x14ac:dyDescent="0.25">
      <c r="A2179" s="251"/>
      <c r="B2179" s="137">
        <f t="shared" si="33"/>
        <v>42062.75</v>
      </c>
      <c r="C2179" s="138">
        <v>18</v>
      </c>
      <c r="D2179" s="39">
        <f>ROUND(АТС!D683*$D$791*$D$792/100,2)</f>
        <v>0</v>
      </c>
      <c r="E2179" s="39">
        <f>ROUND(АТС!$D683*$E$791*$E$792/100,2)</f>
        <v>0</v>
      </c>
      <c r="F2179" s="39">
        <f>ROUND(АТС!$D683*$F$791*$F$792/100,2)</f>
        <v>0</v>
      </c>
      <c r="G2179" s="39">
        <f>ROUND(АТС!$D683*$G$791*$G$792/100,2)</f>
        <v>0</v>
      </c>
    </row>
    <row r="2180" spans="1:7" x14ac:dyDescent="0.25">
      <c r="A2180" s="251"/>
      <c r="B2180" s="137">
        <f t="shared" si="33"/>
        <v>42062.791669999999</v>
      </c>
      <c r="C2180" s="138">
        <v>19</v>
      </c>
      <c r="D2180" s="39">
        <f>ROUND(АТС!D684*$D$791*$D$792/100,2)</f>
        <v>0</v>
      </c>
      <c r="E2180" s="39">
        <f>ROUND(АТС!$D684*$E$791*$E$792/100,2)</f>
        <v>0</v>
      </c>
      <c r="F2180" s="39">
        <f>ROUND(АТС!$D684*$F$791*$F$792/100,2)</f>
        <v>0</v>
      </c>
      <c r="G2180" s="39">
        <f>ROUND(АТС!$D684*$G$791*$G$792/100,2)</f>
        <v>0</v>
      </c>
    </row>
    <row r="2181" spans="1:7" x14ac:dyDescent="0.25">
      <c r="A2181" s="251"/>
      <c r="B2181" s="137">
        <f t="shared" si="33"/>
        <v>42062.833330000001</v>
      </c>
      <c r="C2181" s="138">
        <v>20</v>
      </c>
      <c r="D2181" s="39">
        <f>ROUND(АТС!D685*$D$791*$D$792/100,2)</f>
        <v>0</v>
      </c>
      <c r="E2181" s="39">
        <f>ROUND(АТС!$D685*$E$791*$E$792/100,2)</f>
        <v>0</v>
      </c>
      <c r="F2181" s="39">
        <f>ROUND(АТС!$D685*$F$791*$F$792/100,2)</f>
        <v>0</v>
      </c>
      <c r="G2181" s="39">
        <f>ROUND(АТС!$D685*$G$791*$G$792/100,2)</f>
        <v>0</v>
      </c>
    </row>
    <row r="2182" spans="1:7" x14ac:dyDescent="0.25">
      <c r="A2182" s="251"/>
      <c r="B2182" s="137">
        <f t="shared" si="33"/>
        <v>42062.875</v>
      </c>
      <c r="C2182" s="138">
        <v>21</v>
      </c>
      <c r="D2182" s="39">
        <f>ROUND(АТС!D686*$D$791*$D$792/100,2)</f>
        <v>0</v>
      </c>
      <c r="E2182" s="39">
        <f>ROUND(АТС!$D686*$E$791*$E$792/100,2)</f>
        <v>0</v>
      </c>
      <c r="F2182" s="39">
        <f>ROUND(АТС!$D686*$F$791*$F$792/100,2)</f>
        <v>0</v>
      </c>
      <c r="G2182" s="39">
        <f>ROUND(АТС!$D686*$G$791*$G$792/100,2)</f>
        <v>0</v>
      </c>
    </row>
    <row r="2183" spans="1:7" x14ac:dyDescent="0.25">
      <c r="A2183" s="251"/>
      <c r="B2183" s="137">
        <f t="shared" si="33"/>
        <v>42062.916669999999</v>
      </c>
      <c r="C2183" s="138">
        <v>22</v>
      </c>
      <c r="D2183" s="39">
        <f>ROUND(АТС!D687*$D$791*$D$792/100,2)</f>
        <v>0</v>
      </c>
      <c r="E2183" s="39">
        <f>ROUND(АТС!$D687*$E$791*$E$792/100,2)</f>
        <v>0</v>
      </c>
      <c r="F2183" s="39">
        <f>ROUND(АТС!$D687*$F$791*$F$792/100,2)</f>
        <v>0</v>
      </c>
      <c r="G2183" s="39">
        <f>ROUND(АТС!$D687*$G$791*$G$792/100,2)</f>
        <v>0</v>
      </c>
    </row>
    <row r="2184" spans="1:7" x14ac:dyDescent="0.25">
      <c r="A2184" s="251"/>
      <c r="B2184" s="137">
        <f t="shared" si="33"/>
        <v>42062.958330000001</v>
      </c>
      <c r="C2184" s="138">
        <v>23</v>
      </c>
      <c r="D2184" s="39">
        <f>ROUND(АТС!D688*$D$791*$D$792/100,2)</f>
        <v>0</v>
      </c>
      <c r="E2184" s="39">
        <f>ROUND(АТС!$D688*$E$791*$E$792/100,2)</f>
        <v>0</v>
      </c>
      <c r="F2184" s="39">
        <f>ROUND(АТС!$D688*$F$791*$F$792/100,2)</f>
        <v>0</v>
      </c>
      <c r="G2184" s="39">
        <f>ROUND(АТС!$D688*$G$791*$G$792/100,2)</f>
        <v>0</v>
      </c>
    </row>
    <row r="2185" spans="1:7" x14ac:dyDescent="0.25">
      <c r="A2185" s="251"/>
      <c r="B2185" s="137">
        <f t="shared" si="33"/>
        <v>42063</v>
      </c>
      <c r="C2185" s="138">
        <v>0</v>
      </c>
      <c r="D2185" s="39">
        <f>ROUND(АТС!D689*$D$791*$D$792/100,2)</f>
        <v>0</v>
      </c>
      <c r="E2185" s="39">
        <f>ROUND(АТС!$D689*$E$791*$E$792/100,2)</f>
        <v>0</v>
      </c>
      <c r="F2185" s="39">
        <f>ROUND(АТС!$D689*$F$791*$F$792/100,2)</f>
        <v>0</v>
      </c>
      <c r="G2185" s="39">
        <f>ROUND(АТС!$D689*$G$791*$G$792/100,2)</f>
        <v>0</v>
      </c>
    </row>
    <row r="2186" spans="1:7" x14ac:dyDescent="0.25">
      <c r="A2186" s="251"/>
      <c r="B2186" s="137">
        <f t="shared" si="33"/>
        <v>42063.041669999999</v>
      </c>
      <c r="C2186" s="138">
        <v>1</v>
      </c>
      <c r="D2186" s="39">
        <f>ROUND(АТС!D690*$D$791*$D$792/100,2)</f>
        <v>0</v>
      </c>
      <c r="E2186" s="39">
        <f>ROUND(АТС!$D690*$E$791*$E$792/100,2)</f>
        <v>0</v>
      </c>
      <c r="F2186" s="39">
        <f>ROUND(АТС!$D690*$F$791*$F$792/100,2)</f>
        <v>0</v>
      </c>
      <c r="G2186" s="39">
        <f>ROUND(АТС!$D690*$G$791*$G$792/100,2)</f>
        <v>0</v>
      </c>
    </row>
    <row r="2187" spans="1:7" x14ac:dyDescent="0.25">
      <c r="A2187" s="251"/>
      <c r="B2187" s="137">
        <f t="shared" si="33"/>
        <v>42063.083330000001</v>
      </c>
      <c r="C2187" s="138">
        <v>2</v>
      </c>
      <c r="D2187" s="39">
        <f>ROUND(АТС!D691*$D$791*$D$792/100,2)</f>
        <v>0</v>
      </c>
      <c r="E2187" s="39">
        <f>ROUND(АТС!$D691*$E$791*$E$792/100,2)</f>
        <v>0</v>
      </c>
      <c r="F2187" s="39">
        <f>ROUND(АТС!$D691*$F$791*$F$792/100,2)</f>
        <v>0</v>
      </c>
      <c r="G2187" s="39">
        <f>ROUND(АТС!$D691*$G$791*$G$792/100,2)</f>
        <v>0</v>
      </c>
    </row>
    <row r="2188" spans="1:7" x14ac:dyDescent="0.25">
      <c r="A2188" s="251"/>
      <c r="B2188" s="137">
        <f t="shared" si="33"/>
        <v>42063.125</v>
      </c>
      <c r="C2188" s="138">
        <v>3</v>
      </c>
      <c r="D2188" s="39">
        <f>ROUND(АТС!D692*$D$791*$D$792/100,2)</f>
        <v>0</v>
      </c>
      <c r="E2188" s="39">
        <f>ROUND(АТС!$D692*$E$791*$E$792/100,2)</f>
        <v>0</v>
      </c>
      <c r="F2188" s="39">
        <f>ROUND(АТС!$D692*$F$791*$F$792/100,2)</f>
        <v>0</v>
      </c>
      <c r="G2188" s="39">
        <f>ROUND(АТС!$D692*$G$791*$G$792/100,2)</f>
        <v>0</v>
      </c>
    </row>
    <row r="2189" spans="1:7" x14ac:dyDescent="0.25">
      <c r="A2189" s="251"/>
      <c r="B2189" s="137">
        <f t="shared" si="33"/>
        <v>42063.166669999999</v>
      </c>
      <c r="C2189" s="138">
        <v>4</v>
      </c>
      <c r="D2189" s="39">
        <f>ROUND(АТС!D693*$D$791*$D$792/100,2)</f>
        <v>0.75</v>
      </c>
      <c r="E2189" s="39">
        <f>ROUND(АТС!$D693*$E$791*$E$792/100,2)</f>
        <v>0.69</v>
      </c>
      <c r="F2189" s="39">
        <f>ROUND(АТС!$D693*$F$791*$F$792/100,2)</f>
        <v>0.47</v>
      </c>
      <c r="G2189" s="39">
        <f>ROUND(АТС!$D693*$G$791*$G$792/100,2)</f>
        <v>0.27</v>
      </c>
    </row>
    <row r="2190" spans="1:7" x14ac:dyDescent="0.25">
      <c r="A2190" s="251"/>
      <c r="B2190" s="137">
        <f t="shared" si="33"/>
        <v>42063.208330000001</v>
      </c>
      <c r="C2190" s="138">
        <v>5</v>
      </c>
      <c r="D2190" s="39">
        <f>ROUND(АТС!D694*$D$791*$D$792/100,2)</f>
        <v>5.41</v>
      </c>
      <c r="E2190" s="39">
        <f>ROUND(АТС!$D694*$E$791*$E$792/100,2)</f>
        <v>4.97</v>
      </c>
      <c r="F2190" s="39">
        <f>ROUND(АТС!$D694*$F$791*$F$792/100,2)</f>
        <v>3.38</v>
      </c>
      <c r="G2190" s="39">
        <f>ROUND(АТС!$D694*$G$791*$G$792/100,2)</f>
        <v>1.98</v>
      </c>
    </row>
    <row r="2191" spans="1:7" x14ac:dyDescent="0.25">
      <c r="A2191" s="251"/>
      <c r="B2191" s="137">
        <f t="shared" si="33"/>
        <v>42063.25</v>
      </c>
      <c r="C2191" s="138">
        <v>6</v>
      </c>
      <c r="D2191" s="39">
        <f>ROUND(АТС!D695*$D$791*$D$792/100,2)</f>
        <v>3.66</v>
      </c>
      <c r="E2191" s="39">
        <f>ROUND(АТС!$D695*$E$791*$E$792/100,2)</f>
        <v>3.36</v>
      </c>
      <c r="F2191" s="39">
        <f>ROUND(АТС!$D695*$F$791*$F$792/100,2)</f>
        <v>2.29</v>
      </c>
      <c r="G2191" s="39">
        <f>ROUND(АТС!$D695*$G$791*$G$792/100,2)</f>
        <v>1.34</v>
      </c>
    </row>
    <row r="2192" spans="1:7" x14ac:dyDescent="0.25">
      <c r="A2192" s="251"/>
      <c r="B2192" s="137">
        <f t="shared" si="33"/>
        <v>42063.291669999999</v>
      </c>
      <c r="C2192" s="138">
        <v>7</v>
      </c>
      <c r="D2192" s="39">
        <f>ROUND(АТС!D696*$D$791*$D$792/100,2)</f>
        <v>0</v>
      </c>
      <c r="E2192" s="39">
        <f>ROUND(АТС!$D696*$E$791*$E$792/100,2)</f>
        <v>0</v>
      </c>
      <c r="F2192" s="39">
        <f>ROUND(АТС!$D696*$F$791*$F$792/100,2)</f>
        <v>0</v>
      </c>
      <c r="G2192" s="39">
        <f>ROUND(АТС!$D696*$G$791*$G$792/100,2)</f>
        <v>0</v>
      </c>
    </row>
    <row r="2193" spans="1:7" x14ac:dyDescent="0.25">
      <c r="A2193" s="251"/>
      <c r="B2193" s="137">
        <f t="shared" si="33"/>
        <v>42063.333330000001</v>
      </c>
      <c r="C2193" s="138">
        <v>8</v>
      </c>
      <c r="D2193" s="39">
        <f>ROUND(АТС!D697*$D$791*$D$792/100,2)</f>
        <v>1.74</v>
      </c>
      <c r="E2193" s="39">
        <f>ROUND(АТС!$D697*$E$791*$E$792/100,2)</f>
        <v>1.6</v>
      </c>
      <c r="F2193" s="39">
        <f>ROUND(АТС!$D697*$F$791*$F$792/100,2)</f>
        <v>1.0900000000000001</v>
      </c>
      <c r="G2193" s="39">
        <f>ROUND(АТС!$D697*$G$791*$G$792/100,2)</f>
        <v>0.64</v>
      </c>
    </row>
    <row r="2194" spans="1:7" x14ac:dyDescent="0.25">
      <c r="A2194" s="251"/>
      <c r="B2194" s="137">
        <f t="shared" si="33"/>
        <v>42063.375</v>
      </c>
      <c r="C2194" s="138">
        <v>9</v>
      </c>
      <c r="D2194" s="39">
        <f>ROUND(АТС!D698*$D$791*$D$792/100,2)</f>
        <v>0</v>
      </c>
      <c r="E2194" s="39">
        <f>ROUND(АТС!$D698*$E$791*$E$792/100,2)</f>
        <v>0</v>
      </c>
      <c r="F2194" s="39">
        <f>ROUND(АТС!$D698*$F$791*$F$792/100,2)</f>
        <v>0</v>
      </c>
      <c r="G2194" s="39">
        <f>ROUND(АТС!$D698*$G$791*$G$792/100,2)</f>
        <v>0</v>
      </c>
    </row>
    <row r="2195" spans="1:7" x14ac:dyDescent="0.25">
      <c r="A2195" s="251"/>
      <c r="B2195" s="137">
        <f t="shared" si="33"/>
        <v>42063.416669999999</v>
      </c>
      <c r="C2195" s="138">
        <v>10</v>
      </c>
      <c r="D2195" s="39">
        <f>ROUND(АТС!D699*$D$791*$D$792/100,2)</f>
        <v>7.0000000000000007E-2</v>
      </c>
      <c r="E2195" s="39">
        <f>ROUND(АТС!$D699*$E$791*$E$792/100,2)</f>
        <v>0.06</v>
      </c>
      <c r="F2195" s="39">
        <f>ROUND(АТС!$D699*$F$791*$F$792/100,2)</f>
        <v>0.04</v>
      </c>
      <c r="G2195" s="39">
        <f>ROUND(АТС!$D699*$G$791*$G$792/100,2)</f>
        <v>0.02</v>
      </c>
    </row>
    <row r="2196" spans="1:7" x14ac:dyDescent="0.25">
      <c r="A2196" s="251"/>
      <c r="B2196" s="137">
        <f t="shared" si="33"/>
        <v>42063.458330000001</v>
      </c>
      <c r="C2196" s="138">
        <v>11</v>
      </c>
      <c r="D2196" s="39">
        <f>ROUND(АТС!D700*$D$791*$D$792/100,2)</f>
        <v>0</v>
      </c>
      <c r="E2196" s="39">
        <f>ROUND(АТС!$D700*$E$791*$E$792/100,2)</f>
        <v>0</v>
      </c>
      <c r="F2196" s="39">
        <f>ROUND(АТС!$D700*$F$791*$F$792/100,2)</f>
        <v>0</v>
      </c>
      <c r="G2196" s="39">
        <f>ROUND(АТС!$D700*$G$791*$G$792/100,2)</f>
        <v>0</v>
      </c>
    </row>
    <row r="2197" spans="1:7" x14ac:dyDescent="0.25">
      <c r="A2197" s="251"/>
      <c r="B2197" s="137">
        <f t="shared" si="33"/>
        <v>42063.5</v>
      </c>
      <c r="C2197" s="138">
        <v>12</v>
      </c>
      <c r="D2197" s="39">
        <f>ROUND(АТС!D701*$D$791*$D$792/100,2)</f>
        <v>7.42</v>
      </c>
      <c r="E2197" s="39">
        <f>ROUND(АТС!$D701*$E$791*$E$792/100,2)</f>
        <v>6.82</v>
      </c>
      <c r="F2197" s="39">
        <f>ROUND(АТС!$D701*$F$791*$F$792/100,2)</f>
        <v>4.6399999999999997</v>
      </c>
      <c r="G2197" s="39">
        <f>ROUND(АТС!$D701*$G$791*$G$792/100,2)</f>
        <v>2.72</v>
      </c>
    </row>
    <row r="2198" spans="1:7" x14ac:dyDescent="0.25">
      <c r="A2198" s="251"/>
      <c r="B2198" s="137">
        <f t="shared" si="33"/>
        <v>42063.541669999999</v>
      </c>
      <c r="C2198" s="138">
        <v>13</v>
      </c>
      <c r="D2198" s="39">
        <f>ROUND(АТС!D702*$D$791*$D$792/100,2)</f>
        <v>8.65</v>
      </c>
      <c r="E2198" s="39">
        <f>ROUND(АТС!$D702*$E$791*$E$792/100,2)</f>
        <v>7.95</v>
      </c>
      <c r="F2198" s="39">
        <f>ROUND(АТС!$D702*$F$791*$F$792/100,2)</f>
        <v>5.41</v>
      </c>
      <c r="G2198" s="39">
        <f>ROUND(АТС!$D702*$G$791*$G$792/100,2)</f>
        <v>3.17</v>
      </c>
    </row>
    <row r="2199" spans="1:7" x14ac:dyDescent="0.25">
      <c r="A2199" s="251"/>
      <c r="B2199" s="137">
        <f t="shared" si="33"/>
        <v>42063.583330000001</v>
      </c>
      <c r="C2199" s="138">
        <v>14</v>
      </c>
      <c r="D2199" s="39">
        <f>ROUND(АТС!D703*$D$791*$D$792/100,2)</f>
        <v>9.2100000000000009</v>
      </c>
      <c r="E2199" s="39">
        <f>ROUND(АТС!$D703*$E$791*$E$792/100,2)</f>
        <v>8.4700000000000006</v>
      </c>
      <c r="F2199" s="39">
        <f>ROUND(АТС!$D703*$F$791*$F$792/100,2)</f>
        <v>5.77</v>
      </c>
      <c r="G2199" s="39">
        <f>ROUND(АТС!$D703*$G$791*$G$792/100,2)</f>
        <v>3.37</v>
      </c>
    </row>
    <row r="2200" spans="1:7" x14ac:dyDescent="0.25">
      <c r="A2200" s="251"/>
      <c r="B2200" s="137">
        <f t="shared" si="33"/>
        <v>42063.625</v>
      </c>
      <c r="C2200" s="138">
        <v>15</v>
      </c>
      <c r="D2200" s="39">
        <f>ROUND(АТС!D704*$D$791*$D$792/100,2)</f>
        <v>13.25</v>
      </c>
      <c r="E2200" s="39">
        <f>ROUND(АТС!$D704*$E$791*$E$792/100,2)</f>
        <v>12.17</v>
      </c>
      <c r="F2200" s="39">
        <f>ROUND(АТС!$D704*$F$791*$F$792/100,2)</f>
        <v>8.2899999999999991</v>
      </c>
      <c r="G2200" s="39">
        <f>ROUND(АТС!$D704*$G$791*$G$792/100,2)</f>
        <v>4.8499999999999996</v>
      </c>
    </row>
    <row r="2201" spans="1:7" x14ac:dyDescent="0.25">
      <c r="A2201" s="251"/>
      <c r="B2201" s="137">
        <f t="shared" si="33"/>
        <v>42063.666669999999</v>
      </c>
      <c r="C2201" s="138">
        <v>16</v>
      </c>
      <c r="D2201" s="39">
        <f>ROUND(АТС!D705*$D$791*$D$792/100,2)</f>
        <v>16.989999999999998</v>
      </c>
      <c r="E2201" s="39">
        <f>ROUND(АТС!$D705*$E$791*$E$792/100,2)</f>
        <v>15.61</v>
      </c>
      <c r="F2201" s="39">
        <f>ROUND(АТС!$D705*$F$791*$F$792/100,2)</f>
        <v>10.63</v>
      </c>
      <c r="G2201" s="39">
        <f>ROUND(АТС!$D705*$G$791*$G$792/100,2)</f>
        <v>6.22</v>
      </c>
    </row>
    <row r="2202" spans="1:7" x14ac:dyDescent="0.25">
      <c r="A2202" s="251"/>
      <c r="B2202" s="137">
        <f t="shared" ref="B2202:B2265" si="34">B2178+1</f>
        <v>42063.708330000001</v>
      </c>
      <c r="C2202" s="138">
        <v>17</v>
      </c>
      <c r="D2202" s="39">
        <f>ROUND(АТС!D706*$D$791*$D$792/100,2)</f>
        <v>0</v>
      </c>
      <c r="E2202" s="39">
        <f>ROUND(АТС!$D706*$E$791*$E$792/100,2)</f>
        <v>0</v>
      </c>
      <c r="F2202" s="39">
        <f>ROUND(АТС!$D706*$F$791*$F$792/100,2)</f>
        <v>0</v>
      </c>
      <c r="G2202" s="39">
        <f>ROUND(АТС!$D706*$G$791*$G$792/100,2)</f>
        <v>0</v>
      </c>
    </row>
    <row r="2203" spans="1:7" x14ac:dyDescent="0.25">
      <c r="A2203" s="251"/>
      <c r="B2203" s="137">
        <f t="shared" si="34"/>
        <v>42063.75</v>
      </c>
      <c r="C2203" s="138">
        <v>18</v>
      </c>
      <c r="D2203" s="39">
        <f>ROUND(АТС!D707*$D$791*$D$792/100,2)</f>
        <v>0.1</v>
      </c>
      <c r="E2203" s="39">
        <f>ROUND(АТС!$D707*$E$791*$E$792/100,2)</f>
        <v>0.09</v>
      </c>
      <c r="F2203" s="39">
        <f>ROUND(АТС!$D707*$F$791*$F$792/100,2)</f>
        <v>0.06</v>
      </c>
      <c r="G2203" s="39">
        <f>ROUND(АТС!$D707*$G$791*$G$792/100,2)</f>
        <v>0.04</v>
      </c>
    </row>
    <row r="2204" spans="1:7" x14ac:dyDescent="0.25">
      <c r="A2204" s="251"/>
      <c r="B2204" s="137">
        <f t="shared" si="34"/>
        <v>42063.791669999999</v>
      </c>
      <c r="C2204" s="138">
        <v>19</v>
      </c>
      <c r="D2204" s="39">
        <f>ROUND(АТС!D708*$D$791*$D$792/100,2)</f>
        <v>0.02</v>
      </c>
      <c r="E2204" s="39">
        <f>ROUND(АТС!$D708*$E$791*$E$792/100,2)</f>
        <v>0.01</v>
      </c>
      <c r="F2204" s="39">
        <f>ROUND(АТС!$D708*$F$791*$F$792/100,2)</f>
        <v>0.01</v>
      </c>
      <c r="G2204" s="39">
        <f>ROUND(АТС!$D708*$G$791*$G$792/100,2)</f>
        <v>0.01</v>
      </c>
    </row>
    <row r="2205" spans="1:7" x14ac:dyDescent="0.25">
      <c r="A2205" s="251"/>
      <c r="B2205" s="137">
        <f t="shared" si="34"/>
        <v>42063.833330000001</v>
      </c>
      <c r="C2205" s="138">
        <v>20</v>
      </c>
      <c r="D2205" s="39">
        <f>ROUND(АТС!D709*$D$791*$D$792/100,2)</f>
        <v>0</v>
      </c>
      <c r="E2205" s="39">
        <f>ROUND(АТС!$D709*$E$791*$E$792/100,2)</f>
        <v>0</v>
      </c>
      <c r="F2205" s="39">
        <f>ROUND(АТС!$D709*$F$791*$F$792/100,2)</f>
        <v>0</v>
      </c>
      <c r="G2205" s="39">
        <f>ROUND(АТС!$D709*$G$791*$G$792/100,2)</f>
        <v>0</v>
      </c>
    </row>
    <row r="2206" spans="1:7" x14ac:dyDescent="0.25">
      <c r="A2206" s="251"/>
      <c r="B2206" s="137">
        <f t="shared" si="34"/>
        <v>42063.875</v>
      </c>
      <c r="C2206" s="138">
        <v>21</v>
      </c>
      <c r="D2206" s="39">
        <f>ROUND(АТС!D710*$D$791*$D$792/100,2)</f>
        <v>0</v>
      </c>
      <c r="E2206" s="39">
        <f>ROUND(АТС!$D710*$E$791*$E$792/100,2)</f>
        <v>0</v>
      </c>
      <c r="F2206" s="39">
        <f>ROUND(АТС!$D710*$F$791*$F$792/100,2)</f>
        <v>0</v>
      </c>
      <c r="G2206" s="39">
        <f>ROUND(АТС!$D710*$G$791*$G$792/100,2)</f>
        <v>0</v>
      </c>
    </row>
    <row r="2207" spans="1:7" x14ac:dyDescent="0.25">
      <c r="A2207" s="251"/>
      <c r="B2207" s="137">
        <f t="shared" si="34"/>
        <v>42063.916669999999</v>
      </c>
      <c r="C2207" s="138">
        <v>22</v>
      </c>
      <c r="D2207" s="39">
        <f>ROUND(АТС!D711*$D$791*$D$792/100,2)</f>
        <v>0</v>
      </c>
      <c r="E2207" s="39">
        <f>ROUND(АТС!$D711*$E$791*$E$792/100,2)</f>
        <v>0</v>
      </c>
      <c r="F2207" s="39">
        <f>ROUND(АТС!$D711*$F$791*$F$792/100,2)</f>
        <v>0</v>
      </c>
      <c r="G2207" s="39">
        <f>ROUND(АТС!$D711*$G$791*$G$792/100,2)</f>
        <v>0</v>
      </c>
    </row>
    <row r="2208" spans="1:7" x14ac:dyDescent="0.25">
      <c r="A2208" s="251"/>
      <c r="B2208" s="137">
        <f t="shared" si="34"/>
        <v>42063.958330000001</v>
      </c>
      <c r="C2208" s="138">
        <v>23</v>
      </c>
      <c r="D2208" s="39">
        <f>ROUND(АТС!D712*$D$791*$D$792/100,2)</f>
        <v>0</v>
      </c>
      <c r="E2208" s="39">
        <f>ROUND(АТС!$D712*$E$791*$E$792/100,2)</f>
        <v>0</v>
      </c>
      <c r="F2208" s="39">
        <f>ROUND(АТС!$D712*$F$791*$F$792/100,2)</f>
        <v>0</v>
      </c>
      <c r="G2208" s="39">
        <f>ROUND(АТС!$D712*$G$791*$G$792/100,2)</f>
        <v>0</v>
      </c>
    </row>
    <row r="2209" spans="1:7" x14ac:dyDescent="0.25">
      <c r="A2209" s="251"/>
      <c r="B2209" s="137">
        <f t="shared" si="34"/>
        <v>42064</v>
      </c>
      <c r="C2209" s="138">
        <v>0</v>
      </c>
      <c r="D2209" s="39" t="e">
        <f>ROUND(АТС!#REF!*$D$791*$D$792/100,2)</f>
        <v>#REF!</v>
      </c>
      <c r="E2209" s="39" t="e">
        <f>ROUND(АТС!#REF!*$E$791*$E$792/100,2)</f>
        <v>#REF!</v>
      </c>
      <c r="F2209" s="39" t="e">
        <f>ROUND(АТС!#REF!*$F$791*$F$792/100,2)</f>
        <v>#REF!</v>
      </c>
      <c r="G2209" s="39" t="e">
        <f>ROUND(АТС!#REF!*$G$791*$G$792/100,2)</f>
        <v>#REF!</v>
      </c>
    </row>
    <row r="2210" spans="1:7" x14ac:dyDescent="0.25">
      <c r="A2210" s="251"/>
      <c r="B2210" s="137">
        <f t="shared" si="34"/>
        <v>42064.041669999999</v>
      </c>
      <c r="C2210" s="138">
        <v>1</v>
      </c>
      <c r="D2210" s="39" t="e">
        <f>ROUND(АТС!#REF!*$D$791*$D$792/100,2)</f>
        <v>#REF!</v>
      </c>
      <c r="E2210" s="39" t="e">
        <f>ROUND(АТС!#REF!*$E$791*$E$792/100,2)</f>
        <v>#REF!</v>
      </c>
      <c r="F2210" s="39" t="e">
        <f>ROUND(АТС!#REF!*$F$791*$F$792/100,2)</f>
        <v>#REF!</v>
      </c>
      <c r="G2210" s="39" t="e">
        <f>ROUND(АТС!#REF!*$G$791*$G$792/100,2)</f>
        <v>#REF!</v>
      </c>
    </row>
    <row r="2211" spans="1:7" x14ac:dyDescent="0.25">
      <c r="A2211" s="251"/>
      <c r="B2211" s="137">
        <f t="shared" si="34"/>
        <v>42064.083330000001</v>
      </c>
      <c r="C2211" s="138">
        <v>2</v>
      </c>
      <c r="D2211" s="39" t="e">
        <f>ROUND(АТС!#REF!*$D$791*$D$792/100,2)</f>
        <v>#REF!</v>
      </c>
      <c r="E2211" s="39" t="e">
        <f>ROUND(АТС!#REF!*$E$791*$E$792/100,2)</f>
        <v>#REF!</v>
      </c>
      <c r="F2211" s="39" t="e">
        <f>ROUND(АТС!#REF!*$F$791*$F$792/100,2)</f>
        <v>#REF!</v>
      </c>
      <c r="G2211" s="39" t="e">
        <f>ROUND(АТС!#REF!*$G$791*$G$792/100,2)</f>
        <v>#REF!</v>
      </c>
    </row>
    <row r="2212" spans="1:7" x14ac:dyDescent="0.25">
      <c r="A2212" s="251"/>
      <c r="B2212" s="137">
        <f t="shared" si="34"/>
        <v>42064.125</v>
      </c>
      <c r="C2212" s="138">
        <v>3</v>
      </c>
      <c r="D2212" s="39" t="e">
        <f>ROUND(АТС!#REF!*$D$791*$D$792/100,2)</f>
        <v>#REF!</v>
      </c>
      <c r="E2212" s="39" t="e">
        <f>ROUND(АТС!#REF!*$E$791*$E$792/100,2)</f>
        <v>#REF!</v>
      </c>
      <c r="F2212" s="39" t="e">
        <f>ROUND(АТС!#REF!*$F$791*$F$792/100,2)</f>
        <v>#REF!</v>
      </c>
      <c r="G2212" s="39" t="e">
        <f>ROUND(АТС!#REF!*$G$791*$G$792/100,2)</f>
        <v>#REF!</v>
      </c>
    </row>
    <row r="2213" spans="1:7" x14ac:dyDescent="0.25">
      <c r="A2213" s="251"/>
      <c r="B2213" s="137">
        <f t="shared" si="34"/>
        <v>42064.166669999999</v>
      </c>
      <c r="C2213" s="138">
        <v>4</v>
      </c>
      <c r="D2213" s="39" t="e">
        <f>ROUND(АТС!#REF!*$D$791*$D$792/100,2)</f>
        <v>#REF!</v>
      </c>
      <c r="E2213" s="39" t="e">
        <f>ROUND(АТС!#REF!*$E$791*$E$792/100,2)</f>
        <v>#REF!</v>
      </c>
      <c r="F2213" s="39" t="e">
        <f>ROUND(АТС!#REF!*$F$791*$F$792/100,2)</f>
        <v>#REF!</v>
      </c>
      <c r="G2213" s="39" t="e">
        <f>ROUND(АТС!#REF!*$G$791*$G$792/100,2)</f>
        <v>#REF!</v>
      </c>
    </row>
    <row r="2214" spans="1:7" x14ac:dyDescent="0.25">
      <c r="A2214" s="251"/>
      <c r="B2214" s="137">
        <f t="shared" si="34"/>
        <v>42064.208330000001</v>
      </c>
      <c r="C2214" s="138">
        <v>5</v>
      </c>
      <c r="D2214" s="39" t="e">
        <f>ROUND(АТС!#REF!*$D$791*$D$792/100,2)</f>
        <v>#REF!</v>
      </c>
      <c r="E2214" s="39" t="e">
        <f>ROUND(АТС!#REF!*$E$791*$E$792/100,2)</f>
        <v>#REF!</v>
      </c>
      <c r="F2214" s="39" t="e">
        <f>ROUND(АТС!#REF!*$F$791*$F$792/100,2)</f>
        <v>#REF!</v>
      </c>
      <c r="G2214" s="39" t="e">
        <f>ROUND(АТС!#REF!*$G$791*$G$792/100,2)</f>
        <v>#REF!</v>
      </c>
    </row>
    <row r="2215" spans="1:7" x14ac:dyDescent="0.25">
      <c r="A2215" s="251"/>
      <c r="B2215" s="137">
        <f t="shared" si="34"/>
        <v>42064.25</v>
      </c>
      <c r="C2215" s="138">
        <v>6</v>
      </c>
      <c r="D2215" s="39" t="e">
        <f>ROUND(АТС!#REF!*$D$791*$D$792/100,2)</f>
        <v>#REF!</v>
      </c>
      <c r="E2215" s="39" t="e">
        <f>ROUND(АТС!#REF!*$E$791*$E$792/100,2)</f>
        <v>#REF!</v>
      </c>
      <c r="F2215" s="39" t="e">
        <f>ROUND(АТС!#REF!*$F$791*$F$792/100,2)</f>
        <v>#REF!</v>
      </c>
      <c r="G2215" s="39" t="e">
        <f>ROUND(АТС!#REF!*$G$791*$G$792/100,2)</f>
        <v>#REF!</v>
      </c>
    </row>
    <row r="2216" spans="1:7" x14ac:dyDescent="0.25">
      <c r="A2216" s="251"/>
      <c r="B2216" s="137">
        <f t="shared" si="34"/>
        <v>42064.291669999999</v>
      </c>
      <c r="C2216" s="138">
        <v>7</v>
      </c>
      <c r="D2216" s="39" t="e">
        <f>ROUND(АТС!#REF!*$D$791*$D$792/100,2)</f>
        <v>#REF!</v>
      </c>
      <c r="E2216" s="39" t="e">
        <f>ROUND(АТС!#REF!*$E$791*$E$792/100,2)</f>
        <v>#REF!</v>
      </c>
      <c r="F2216" s="39" t="e">
        <f>ROUND(АТС!#REF!*$F$791*$F$792/100,2)</f>
        <v>#REF!</v>
      </c>
      <c r="G2216" s="39" t="e">
        <f>ROUND(АТС!#REF!*$G$791*$G$792/100,2)</f>
        <v>#REF!</v>
      </c>
    </row>
    <row r="2217" spans="1:7" x14ac:dyDescent="0.25">
      <c r="A2217" s="251"/>
      <c r="B2217" s="137">
        <f t="shared" si="34"/>
        <v>42064.333330000001</v>
      </c>
      <c r="C2217" s="138">
        <v>8</v>
      </c>
      <c r="D2217" s="39" t="e">
        <f>ROUND(АТС!#REF!*$D$791*$D$792/100,2)</f>
        <v>#REF!</v>
      </c>
      <c r="E2217" s="39" t="e">
        <f>ROUND(АТС!#REF!*$E$791*$E$792/100,2)</f>
        <v>#REF!</v>
      </c>
      <c r="F2217" s="39" t="e">
        <f>ROUND(АТС!#REF!*$F$791*$F$792/100,2)</f>
        <v>#REF!</v>
      </c>
      <c r="G2217" s="39" t="e">
        <f>ROUND(АТС!#REF!*$G$791*$G$792/100,2)</f>
        <v>#REF!</v>
      </c>
    </row>
    <row r="2218" spans="1:7" x14ac:dyDescent="0.25">
      <c r="A2218" s="251"/>
      <c r="B2218" s="137">
        <f t="shared" si="34"/>
        <v>42064.375</v>
      </c>
      <c r="C2218" s="138">
        <v>9</v>
      </c>
      <c r="D2218" s="39" t="e">
        <f>ROUND(АТС!#REF!*$D$791*$D$792/100,2)</f>
        <v>#REF!</v>
      </c>
      <c r="E2218" s="39" t="e">
        <f>ROUND(АТС!#REF!*$E$791*$E$792/100,2)</f>
        <v>#REF!</v>
      </c>
      <c r="F2218" s="39" t="e">
        <f>ROUND(АТС!#REF!*$F$791*$F$792/100,2)</f>
        <v>#REF!</v>
      </c>
      <c r="G2218" s="39" t="e">
        <f>ROUND(АТС!#REF!*$G$791*$G$792/100,2)</f>
        <v>#REF!</v>
      </c>
    </row>
    <row r="2219" spans="1:7" x14ac:dyDescent="0.25">
      <c r="A2219" s="251"/>
      <c r="B2219" s="137">
        <f t="shared" si="34"/>
        <v>42064.416669999999</v>
      </c>
      <c r="C2219" s="138">
        <v>10</v>
      </c>
      <c r="D2219" s="39" t="e">
        <f>ROUND(АТС!#REF!*$D$791*$D$792/100,2)</f>
        <v>#REF!</v>
      </c>
      <c r="E2219" s="39" t="e">
        <f>ROUND(АТС!#REF!*$E$791*$E$792/100,2)</f>
        <v>#REF!</v>
      </c>
      <c r="F2219" s="39" t="e">
        <f>ROUND(АТС!#REF!*$F$791*$F$792/100,2)</f>
        <v>#REF!</v>
      </c>
      <c r="G2219" s="39" t="e">
        <f>ROUND(АТС!#REF!*$G$791*$G$792/100,2)</f>
        <v>#REF!</v>
      </c>
    </row>
    <row r="2220" spans="1:7" x14ac:dyDescent="0.25">
      <c r="A2220" s="251"/>
      <c r="B2220" s="137">
        <f t="shared" si="34"/>
        <v>42064.458330000001</v>
      </c>
      <c r="C2220" s="138">
        <v>11</v>
      </c>
      <c r="D2220" s="39" t="e">
        <f>ROUND(АТС!#REF!*$D$791*$D$792/100,2)</f>
        <v>#REF!</v>
      </c>
      <c r="E2220" s="39" t="e">
        <f>ROUND(АТС!#REF!*$E$791*$E$792/100,2)</f>
        <v>#REF!</v>
      </c>
      <c r="F2220" s="39" t="e">
        <f>ROUND(АТС!#REF!*$F$791*$F$792/100,2)</f>
        <v>#REF!</v>
      </c>
      <c r="G2220" s="39" t="e">
        <f>ROUND(АТС!#REF!*$G$791*$G$792/100,2)</f>
        <v>#REF!</v>
      </c>
    </row>
    <row r="2221" spans="1:7" x14ac:dyDescent="0.25">
      <c r="A2221" s="251"/>
      <c r="B2221" s="137">
        <f t="shared" si="34"/>
        <v>42064.5</v>
      </c>
      <c r="C2221" s="138">
        <v>12</v>
      </c>
      <c r="D2221" s="39" t="e">
        <f>ROUND(АТС!#REF!*$D$791*$D$792/100,2)</f>
        <v>#REF!</v>
      </c>
      <c r="E2221" s="39" t="e">
        <f>ROUND(АТС!#REF!*$E$791*$E$792/100,2)</f>
        <v>#REF!</v>
      </c>
      <c r="F2221" s="39" t="e">
        <f>ROUND(АТС!#REF!*$F$791*$F$792/100,2)</f>
        <v>#REF!</v>
      </c>
      <c r="G2221" s="39" t="e">
        <f>ROUND(АТС!#REF!*$G$791*$G$792/100,2)</f>
        <v>#REF!</v>
      </c>
    </row>
    <row r="2222" spans="1:7" x14ac:dyDescent="0.25">
      <c r="A2222" s="251"/>
      <c r="B2222" s="137">
        <f t="shared" si="34"/>
        <v>42064.541669999999</v>
      </c>
      <c r="C2222" s="138">
        <v>13</v>
      </c>
      <c r="D2222" s="39" t="e">
        <f>ROUND(АТС!#REF!*$D$791*$D$792/100,2)</f>
        <v>#REF!</v>
      </c>
      <c r="E2222" s="39" t="e">
        <f>ROUND(АТС!#REF!*$E$791*$E$792/100,2)</f>
        <v>#REF!</v>
      </c>
      <c r="F2222" s="39" t="e">
        <f>ROUND(АТС!#REF!*$F$791*$F$792/100,2)</f>
        <v>#REF!</v>
      </c>
      <c r="G2222" s="39" t="e">
        <f>ROUND(АТС!#REF!*$G$791*$G$792/100,2)</f>
        <v>#REF!</v>
      </c>
    </row>
    <row r="2223" spans="1:7" x14ac:dyDescent="0.25">
      <c r="A2223" s="251"/>
      <c r="B2223" s="137">
        <f t="shared" si="34"/>
        <v>42064.583330000001</v>
      </c>
      <c r="C2223" s="138">
        <v>14</v>
      </c>
      <c r="D2223" s="39" t="e">
        <f>ROUND(АТС!#REF!*$D$791*$D$792/100,2)</f>
        <v>#REF!</v>
      </c>
      <c r="E2223" s="39" t="e">
        <f>ROUND(АТС!#REF!*$E$791*$E$792/100,2)</f>
        <v>#REF!</v>
      </c>
      <c r="F2223" s="39" t="e">
        <f>ROUND(АТС!#REF!*$F$791*$F$792/100,2)</f>
        <v>#REF!</v>
      </c>
      <c r="G2223" s="39" t="e">
        <f>ROUND(АТС!#REF!*$G$791*$G$792/100,2)</f>
        <v>#REF!</v>
      </c>
    </row>
    <row r="2224" spans="1:7" x14ac:dyDescent="0.25">
      <c r="A2224" s="251"/>
      <c r="B2224" s="137">
        <f t="shared" si="34"/>
        <v>42064.625</v>
      </c>
      <c r="C2224" s="138">
        <v>15</v>
      </c>
      <c r="D2224" s="39" t="e">
        <f>ROUND(АТС!#REF!*$D$791*$D$792/100,2)</f>
        <v>#REF!</v>
      </c>
      <c r="E2224" s="39" t="e">
        <f>ROUND(АТС!#REF!*$E$791*$E$792/100,2)</f>
        <v>#REF!</v>
      </c>
      <c r="F2224" s="39" t="e">
        <f>ROUND(АТС!#REF!*$F$791*$F$792/100,2)</f>
        <v>#REF!</v>
      </c>
      <c r="G2224" s="39" t="e">
        <f>ROUND(АТС!#REF!*$G$791*$G$792/100,2)</f>
        <v>#REF!</v>
      </c>
    </row>
    <row r="2225" spans="1:7" x14ac:dyDescent="0.25">
      <c r="A2225" s="251"/>
      <c r="B2225" s="137">
        <f t="shared" si="34"/>
        <v>42064.666669999999</v>
      </c>
      <c r="C2225" s="138">
        <v>16</v>
      </c>
      <c r="D2225" s="39" t="e">
        <f>ROUND(АТС!#REF!*$D$791*$D$792/100,2)</f>
        <v>#REF!</v>
      </c>
      <c r="E2225" s="39" t="e">
        <f>ROUND(АТС!#REF!*$E$791*$E$792/100,2)</f>
        <v>#REF!</v>
      </c>
      <c r="F2225" s="39" t="e">
        <f>ROUND(АТС!#REF!*$F$791*$F$792/100,2)</f>
        <v>#REF!</v>
      </c>
      <c r="G2225" s="39" t="e">
        <f>ROUND(АТС!#REF!*$G$791*$G$792/100,2)</f>
        <v>#REF!</v>
      </c>
    </row>
    <row r="2226" spans="1:7" x14ac:dyDescent="0.25">
      <c r="A2226" s="251"/>
      <c r="B2226" s="137">
        <f t="shared" si="34"/>
        <v>42064.708330000001</v>
      </c>
      <c r="C2226" s="138">
        <v>17</v>
      </c>
      <c r="D2226" s="39" t="e">
        <f>ROUND(АТС!#REF!*$D$791*$D$792/100,2)</f>
        <v>#REF!</v>
      </c>
      <c r="E2226" s="39" t="e">
        <f>ROUND(АТС!#REF!*$E$791*$E$792/100,2)</f>
        <v>#REF!</v>
      </c>
      <c r="F2226" s="39" t="e">
        <f>ROUND(АТС!#REF!*$F$791*$F$792/100,2)</f>
        <v>#REF!</v>
      </c>
      <c r="G2226" s="39" t="e">
        <f>ROUND(АТС!#REF!*$G$791*$G$792/100,2)</f>
        <v>#REF!</v>
      </c>
    </row>
    <row r="2227" spans="1:7" x14ac:dyDescent="0.25">
      <c r="A2227" s="251"/>
      <c r="B2227" s="137">
        <f t="shared" si="34"/>
        <v>42064.75</v>
      </c>
      <c r="C2227" s="138">
        <v>18</v>
      </c>
      <c r="D2227" s="39" t="e">
        <f>ROUND(АТС!#REF!*$D$791*$D$792/100,2)</f>
        <v>#REF!</v>
      </c>
      <c r="E2227" s="39" t="e">
        <f>ROUND(АТС!#REF!*$E$791*$E$792/100,2)</f>
        <v>#REF!</v>
      </c>
      <c r="F2227" s="39" t="e">
        <f>ROUND(АТС!#REF!*$F$791*$F$792/100,2)</f>
        <v>#REF!</v>
      </c>
      <c r="G2227" s="39" t="e">
        <f>ROUND(АТС!#REF!*$G$791*$G$792/100,2)</f>
        <v>#REF!</v>
      </c>
    </row>
    <row r="2228" spans="1:7" x14ac:dyDescent="0.25">
      <c r="A2228" s="251"/>
      <c r="B2228" s="137">
        <f t="shared" si="34"/>
        <v>42064.791669999999</v>
      </c>
      <c r="C2228" s="138">
        <v>19</v>
      </c>
      <c r="D2228" s="39" t="e">
        <f>ROUND(АТС!#REF!*$D$791*$D$792/100,2)</f>
        <v>#REF!</v>
      </c>
      <c r="E2228" s="39" t="e">
        <f>ROUND(АТС!#REF!*$E$791*$E$792/100,2)</f>
        <v>#REF!</v>
      </c>
      <c r="F2228" s="39" t="e">
        <f>ROUND(АТС!#REF!*$F$791*$F$792/100,2)</f>
        <v>#REF!</v>
      </c>
      <c r="G2228" s="39" t="e">
        <f>ROUND(АТС!#REF!*$G$791*$G$792/100,2)</f>
        <v>#REF!</v>
      </c>
    </row>
    <row r="2229" spans="1:7" x14ac:dyDescent="0.25">
      <c r="A2229" s="251"/>
      <c r="B2229" s="137">
        <f t="shared" si="34"/>
        <v>42064.833330000001</v>
      </c>
      <c r="C2229" s="138">
        <v>20</v>
      </c>
      <c r="D2229" s="39" t="e">
        <f>ROUND(АТС!#REF!*$D$791*$D$792/100,2)</f>
        <v>#REF!</v>
      </c>
      <c r="E2229" s="39" t="e">
        <f>ROUND(АТС!#REF!*$E$791*$E$792/100,2)</f>
        <v>#REF!</v>
      </c>
      <c r="F2229" s="39" t="e">
        <f>ROUND(АТС!#REF!*$F$791*$F$792/100,2)</f>
        <v>#REF!</v>
      </c>
      <c r="G2229" s="39" t="e">
        <f>ROUND(АТС!#REF!*$G$791*$G$792/100,2)</f>
        <v>#REF!</v>
      </c>
    </row>
    <row r="2230" spans="1:7" x14ac:dyDescent="0.25">
      <c r="A2230" s="251"/>
      <c r="B2230" s="137">
        <f t="shared" si="34"/>
        <v>42064.875</v>
      </c>
      <c r="C2230" s="138">
        <v>21</v>
      </c>
      <c r="D2230" s="39" t="e">
        <f>ROUND(АТС!#REF!*$D$791*$D$792/100,2)</f>
        <v>#REF!</v>
      </c>
      <c r="E2230" s="39" t="e">
        <f>ROUND(АТС!#REF!*$E$791*$E$792/100,2)</f>
        <v>#REF!</v>
      </c>
      <c r="F2230" s="39" t="e">
        <f>ROUND(АТС!#REF!*$F$791*$F$792/100,2)</f>
        <v>#REF!</v>
      </c>
      <c r="G2230" s="39" t="e">
        <f>ROUND(АТС!#REF!*$G$791*$G$792/100,2)</f>
        <v>#REF!</v>
      </c>
    </row>
    <row r="2231" spans="1:7" x14ac:dyDescent="0.25">
      <c r="A2231" s="251"/>
      <c r="B2231" s="137">
        <f t="shared" si="34"/>
        <v>42064.916669999999</v>
      </c>
      <c r="C2231" s="138">
        <v>22</v>
      </c>
      <c r="D2231" s="39" t="e">
        <f>ROUND(АТС!#REF!*$D$791*$D$792/100,2)</f>
        <v>#REF!</v>
      </c>
      <c r="E2231" s="39" t="e">
        <f>ROUND(АТС!#REF!*$E$791*$E$792/100,2)</f>
        <v>#REF!</v>
      </c>
      <c r="F2231" s="39" t="e">
        <f>ROUND(АТС!#REF!*$F$791*$F$792/100,2)</f>
        <v>#REF!</v>
      </c>
      <c r="G2231" s="39" t="e">
        <f>ROUND(АТС!#REF!*$G$791*$G$792/100,2)</f>
        <v>#REF!</v>
      </c>
    </row>
    <row r="2232" spans="1:7" x14ac:dyDescent="0.25">
      <c r="A2232" s="251"/>
      <c r="B2232" s="137">
        <f t="shared" si="34"/>
        <v>42064.958330000001</v>
      </c>
      <c r="C2232" s="138">
        <v>23</v>
      </c>
      <c r="D2232" s="39" t="e">
        <f>ROUND(АТС!#REF!*$D$791*$D$792/100,2)</f>
        <v>#REF!</v>
      </c>
      <c r="E2232" s="39" t="e">
        <f>ROUND(АТС!#REF!*$E$791*$E$792/100,2)</f>
        <v>#REF!</v>
      </c>
      <c r="F2232" s="39" t="e">
        <f>ROUND(АТС!#REF!*$F$791*$F$792/100,2)</f>
        <v>#REF!</v>
      </c>
      <c r="G2232" s="39" t="e">
        <f>ROUND(АТС!#REF!*$G$791*$G$792/100,2)</f>
        <v>#REF!</v>
      </c>
    </row>
    <row r="2233" spans="1:7" x14ac:dyDescent="0.25">
      <c r="A2233" s="251"/>
      <c r="B2233" s="137">
        <f t="shared" si="34"/>
        <v>42065</v>
      </c>
      <c r="C2233" s="138">
        <v>0</v>
      </c>
      <c r="D2233" s="39" t="e">
        <f>ROUND(АТС!#REF!*$D$791*$D$792/100,2)</f>
        <v>#REF!</v>
      </c>
      <c r="E2233" s="39" t="e">
        <f>ROUND(АТС!#REF!*$E$791*$E$792/100,2)</f>
        <v>#REF!</v>
      </c>
      <c r="F2233" s="39" t="e">
        <f>ROUND(АТС!#REF!*$F$791*$F$792/100,2)</f>
        <v>#REF!</v>
      </c>
      <c r="G2233" s="39" t="e">
        <f>ROUND(АТС!#REF!*$G$791*$G$792/100,2)</f>
        <v>#REF!</v>
      </c>
    </row>
    <row r="2234" spans="1:7" x14ac:dyDescent="0.25">
      <c r="A2234" s="251"/>
      <c r="B2234" s="137">
        <f t="shared" si="34"/>
        <v>42065.041669999999</v>
      </c>
      <c r="C2234" s="138">
        <v>1</v>
      </c>
      <c r="D2234" s="39" t="e">
        <f>ROUND(АТС!#REF!*$D$791*$D$792/100,2)</f>
        <v>#REF!</v>
      </c>
      <c r="E2234" s="39" t="e">
        <f>ROUND(АТС!#REF!*$E$791*$E$792/100,2)</f>
        <v>#REF!</v>
      </c>
      <c r="F2234" s="39" t="e">
        <f>ROUND(АТС!#REF!*$F$791*$F$792/100,2)</f>
        <v>#REF!</v>
      </c>
      <c r="G2234" s="39" t="e">
        <f>ROUND(АТС!#REF!*$G$791*$G$792/100,2)</f>
        <v>#REF!</v>
      </c>
    </row>
    <row r="2235" spans="1:7" x14ac:dyDescent="0.25">
      <c r="A2235" s="251"/>
      <c r="B2235" s="137">
        <f t="shared" si="34"/>
        <v>42065.083330000001</v>
      </c>
      <c r="C2235" s="138">
        <v>2</v>
      </c>
      <c r="D2235" s="39" t="e">
        <f>ROUND(АТС!#REF!*$D$791*$D$792/100,2)</f>
        <v>#REF!</v>
      </c>
      <c r="E2235" s="39" t="e">
        <f>ROUND(АТС!#REF!*$E$791*$E$792/100,2)</f>
        <v>#REF!</v>
      </c>
      <c r="F2235" s="39" t="e">
        <f>ROUND(АТС!#REF!*$F$791*$F$792/100,2)</f>
        <v>#REF!</v>
      </c>
      <c r="G2235" s="39" t="e">
        <f>ROUND(АТС!#REF!*$G$791*$G$792/100,2)</f>
        <v>#REF!</v>
      </c>
    </row>
    <row r="2236" spans="1:7" x14ac:dyDescent="0.25">
      <c r="A2236" s="251"/>
      <c r="B2236" s="137">
        <f t="shared" si="34"/>
        <v>42065.125</v>
      </c>
      <c r="C2236" s="138">
        <v>3</v>
      </c>
      <c r="D2236" s="39" t="e">
        <f>ROUND(АТС!#REF!*$D$791*$D$792/100,2)</f>
        <v>#REF!</v>
      </c>
      <c r="E2236" s="39" t="e">
        <f>ROUND(АТС!#REF!*$E$791*$E$792/100,2)</f>
        <v>#REF!</v>
      </c>
      <c r="F2236" s="39" t="e">
        <f>ROUND(АТС!#REF!*$F$791*$F$792/100,2)</f>
        <v>#REF!</v>
      </c>
      <c r="G2236" s="39" t="e">
        <f>ROUND(АТС!#REF!*$G$791*$G$792/100,2)</f>
        <v>#REF!</v>
      </c>
    </row>
    <row r="2237" spans="1:7" x14ac:dyDescent="0.25">
      <c r="A2237" s="251"/>
      <c r="B2237" s="137">
        <f t="shared" si="34"/>
        <v>42065.166669999999</v>
      </c>
      <c r="C2237" s="138">
        <v>4</v>
      </c>
      <c r="D2237" s="39" t="e">
        <f>ROUND(АТС!#REF!*$D$791*$D$792/100,2)</f>
        <v>#REF!</v>
      </c>
      <c r="E2237" s="39" t="e">
        <f>ROUND(АТС!#REF!*$E$791*$E$792/100,2)</f>
        <v>#REF!</v>
      </c>
      <c r="F2237" s="39" t="e">
        <f>ROUND(АТС!#REF!*$F$791*$F$792/100,2)</f>
        <v>#REF!</v>
      </c>
      <c r="G2237" s="39" t="e">
        <f>ROUND(АТС!#REF!*$G$791*$G$792/100,2)</f>
        <v>#REF!</v>
      </c>
    </row>
    <row r="2238" spans="1:7" x14ac:dyDescent="0.25">
      <c r="A2238" s="251"/>
      <c r="B2238" s="137">
        <f t="shared" si="34"/>
        <v>42065.208330000001</v>
      </c>
      <c r="C2238" s="138">
        <v>5</v>
      </c>
      <c r="D2238" s="39" t="e">
        <f>ROUND(АТС!#REF!*$D$791*$D$792/100,2)</f>
        <v>#REF!</v>
      </c>
      <c r="E2238" s="39" t="e">
        <f>ROUND(АТС!#REF!*$E$791*$E$792/100,2)</f>
        <v>#REF!</v>
      </c>
      <c r="F2238" s="39" t="e">
        <f>ROUND(АТС!#REF!*$F$791*$F$792/100,2)</f>
        <v>#REF!</v>
      </c>
      <c r="G2238" s="39" t="e">
        <f>ROUND(АТС!#REF!*$G$791*$G$792/100,2)</f>
        <v>#REF!</v>
      </c>
    </row>
    <row r="2239" spans="1:7" x14ac:dyDescent="0.25">
      <c r="A2239" s="251"/>
      <c r="B2239" s="137">
        <f t="shared" si="34"/>
        <v>42065.25</v>
      </c>
      <c r="C2239" s="138">
        <v>6</v>
      </c>
      <c r="D2239" s="39" t="e">
        <f>ROUND(АТС!#REF!*$D$791*$D$792/100,2)</f>
        <v>#REF!</v>
      </c>
      <c r="E2239" s="39" t="e">
        <f>ROUND(АТС!#REF!*$E$791*$E$792/100,2)</f>
        <v>#REF!</v>
      </c>
      <c r="F2239" s="39" t="e">
        <f>ROUND(АТС!#REF!*$F$791*$F$792/100,2)</f>
        <v>#REF!</v>
      </c>
      <c r="G2239" s="39" t="e">
        <f>ROUND(АТС!#REF!*$G$791*$G$792/100,2)</f>
        <v>#REF!</v>
      </c>
    </row>
    <row r="2240" spans="1:7" x14ac:dyDescent="0.25">
      <c r="A2240" s="251"/>
      <c r="B2240" s="137">
        <f t="shared" si="34"/>
        <v>42065.291669999999</v>
      </c>
      <c r="C2240" s="138">
        <v>7</v>
      </c>
      <c r="D2240" s="39" t="e">
        <f>ROUND(АТС!#REF!*$D$791*$D$792/100,2)</f>
        <v>#REF!</v>
      </c>
      <c r="E2240" s="39" t="e">
        <f>ROUND(АТС!#REF!*$E$791*$E$792/100,2)</f>
        <v>#REF!</v>
      </c>
      <c r="F2240" s="39" t="e">
        <f>ROUND(АТС!#REF!*$F$791*$F$792/100,2)</f>
        <v>#REF!</v>
      </c>
      <c r="G2240" s="39" t="e">
        <f>ROUND(АТС!#REF!*$G$791*$G$792/100,2)</f>
        <v>#REF!</v>
      </c>
    </row>
    <row r="2241" spans="1:7" x14ac:dyDescent="0.25">
      <c r="A2241" s="251"/>
      <c r="B2241" s="137">
        <f t="shared" si="34"/>
        <v>42065.333330000001</v>
      </c>
      <c r="C2241" s="138">
        <v>8</v>
      </c>
      <c r="D2241" s="39" t="e">
        <f>ROUND(АТС!#REF!*$D$791*$D$792/100,2)</f>
        <v>#REF!</v>
      </c>
      <c r="E2241" s="39" t="e">
        <f>ROUND(АТС!#REF!*$E$791*$E$792/100,2)</f>
        <v>#REF!</v>
      </c>
      <c r="F2241" s="39" t="e">
        <f>ROUND(АТС!#REF!*$F$791*$F$792/100,2)</f>
        <v>#REF!</v>
      </c>
      <c r="G2241" s="39" t="e">
        <f>ROUND(АТС!#REF!*$G$791*$G$792/100,2)</f>
        <v>#REF!</v>
      </c>
    </row>
    <row r="2242" spans="1:7" x14ac:dyDescent="0.25">
      <c r="A2242" s="251"/>
      <c r="B2242" s="137">
        <f t="shared" si="34"/>
        <v>42065.375</v>
      </c>
      <c r="C2242" s="138">
        <v>9</v>
      </c>
      <c r="D2242" s="39" t="e">
        <f>ROUND(АТС!#REF!*$D$791*$D$792/100,2)</f>
        <v>#REF!</v>
      </c>
      <c r="E2242" s="39" t="e">
        <f>ROUND(АТС!#REF!*$E$791*$E$792/100,2)</f>
        <v>#REF!</v>
      </c>
      <c r="F2242" s="39" t="e">
        <f>ROUND(АТС!#REF!*$F$791*$F$792/100,2)</f>
        <v>#REF!</v>
      </c>
      <c r="G2242" s="39" t="e">
        <f>ROUND(АТС!#REF!*$G$791*$G$792/100,2)</f>
        <v>#REF!</v>
      </c>
    </row>
    <row r="2243" spans="1:7" x14ac:dyDescent="0.25">
      <c r="A2243" s="251"/>
      <c r="B2243" s="137">
        <f t="shared" si="34"/>
        <v>42065.416669999999</v>
      </c>
      <c r="C2243" s="138">
        <v>10</v>
      </c>
      <c r="D2243" s="39" t="e">
        <f>ROUND(АТС!#REF!*$D$791*$D$792/100,2)</f>
        <v>#REF!</v>
      </c>
      <c r="E2243" s="39" t="e">
        <f>ROUND(АТС!#REF!*$E$791*$E$792/100,2)</f>
        <v>#REF!</v>
      </c>
      <c r="F2243" s="39" t="e">
        <f>ROUND(АТС!#REF!*$F$791*$F$792/100,2)</f>
        <v>#REF!</v>
      </c>
      <c r="G2243" s="39" t="e">
        <f>ROUND(АТС!#REF!*$G$791*$G$792/100,2)</f>
        <v>#REF!</v>
      </c>
    </row>
    <row r="2244" spans="1:7" x14ac:dyDescent="0.25">
      <c r="A2244" s="251"/>
      <c r="B2244" s="137">
        <f t="shared" si="34"/>
        <v>42065.458330000001</v>
      </c>
      <c r="C2244" s="138">
        <v>11</v>
      </c>
      <c r="D2244" s="39" t="e">
        <f>ROUND(АТС!#REF!*$D$791*$D$792/100,2)</f>
        <v>#REF!</v>
      </c>
      <c r="E2244" s="39" t="e">
        <f>ROUND(АТС!#REF!*$E$791*$E$792/100,2)</f>
        <v>#REF!</v>
      </c>
      <c r="F2244" s="39" t="e">
        <f>ROUND(АТС!#REF!*$F$791*$F$792/100,2)</f>
        <v>#REF!</v>
      </c>
      <c r="G2244" s="39" t="e">
        <f>ROUND(АТС!#REF!*$G$791*$G$792/100,2)</f>
        <v>#REF!</v>
      </c>
    </row>
    <row r="2245" spans="1:7" x14ac:dyDescent="0.25">
      <c r="A2245" s="251"/>
      <c r="B2245" s="137">
        <f t="shared" si="34"/>
        <v>42065.5</v>
      </c>
      <c r="C2245" s="138">
        <v>12</v>
      </c>
      <c r="D2245" s="39" t="e">
        <f>ROUND(АТС!#REF!*$D$791*$D$792/100,2)</f>
        <v>#REF!</v>
      </c>
      <c r="E2245" s="39" t="e">
        <f>ROUND(АТС!#REF!*$E$791*$E$792/100,2)</f>
        <v>#REF!</v>
      </c>
      <c r="F2245" s="39" t="e">
        <f>ROUND(АТС!#REF!*$F$791*$F$792/100,2)</f>
        <v>#REF!</v>
      </c>
      <c r="G2245" s="39" t="e">
        <f>ROUND(АТС!#REF!*$G$791*$G$792/100,2)</f>
        <v>#REF!</v>
      </c>
    </row>
    <row r="2246" spans="1:7" x14ac:dyDescent="0.25">
      <c r="A2246" s="251"/>
      <c r="B2246" s="137">
        <f t="shared" si="34"/>
        <v>42065.541669999999</v>
      </c>
      <c r="C2246" s="138">
        <v>13</v>
      </c>
      <c r="D2246" s="39" t="e">
        <f>ROUND(АТС!#REF!*$D$791*$D$792/100,2)</f>
        <v>#REF!</v>
      </c>
      <c r="E2246" s="39" t="e">
        <f>ROUND(АТС!#REF!*$E$791*$E$792/100,2)</f>
        <v>#REF!</v>
      </c>
      <c r="F2246" s="39" t="e">
        <f>ROUND(АТС!#REF!*$F$791*$F$792/100,2)</f>
        <v>#REF!</v>
      </c>
      <c r="G2246" s="39" t="e">
        <f>ROUND(АТС!#REF!*$G$791*$G$792/100,2)</f>
        <v>#REF!</v>
      </c>
    </row>
    <row r="2247" spans="1:7" x14ac:dyDescent="0.25">
      <c r="A2247" s="251"/>
      <c r="B2247" s="137">
        <f t="shared" si="34"/>
        <v>42065.583330000001</v>
      </c>
      <c r="C2247" s="138">
        <v>14</v>
      </c>
      <c r="D2247" s="39" t="e">
        <f>ROUND(АТС!#REF!*$D$791*$D$792/100,2)</f>
        <v>#REF!</v>
      </c>
      <c r="E2247" s="39" t="e">
        <f>ROUND(АТС!#REF!*$E$791*$E$792/100,2)</f>
        <v>#REF!</v>
      </c>
      <c r="F2247" s="39" t="e">
        <f>ROUND(АТС!#REF!*$F$791*$F$792/100,2)</f>
        <v>#REF!</v>
      </c>
      <c r="G2247" s="39" t="e">
        <f>ROUND(АТС!#REF!*$G$791*$G$792/100,2)</f>
        <v>#REF!</v>
      </c>
    </row>
    <row r="2248" spans="1:7" x14ac:dyDescent="0.25">
      <c r="A2248" s="251"/>
      <c r="B2248" s="137">
        <f t="shared" si="34"/>
        <v>42065.625</v>
      </c>
      <c r="C2248" s="138">
        <v>15</v>
      </c>
      <c r="D2248" s="39" t="e">
        <f>ROUND(АТС!#REF!*$D$791*$D$792/100,2)</f>
        <v>#REF!</v>
      </c>
      <c r="E2248" s="39" t="e">
        <f>ROUND(АТС!#REF!*$E$791*$E$792/100,2)</f>
        <v>#REF!</v>
      </c>
      <c r="F2248" s="39" t="e">
        <f>ROUND(АТС!#REF!*$F$791*$F$792/100,2)</f>
        <v>#REF!</v>
      </c>
      <c r="G2248" s="39" t="e">
        <f>ROUND(АТС!#REF!*$G$791*$G$792/100,2)</f>
        <v>#REF!</v>
      </c>
    </row>
    <row r="2249" spans="1:7" x14ac:dyDescent="0.25">
      <c r="A2249" s="251"/>
      <c r="B2249" s="137">
        <f t="shared" si="34"/>
        <v>42065.666669999999</v>
      </c>
      <c r="C2249" s="138">
        <v>16</v>
      </c>
      <c r="D2249" s="39" t="e">
        <f>ROUND(АТС!#REF!*$D$791*$D$792/100,2)</f>
        <v>#REF!</v>
      </c>
      <c r="E2249" s="39" t="e">
        <f>ROUND(АТС!#REF!*$E$791*$E$792/100,2)</f>
        <v>#REF!</v>
      </c>
      <c r="F2249" s="39" t="e">
        <f>ROUND(АТС!#REF!*$F$791*$F$792/100,2)</f>
        <v>#REF!</v>
      </c>
      <c r="G2249" s="39" t="e">
        <f>ROUND(АТС!#REF!*$G$791*$G$792/100,2)</f>
        <v>#REF!</v>
      </c>
    </row>
    <row r="2250" spans="1:7" x14ac:dyDescent="0.25">
      <c r="A2250" s="251"/>
      <c r="B2250" s="137">
        <f t="shared" si="34"/>
        <v>42065.708330000001</v>
      </c>
      <c r="C2250" s="138">
        <v>17</v>
      </c>
      <c r="D2250" s="39" t="e">
        <f>ROUND(АТС!#REF!*$D$791*$D$792/100,2)</f>
        <v>#REF!</v>
      </c>
      <c r="E2250" s="39" t="e">
        <f>ROUND(АТС!#REF!*$E$791*$E$792/100,2)</f>
        <v>#REF!</v>
      </c>
      <c r="F2250" s="39" t="e">
        <f>ROUND(АТС!#REF!*$F$791*$F$792/100,2)</f>
        <v>#REF!</v>
      </c>
      <c r="G2250" s="39" t="e">
        <f>ROUND(АТС!#REF!*$G$791*$G$792/100,2)</f>
        <v>#REF!</v>
      </c>
    </row>
    <row r="2251" spans="1:7" x14ac:dyDescent="0.25">
      <c r="A2251" s="251"/>
      <c r="B2251" s="137">
        <f t="shared" si="34"/>
        <v>42065.75</v>
      </c>
      <c r="C2251" s="138">
        <v>18</v>
      </c>
      <c r="D2251" s="39" t="e">
        <f>ROUND(АТС!#REF!*$D$791*$D$792/100,2)</f>
        <v>#REF!</v>
      </c>
      <c r="E2251" s="39" t="e">
        <f>ROUND(АТС!#REF!*$E$791*$E$792/100,2)</f>
        <v>#REF!</v>
      </c>
      <c r="F2251" s="39" t="e">
        <f>ROUND(АТС!#REF!*$F$791*$F$792/100,2)</f>
        <v>#REF!</v>
      </c>
      <c r="G2251" s="39" t="e">
        <f>ROUND(АТС!#REF!*$G$791*$G$792/100,2)</f>
        <v>#REF!</v>
      </c>
    </row>
    <row r="2252" spans="1:7" x14ac:dyDescent="0.25">
      <c r="A2252" s="251"/>
      <c r="B2252" s="137">
        <f t="shared" si="34"/>
        <v>42065.791669999999</v>
      </c>
      <c r="C2252" s="138">
        <v>19</v>
      </c>
      <c r="D2252" s="39" t="e">
        <f>ROUND(АТС!#REF!*$D$791*$D$792/100,2)</f>
        <v>#REF!</v>
      </c>
      <c r="E2252" s="39" t="e">
        <f>ROUND(АТС!#REF!*$E$791*$E$792/100,2)</f>
        <v>#REF!</v>
      </c>
      <c r="F2252" s="39" t="e">
        <f>ROUND(АТС!#REF!*$F$791*$F$792/100,2)</f>
        <v>#REF!</v>
      </c>
      <c r="G2252" s="39" t="e">
        <f>ROUND(АТС!#REF!*$G$791*$G$792/100,2)</f>
        <v>#REF!</v>
      </c>
    </row>
    <row r="2253" spans="1:7" x14ac:dyDescent="0.25">
      <c r="A2253" s="251"/>
      <c r="B2253" s="137">
        <f t="shared" si="34"/>
        <v>42065.833330000001</v>
      </c>
      <c r="C2253" s="138">
        <v>20</v>
      </c>
      <c r="D2253" s="39" t="e">
        <f>ROUND(АТС!#REF!*$D$791*$D$792/100,2)</f>
        <v>#REF!</v>
      </c>
      <c r="E2253" s="39" t="e">
        <f>ROUND(АТС!#REF!*$E$791*$E$792/100,2)</f>
        <v>#REF!</v>
      </c>
      <c r="F2253" s="39" t="e">
        <f>ROUND(АТС!#REF!*$F$791*$F$792/100,2)</f>
        <v>#REF!</v>
      </c>
      <c r="G2253" s="39" t="e">
        <f>ROUND(АТС!#REF!*$G$791*$G$792/100,2)</f>
        <v>#REF!</v>
      </c>
    </row>
    <row r="2254" spans="1:7" x14ac:dyDescent="0.25">
      <c r="A2254" s="251"/>
      <c r="B2254" s="137">
        <f t="shared" si="34"/>
        <v>42065.875</v>
      </c>
      <c r="C2254" s="138">
        <v>21</v>
      </c>
      <c r="D2254" s="39" t="e">
        <f>ROUND(АТС!#REF!*$D$791*$D$792/100,2)</f>
        <v>#REF!</v>
      </c>
      <c r="E2254" s="39" t="e">
        <f>ROUND(АТС!#REF!*$E$791*$E$792/100,2)</f>
        <v>#REF!</v>
      </c>
      <c r="F2254" s="39" t="e">
        <f>ROUND(АТС!#REF!*$F$791*$F$792/100,2)</f>
        <v>#REF!</v>
      </c>
      <c r="G2254" s="39" t="e">
        <f>ROUND(АТС!#REF!*$G$791*$G$792/100,2)</f>
        <v>#REF!</v>
      </c>
    </row>
    <row r="2255" spans="1:7" x14ac:dyDescent="0.25">
      <c r="A2255" s="251"/>
      <c r="B2255" s="137">
        <f t="shared" si="34"/>
        <v>42065.916669999999</v>
      </c>
      <c r="C2255" s="138">
        <v>22</v>
      </c>
      <c r="D2255" s="39" t="e">
        <f>ROUND(АТС!#REF!*$D$791*$D$792/100,2)</f>
        <v>#REF!</v>
      </c>
      <c r="E2255" s="39" t="e">
        <f>ROUND(АТС!#REF!*$E$791*$E$792/100,2)</f>
        <v>#REF!</v>
      </c>
      <c r="F2255" s="39" t="e">
        <f>ROUND(АТС!#REF!*$F$791*$F$792/100,2)</f>
        <v>#REF!</v>
      </c>
      <c r="G2255" s="39" t="e">
        <f>ROUND(АТС!#REF!*$G$791*$G$792/100,2)</f>
        <v>#REF!</v>
      </c>
    </row>
    <row r="2256" spans="1:7" x14ac:dyDescent="0.25">
      <c r="A2256" s="251"/>
      <c r="B2256" s="137">
        <f t="shared" si="34"/>
        <v>42065.958330000001</v>
      </c>
      <c r="C2256" s="138">
        <v>23</v>
      </c>
      <c r="D2256" s="39" t="e">
        <f>ROUND(АТС!#REF!*$D$791*$D$792/100,2)</f>
        <v>#REF!</v>
      </c>
      <c r="E2256" s="39" t="e">
        <f>ROUND(АТС!#REF!*$E$791*$E$792/100,2)</f>
        <v>#REF!</v>
      </c>
      <c r="F2256" s="39" t="e">
        <f>ROUND(АТС!#REF!*$F$791*$F$792/100,2)</f>
        <v>#REF!</v>
      </c>
      <c r="G2256" s="39" t="e">
        <f>ROUND(АТС!#REF!*$G$791*$G$792/100,2)</f>
        <v>#REF!</v>
      </c>
    </row>
    <row r="2257" spans="1:7" x14ac:dyDescent="0.25">
      <c r="A2257" s="251"/>
      <c r="B2257" s="137">
        <f t="shared" si="34"/>
        <v>42066</v>
      </c>
      <c r="C2257" s="138">
        <v>0</v>
      </c>
      <c r="D2257" s="39" t="e">
        <f>ROUND(АТС!#REF!*$D$791*$D$792/100,2)</f>
        <v>#REF!</v>
      </c>
      <c r="E2257" s="39" t="e">
        <f>ROUND(АТС!#REF!*$E$791*$E$792/100,2)</f>
        <v>#REF!</v>
      </c>
      <c r="F2257" s="39" t="e">
        <f>ROUND(АТС!#REF!*$F$791*$F$792/100,2)</f>
        <v>#REF!</v>
      </c>
      <c r="G2257" s="39" t="e">
        <f>ROUND(АТС!#REF!*$G$791*$G$792/100,2)</f>
        <v>#REF!</v>
      </c>
    </row>
    <row r="2258" spans="1:7" x14ac:dyDescent="0.25">
      <c r="A2258" s="251"/>
      <c r="B2258" s="137">
        <f t="shared" si="34"/>
        <v>42066.041669999999</v>
      </c>
      <c r="C2258" s="138">
        <v>1</v>
      </c>
      <c r="D2258" s="39" t="e">
        <f>ROUND(АТС!#REF!*$D$791*$D$792/100,2)</f>
        <v>#REF!</v>
      </c>
      <c r="E2258" s="39" t="e">
        <f>ROUND(АТС!#REF!*$E$791*$E$792/100,2)</f>
        <v>#REF!</v>
      </c>
      <c r="F2258" s="39" t="e">
        <f>ROUND(АТС!#REF!*$F$791*$F$792/100,2)</f>
        <v>#REF!</v>
      </c>
      <c r="G2258" s="39" t="e">
        <f>ROUND(АТС!#REF!*$G$791*$G$792/100,2)</f>
        <v>#REF!</v>
      </c>
    </row>
    <row r="2259" spans="1:7" x14ac:dyDescent="0.25">
      <c r="A2259" s="251"/>
      <c r="B2259" s="137">
        <f t="shared" si="34"/>
        <v>42066.083330000001</v>
      </c>
      <c r="C2259" s="138">
        <v>2</v>
      </c>
      <c r="D2259" s="39" t="e">
        <f>ROUND(АТС!#REF!*$D$791*$D$792/100,2)</f>
        <v>#REF!</v>
      </c>
      <c r="E2259" s="39" t="e">
        <f>ROUND(АТС!#REF!*$E$791*$E$792/100,2)</f>
        <v>#REF!</v>
      </c>
      <c r="F2259" s="39" t="e">
        <f>ROUND(АТС!#REF!*$F$791*$F$792/100,2)</f>
        <v>#REF!</v>
      </c>
      <c r="G2259" s="39" t="e">
        <f>ROUND(АТС!#REF!*$G$791*$G$792/100,2)</f>
        <v>#REF!</v>
      </c>
    </row>
    <row r="2260" spans="1:7" x14ac:dyDescent="0.25">
      <c r="A2260" s="251"/>
      <c r="B2260" s="137">
        <f t="shared" si="34"/>
        <v>42066.125</v>
      </c>
      <c r="C2260" s="138">
        <v>3</v>
      </c>
      <c r="D2260" s="39" t="e">
        <f>ROUND(АТС!#REF!*$D$791*$D$792/100,2)</f>
        <v>#REF!</v>
      </c>
      <c r="E2260" s="39" t="e">
        <f>ROUND(АТС!#REF!*$E$791*$E$792/100,2)</f>
        <v>#REF!</v>
      </c>
      <c r="F2260" s="39" t="e">
        <f>ROUND(АТС!#REF!*$F$791*$F$792/100,2)</f>
        <v>#REF!</v>
      </c>
      <c r="G2260" s="39" t="e">
        <f>ROUND(АТС!#REF!*$G$791*$G$792/100,2)</f>
        <v>#REF!</v>
      </c>
    </row>
    <row r="2261" spans="1:7" x14ac:dyDescent="0.25">
      <c r="A2261" s="251"/>
      <c r="B2261" s="137">
        <f t="shared" si="34"/>
        <v>42066.166669999999</v>
      </c>
      <c r="C2261" s="138">
        <v>4</v>
      </c>
      <c r="D2261" s="39" t="e">
        <f>ROUND(АТС!#REF!*$D$791*$D$792/100,2)</f>
        <v>#REF!</v>
      </c>
      <c r="E2261" s="39" t="e">
        <f>ROUND(АТС!#REF!*$E$791*$E$792/100,2)</f>
        <v>#REF!</v>
      </c>
      <c r="F2261" s="39" t="e">
        <f>ROUND(АТС!#REF!*$F$791*$F$792/100,2)</f>
        <v>#REF!</v>
      </c>
      <c r="G2261" s="39" t="e">
        <f>ROUND(АТС!#REF!*$G$791*$G$792/100,2)</f>
        <v>#REF!</v>
      </c>
    </row>
    <row r="2262" spans="1:7" x14ac:dyDescent="0.25">
      <c r="A2262" s="251"/>
      <c r="B2262" s="137">
        <f t="shared" si="34"/>
        <v>42066.208330000001</v>
      </c>
      <c r="C2262" s="138">
        <v>5</v>
      </c>
      <c r="D2262" s="39" t="e">
        <f>ROUND(АТС!#REF!*$D$791*$D$792/100,2)</f>
        <v>#REF!</v>
      </c>
      <c r="E2262" s="39" t="e">
        <f>ROUND(АТС!#REF!*$E$791*$E$792/100,2)</f>
        <v>#REF!</v>
      </c>
      <c r="F2262" s="39" t="e">
        <f>ROUND(АТС!#REF!*$F$791*$F$792/100,2)</f>
        <v>#REF!</v>
      </c>
      <c r="G2262" s="39" t="e">
        <f>ROUND(АТС!#REF!*$G$791*$G$792/100,2)</f>
        <v>#REF!</v>
      </c>
    </row>
    <row r="2263" spans="1:7" x14ac:dyDescent="0.25">
      <c r="A2263" s="251"/>
      <c r="B2263" s="137">
        <f t="shared" si="34"/>
        <v>42066.25</v>
      </c>
      <c r="C2263" s="138">
        <v>6</v>
      </c>
      <c r="D2263" s="39" t="e">
        <f>ROUND(АТС!#REF!*$D$791*$D$792/100,2)</f>
        <v>#REF!</v>
      </c>
      <c r="E2263" s="39" t="e">
        <f>ROUND(АТС!#REF!*$E$791*$E$792/100,2)</f>
        <v>#REF!</v>
      </c>
      <c r="F2263" s="39" t="e">
        <f>ROUND(АТС!#REF!*$F$791*$F$792/100,2)</f>
        <v>#REF!</v>
      </c>
      <c r="G2263" s="39" t="e">
        <f>ROUND(АТС!#REF!*$G$791*$G$792/100,2)</f>
        <v>#REF!</v>
      </c>
    </row>
    <row r="2264" spans="1:7" x14ac:dyDescent="0.25">
      <c r="A2264" s="251"/>
      <c r="B2264" s="137">
        <f t="shared" si="34"/>
        <v>42066.291669999999</v>
      </c>
      <c r="C2264" s="138">
        <v>7</v>
      </c>
      <c r="D2264" s="39" t="e">
        <f>ROUND(АТС!#REF!*$D$791*$D$792/100,2)</f>
        <v>#REF!</v>
      </c>
      <c r="E2264" s="39" t="e">
        <f>ROUND(АТС!#REF!*$E$791*$E$792/100,2)</f>
        <v>#REF!</v>
      </c>
      <c r="F2264" s="39" t="e">
        <f>ROUND(АТС!#REF!*$F$791*$F$792/100,2)</f>
        <v>#REF!</v>
      </c>
      <c r="G2264" s="39" t="e">
        <f>ROUND(АТС!#REF!*$G$791*$G$792/100,2)</f>
        <v>#REF!</v>
      </c>
    </row>
    <row r="2265" spans="1:7" x14ac:dyDescent="0.25">
      <c r="A2265" s="251"/>
      <c r="B2265" s="137">
        <f t="shared" si="34"/>
        <v>42066.333330000001</v>
      </c>
      <c r="C2265" s="138">
        <v>8</v>
      </c>
      <c r="D2265" s="39" t="e">
        <f>ROUND(АТС!#REF!*$D$791*$D$792/100,2)</f>
        <v>#REF!</v>
      </c>
      <c r="E2265" s="39" t="e">
        <f>ROUND(АТС!#REF!*$E$791*$E$792/100,2)</f>
        <v>#REF!</v>
      </c>
      <c r="F2265" s="39" t="e">
        <f>ROUND(АТС!#REF!*$F$791*$F$792/100,2)</f>
        <v>#REF!</v>
      </c>
      <c r="G2265" s="39" t="e">
        <f>ROUND(АТС!#REF!*$G$791*$G$792/100,2)</f>
        <v>#REF!</v>
      </c>
    </row>
    <row r="2266" spans="1:7" x14ac:dyDescent="0.25">
      <c r="A2266" s="251"/>
      <c r="B2266" s="137">
        <f t="shared" ref="B2266:B2280" si="35">B2242+1</f>
        <v>42066.375</v>
      </c>
      <c r="C2266" s="138">
        <v>9</v>
      </c>
      <c r="D2266" s="39" t="e">
        <f>ROUND(АТС!#REF!*$D$791*$D$792/100,2)</f>
        <v>#REF!</v>
      </c>
      <c r="E2266" s="39" t="e">
        <f>ROUND(АТС!#REF!*$E$791*$E$792/100,2)</f>
        <v>#REF!</v>
      </c>
      <c r="F2266" s="39" t="e">
        <f>ROUND(АТС!#REF!*$F$791*$F$792/100,2)</f>
        <v>#REF!</v>
      </c>
      <c r="G2266" s="39" t="e">
        <f>ROUND(АТС!#REF!*$G$791*$G$792/100,2)</f>
        <v>#REF!</v>
      </c>
    </row>
    <row r="2267" spans="1:7" x14ac:dyDescent="0.25">
      <c r="A2267" s="251"/>
      <c r="B2267" s="137">
        <f t="shared" si="35"/>
        <v>42066.416669999999</v>
      </c>
      <c r="C2267" s="138">
        <v>10</v>
      </c>
      <c r="D2267" s="39" t="e">
        <f>ROUND(АТС!#REF!*$D$791*$D$792/100,2)</f>
        <v>#REF!</v>
      </c>
      <c r="E2267" s="39" t="e">
        <f>ROUND(АТС!#REF!*$E$791*$E$792/100,2)</f>
        <v>#REF!</v>
      </c>
      <c r="F2267" s="39" t="e">
        <f>ROUND(АТС!#REF!*$F$791*$F$792/100,2)</f>
        <v>#REF!</v>
      </c>
      <c r="G2267" s="39" t="e">
        <f>ROUND(АТС!#REF!*$G$791*$G$792/100,2)</f>
        <v>#REF!</v>
      </c>
    </row>
    <row r="2268" spans="1:7" x14ac:dyDescent="0.25">
      <c r="A2268" s="251"/>
      <c r="B2268" s="137">
        <f t="shared" si="35"/>
        <v>42066.458330000001</v>
      </c>
      <c r="C2268" s="138">
        <v>11</v>
      </c>
      <c r="D2268" s="39" t="e">
        <f>ROUND(АТС!#REF!*$D$791*$D$792/100,2)</f>
        <v>#REF!</v>
      </c>
      <c r="E2268" s="39" t="e">
        <f>ROUND(АТС!#REF!*$E$791*$E$792/100,2)</f>
        <v>#REF!</v>
      </c>
      <c r="F2268" s="39" t="e">
        <f>ROUND(АТС!#REF!*$F$791*$F$792/100,2)</f>
        <v>#REF!</v>
      </c>
      <c r="G2268" s="39" t="e">
        <f>ROUND(АТС!#REF!*$G$791*$G$792/100,2)</f>
        <v>#REF!</v>
      </c>
    </row>
    <row r="2269" spans="1:7" x14ac:dyDescent="0.25">
      <c r="A2269" s="251"/>
      <c r="B2269" s="137">
        <f t="shared" si="35"/>
        <v>42066.5</v>
      </c>
      <c r="C2269" s="138">
        <v>12</v>
      </c>
      <c r="D2269" s="39" t="e">
        <f>ROUND(АТС!#REF!*$D$791*$D$792/100,2)</f>
        <v>#REF!</v>
      </c>
      <c r="E2269" s="39" t="e">
        <f>ROUND(АТС!#REF!*$E$791*$E$792/100,2)</f>
        <v>#REF!</v>
      </c>
      <c r="F2269" s="39" t="e">
        <f>ROUND(АТС!#REF!*$F$791*$F$792/100,2)</f>
        <v>#REF!</v>
      </c>
      <c r="G2269" s="39" t="e">
        <f>ROUND(АТС!#REF!*$G$791*$G$792/100,2)</f>
        <v>#REF!</v>
      </c>
    </row>
    <row r="2270" spans="1:7" x14ac:dyDescent="0.25">
      <c r="A2270" s="251"/>
      <c r="B2270" s="137">
        <f t="shared" si="35"/>
        <v>42066.541669999999</v>
      </c>
      <c r="C2270" s="138">
        <v>13</v>
      </c>
      <c r="D2270" s="39" t="e">
        <f>ROUND(АТС!#REF!*$D$791*$D$792/100,2)</f>
        <v>#REF!</v>
      </c>
      <c r="E2270" s="39" t="e">
        <f>ROUND(АТС!#REF!*$E$791*$E$792/100,2)</f>
        <v>#REF!</v>
      </c>
      <c r="F2270" s="39" t="e">
        <f>ROUND(АТС!#REF!*$F$791*$F$792/100,2)</f>
        <v>#REF!</v>
      </c>
      <c r="G2270" s="39" t="e">
        <f>ROUND(АТС!#REF!*$G$791*$G$792/100,2)</f>
        <v>#REF!</v>
      </c>
    </row>
    <row r="2271" spans="1:7" x14ac:dyDescent="0.25">
      <c r="A2271" s="251"/>
      <c r="B2271" s="137">
        <f t="shared" si="35"/>
        <v>42066.583330000001</v>
      </c>
      <c r="C2271" s="138">
        <v>14</v>
      </c>
      <c r="D2271" s="39" t="e">
        <f>ROUND(АТС!#REF!*$D$791*$D$792/100,2)</f>
        <v>#REF!</v>
      </c>
      <c r="E2271" s="39" t="e">
        <f>ROUND(АТС!#REF!*$E$791*$E$792/100,2)</f>
        <v>#REF!</v>
      </c>
      <c r="F2271" s="39" t="e">
        <f>ROUND(АТС!#REF!*$F$791*$F$792/100,2)</f>
        <v>#REF!</v>
      </c>
      <c r="G2271" s="39" t="e">
        <f>ROUND(АТС!#REF!*$G$791*$G$792/100,2)</f>
        <v>#REF!</v>
      </c>
    </row>
    <row r="2272" spans="1:7" x14ac:dyDescent="0.25">
      <c r="A2272" s="251"/>
      <c r="B2272" s="137">
        <f t="shared" si="35"/>
        <v>42066.625</v>
      </c>
      <c r="C2272" s="138">
        <v>15</v>
      </c>
      <c r="D2272" s="39" t="e">
        <f>ROUND(АТС!#REF!*$D$791*$D$792/100,2)</f>
        <v>#REF!</v>
      </c>
      <c r="E2272" s="39" t="e">
        <f>ROUND(АТС!#REF!*$E$791*$E$792/100,2)</f>
        <v>#REF!</v>
      </c>
      <c r="F2272" s="39" t="e">
        <f>ROUND(АТС!#REF!*$F$791*$F$792/100,2)</f>
        <v>#REF!</v>
      </c>
      <c r="G2272" s="39" t="e">
        <f>ROUND(АТС!#REF!*$G$791*$G$792/100,2)</f>
        <v>#REF!</v>
      </c>
    </row>
    <row r="2273" spans="1:7" x14ac:dyDescent="0.25">
      <c r="A2273" s="251"/>
      <c r="B2273" s="137">
        <f t="shared" si="35"/>
        <v>42066.666669999999</v>
      </c>
      <c r="C2273" s="138">
        <v>16</v>
      </c>
      <c r="D2273" s="39" t="e">
        <f>ROUND(АТС!#REF!*$D$791*$D$792/100,2)</f>
        <v>#REF!</v>
      </c>
      <c r="E2273" s="39" t="e">
        <f>ROUND(АТС!#REF!*$E$791*$E$792/100,2)</f>
        <v>#REF!</v>
      </c>
      <c r="F2273" s="39" t="e">
        <f>ROUND(АТС!#REF!*$F$791*$F$792/100,2)</f>
        <v>#REF!</v>
      </c>
      <c r="G2273" s="39" t="e">
        <f>ROUND(АТС!#REF!*$G$791*$G$792/100,2)</f>
        <v>#REF!</v>
      </c>
    </row>
    <row r="2274" spans="1:7" x14ac:dyDescent="0.25">
      <c r="A2274" s="251"/>
      <c r="B2274" s="137">
        <f t="shared" si="35"/>
        <v>42066.708330000001</v>
      </c>
      <c r="C2274" s="138">
        <v>17</v>
      </c>
      <c r="D2274" s="39" t="e">
        <f>ROUND(АТС!#REF!*$D$791*$D$792/100,2)</f>
        <v>#REF!</v>
      </c>
      <c r="E2274" s="39" t="e">
        <f>ROUND(АТС!#REF!*$E$791*$E$792/100,2)</f>
        <v>#REF!</v>
      </c>
      <c r="F2274" s="39" t="e">
        <f>ROUND(АТС!#REF!*$F$791*$F$792/100,2)</f>
        <v>#REF!</v>
      </c>
      <c r="G2274" s="39" t="e">
        <f>ROUND(АТС!#REF!*$G$791*$G$792/100,2)</f>
        <v>#REF!</v>
      </c>
    </row>
    <row r="2275" spans="1:7" x14ac:dyDescent="0.25">
      <c r="A2275" s="251"/>
      <c r="B2275" s="137">
        <f t="shared" si="35"/>
        <v>42066.75</v>
      </c>
      <c r="C2275" s="138">
        <v>18</v>
      </c>
      <c r="D2275" s="39" t="e">
        <f>ROUND(АТС!#REF!*$D$791*$D$792/100,2)</f>
        <v>#REF!</v>
      </c>
      <c r="E2275" s="39" t="e">
        <f>ROUND(АТС!#REF!*$E$791*$E$792/100,2)</f>
        <v>#REF!</v>
      </c>
      <c r="F2275" s="39" t="e">
        <f>ROUND(АТС!#REF!*$F$791*$F$792/100,2)</f>
        <v>#REF!</v>
      </c>
      <c r="G2275" s="39" t="e">
        <f>ROUND(АТС!#REF!*$G$791*$G$792/100,2)</f>
        <v>#REF!</v>
      </c>
    </row>
    <row r="2276" spans="1:7" x14ac:dyDescent="0.25">
      <c r="A2276" s="251"/>
      <c r="B2276" s="137">
        <f t="shared" si="35"/>
        <v>42066.791669999999</v>
      </c>
      <c r="C2276" s="138">
        <v>19</v>
      </c>
      <c r="D2276" s="39" t="e">
        <f>ROUND(АТС!#REF!*$D$791*$D$792/100,2)</f>
        <v>#REF!</v>
      </c>
      <c r="E2276" s="39" t="e">
        <f>ROUND(АТС!#REF!*$E$791*$E$792/100,2)</f>
        <v>#REF!</v>
      </c>
      <c r="F2276" s="39" t="e">
        <f>ROUND(АТС!#REF!*$F$791*$F$792/100,2)</f>
        <v>#REF!</v>
      </c>
      <c r="G2276" s="39" t="e">
        <f>ROUND(АТС!#REF!*$G$791*$G$792/100,2)</f>
        <v>#REF!</v>
      </c>
    </row>
    <row r="2277" spans="1:7" x14ac:dyDescent="0.25">
      <c r="A2277" s="251"/>
      <c r="B2277" s="137">
        <f t="shared" si="35"/>
        <v>42066.833330000001</v>
      </c>
      <c r="C2277" s="138">
        <v>20</v>
      </c>
      <c r="D2277" s="39" t="e">
        <f>ROUND(АТС!#REF!*$D$791*$D$792/100,2)</f>
        <v>#REF!</v>
      </c>
      <c r="E2277" s="39" t="e">
        <f>ROUND(АТС!#REF!*$E$791*$E$792/100,2)</f>
        <v>#REF!</v>
      </c>
      <c r="F2277" s="39" t="e">
        <f>ROUND(АТС!#REF!*$F$791*$F$792/100,2)</f>
        <v>#REF!</v>
      </c>
      <c r="G2277" s="39" t="e">
        <f>ROUND(АТС!#REF!*$G$791*$G$792/100,2)</f>
        <v>#REF!</v>
      </c>
    </row>
    <row r="2278" spans="1:7" x14ac:dyDescent="0.25">
      <c r="A2278" s="251"/>
      <c r="B2278" s="137">
        <f t="shared" si="35"/>
        <v>42066.875</v>
      </c>
      <c r="C2278" s="138">
        <v>21</v>
      </c>
      <c r="D2278" s="39" t="e">
        <f>ROUND(АТС!#REF!*$D$791*$D$792/100,2)</f>
        <v>#REF!</v>
      </c>
      <c r="E2278" s="39" t="e">
        <f>ROUND(АТС!#REF!*$E$791*$E$792/100,2)</f>
        <v>#REF!</v>
      </c>
      <c r="F2278" s="39" t="e">
        <f>ROUND(АТС!#REF!*$F$791*$F$792/100,2)</f>
        <v>#REF!</v>
      </c>
      <c r="G2278" s="39" t="e">
        <f>ROUND(АТС!#REF!*$G$791*$G$792/100,2)</f>
        <v>#REF!</v>
      </c>
    </row>
    <row r="2279" spans="1:7" x14ac:dyDescent="0.25">
      <c r="A2279" s="251"/>
      <c r="B2279" s="137">
        <f t="shared" si="35"/>
        <v>42066.916669999999</v>
      </c>
      <c r="C2279" s="138">
        <v>22</v>
      </c>
      <c r="D2279" s="39" t="e">
        <f>ROUND(АТС!#REF!*$D$791*$D$792/100,2)</f>
        <v>#REF!</v>
      </c>
      <c r="E2279" s="39" t="e">
        <f>ROUND(АТС!#REF!*$E$791*$E$792/100,2)</f>
        <v>#REF!</v>
      </c>
      <c r="F2279" s="39" t="e">
        <f>ROUND(АТС!#REF!*$F$791*$F$792/100,2)</f>
        <v>#REF!</v>
      </c>
      <c r="G2279" s="39" t="e">
        <f>ROUND(АТС!#REF!*$G$791*$G$792/100,2)</f>
        <v>#REF!</v>
      </c>
    </row>
    <row r="2280" spans="1:7" x14ac:dyDescent="0.25">
      <c r="A2280" s="251"/>
      <c r="B2280" s="137">
        <f t="shared" si="35"/>
        <v>42066.958330000001</v>
      </c>
      <c r="C2280" s="138">
        <v>23</v>
      </c>
      <c r="D2280" s="39" t="e">
        <f>ROUND(АТС!#REF!*$D$791*$D$792/100,2)</f>
        <v>#REF!</v>
      </c>
      <c r="E2280" s="39" t="e">
        <f>ROUND(АТС!#REF!*$E$791*$E$792/100,2)</f>
        <v>#REF!</v>
      </c>
      <c r="F2280" s="39" t="e">
        <f>ROUND(АТС!#REF!*$F$791*$F$792/100,2)</f>
        <v>#REF!</v>
      </c>
      <c r="G2280" s="39" t="e">
        <f>ROUND(АТС!#REF!*$G$791*$G$792/100,2)</f>
        <v>#REF!</v>
      </c>
    </row>
    <row r="2281" spans="1:7" x14ac:dyDescent="0.25">
      <c r="A2281" s="251" t="s">
        <v>184</v>
      </c>
      <c r="B2281" s="135">
        <f>B1537</f>
        <v>42036</v>
      </c>
      <c r="C2281" s="138">
        <v>0</v>
      </c>
      <c r="D2281" s="11">
        <f>ROUND(АТС!E41*$D$791*$D$792/100,2)</f>
        <v>43.13</v>
      </c>
      <c r="E2281" s="11">
        <f>ROUND(АТС!E41*$E$791*$E$792/100,2)</f>
        <v>39.619999999999997</v>
      </c>
      <c r="F2281" s="11">
        <f>ROUND(АТС!E41*$F$791*$F$792/100,2)</f>
        <v>26.98</v>
      </c>
      <c r="G2281" s="11">
        <f>ROUND(АТС!E41*$G$791*$G$792/100,2)</f>
        <v>15.79</v>
      </c>
    </row>
    <row r="2282" spans="1:7" x14ac:dyDescent="0.25">
      <c r="A2282" s="251"/>
      <c r="B2282" s="137">
        <f>B$43+ROUND(C2282/24,5)</f>
        <v>42036.041669999999</v>
      </c>
      <c r="C2282" s="138">
        <v>1</v>
      </c>
      <c r="D2282" s="11">
        <f>ROUND(АТС!E42*$D$791*$D$792/100,2)</f>
        <v>85.7</v>
      </c>
      <c r="E2282" s="11">
        <f>ROUND(АТС!E42*$E$791*$E$792/100,2)</f>
        <v>78.739999999999995</v>
      </c>
      <c r="F2282" s="11">
        <f>ROUND(АТС!E42*$F$791*$F$792/100,2)</f>
        <v>53.62</v>
      </c>
      <c r="G2282" s="11">
        <f>ROUND(АТС!E42*$G$791*$G$792/100,2)</f>
        <v>31.39</v>
      </c>
    </row>
    <row r="2283" spans="1:7" x14ac:dyDescent="0.25">
      <c r="A2283" s="251"/>
      <c r="B2283" s="135">
        <f>B$43+ROUND(C2283/24,5)</f>
        <v>42036.083330000001</v>
      </c>
      <c r="C2283" s="138">
        <v>2</v>
      </c>
      <c r="D2283" s="11">
        <f>ROUND(АТС!E43*$D$791*$D$792/100,2)</f>
        <v>105.05</v>
      </c>
      <c r="E2283" s="11">
        <f>ROUND(АТС!E43*$E$791*$E$792/100,2)</f>
        <v>96.51</v>
      </c>
      <c r="F2283" s="11">
        <f>ROUND(АТС!E43*$F$791*$F$792/100,2)</f>
        <v>65.73</v>
      </c>
      <c r="G2283" s="11">
        <f>ROUND(АТС!E43*$G$791*$G$792/100,2)</f>
        <v>38.47</v>
      </c>
    </row>
    <row r="2284" spans="1:7" x14ac:dyDescent="0.25">
      <c r="A2284" s="251"/>
      <c r="B2284" s="137">
        <f t="shared" ref="B2284:B2304" si="36">B$43+ROUND(C2284/24,5)</f>
        <v>42036.125</v>
      </c>
      <c r="C2284" s="138">
        <v>3</v>
      </c>
      <c r="D2284" s="11">
        <f>ROUND(АТС!E44*$D$791*$D$792/100,2)</f>
        <v>82.26</v>
      </c>
      <c r="E2284" s="11">
        <f>ROUND(АТС!E44*$E$791*$E$792/100,2)</f>
        <v>75.58</v>
      </c>
      <c r="F2284" s="11">
        <f>ROUND(АТС!E44*$F$791*$F$792/100,2)</f>
        <v>51.47</v>
      </c>
      <c r="G2284" s="11">
        <f>ROUND(АТС!E44*$G$791*$G$792/100,2)</f>
        <v>30.13</v>
      </c>
    </row>
    <row r="2285" spans="1:7" x14ac:dyDescent="0.25">
      <c r="A2285" s="251"/>
      <c r="B2285" s="135">
        <f t="shared" si="36"/>
        <v>42036.166669999999</v>
      </c>
      <c r="C2285" s="138">
        <v>4</v>
      </c>
      <c r="D2285" s="11">
        <f>ROUND(АТС!E45*$D$791*$D$792/100,2)</f>
        <v>11.36</v>
      </c>
      <c r="E2285" s="11">
        <f>ROUND(АТС!E45*$E$791*$E$792/100,2)</f>
        <v>10.43</v>
      </c>
      <c r="F2285" s="11">
        <f>ROUND(АТС!E45*$F$791*$F$792/100,2)</f>
        <v>7.11</v>
      </c>
      <c r="G2285" s="11">
        <f>ROUND(АТС!E45*$G$791*$G$792/100,2)</f>
        <v>4.16</v>
      </c>
    </row>
    <row r="2286" spans="1:7" x14ac:dyDescent="0.25">
      <c r="A2286" s="251"/>
      <c r="B2286" s="137">
        <f t="shared" si="36"/>
        <v>42036.208330000001</v>
      </c>
      <c r="C2286" s="138">
        <v>5</v>
      </c>
      <c r="D2286" s="11">
        <f>ROUND(АТС!E46*$D$791*$D$792/100,2)</f>
        <v>28.3</v>
      </c>
      <c r="E2286" s="11">
        <f>ROUND(АТС!E46*$E$791*$E$792/100,2)</f>
        <v>26</v>
      </c>
      <c r="F2286" s="11">
        <f>ROUND(АТС!E46*$F$791*$F$792/100,2)</f>
        <v>17.71</v>
      </c>
      <c r="G2286" s="11">
        <f>ROUND(АТС!E46*$G$791*$G$792/100,2)</f>
        <v>10.36</v>
      </c>
    </row>
    <row r="2287" spans="1:7" x14ac:dyDescent="0.25">
      <c r="A2287" s="251"/>
      <c r="B2287" s="135">
        <f t="shared" si="36"/>
        <v>42036.25</v>
      </c>
      <c r="C2287" s="138">
        <v>6</v>
      </c>
      <c r="D2287" s="11">
        <f>ROUND(АТС!E47*$D$791*$D$792/100,2)</f>
        <v>59.87</v>
      </c>
      <c r="E2287" s="11">
        <f>ROUND(АТС!E47*$E$791*$E$792/100,2)</f>
        <v>55</v>
      </c>
      <c r="F2287" s="11">
        <f>ROUND(АТС!E47*$F$791*$F$792/100,2)</f>
        <v>37.46</v>
      </c>
      <c r="G2287" s="11">
        <f>ROUND(АТС!E47*$G$791*$G$792/100,2)</f>
        <v>21.93</v>
      </c>
    </row>
    <row r="2288" spans="1:7" x14ac:dyDescent="0.25">
      <c r="A2288" s="251"/>
      <c r="B2288" s="137">
        <f t="shared" si="36"/>
        <v>42036.291669999999</v>
      </c>
      <c r="C2288" s="138">
        <v>7</v>
      </c>
      <c r="D2288" s="11">
        <f>ROUND(АТС!E48*$D$791*$D$792/100,2)</f>
        <v>85.82</v>
      </c>
      <c r="E2288" s="11">
        <f>ROUND(АТС!E48*$E$791*$E$792/100,2)</f>
        <v>78.84</v>
      </c>
      <c r="F2288" s="11">
        <f>ROUND(АТС!E48*$F$791*$F$792/100,2)</f>
        <v>53.69</v>
      </c>
      <c r="G2288" s="11">
        <f>ROUND(АТС!E48*$G$791*$G$792/100,2)</f>
        <v>31.43</v>
      </c>
    </row>
    <row r="2289" spans="1:7" x14ac:dyDescent="0.25">
      <c r="A2289" s="251"/>
      <c r="B2289" s="135">
        <f t="shared" si="36"/>
        <v>42036.333330000001</v>
      </c>
      <c r="C2289" s="138">
        <v>8</v>
      </c>
      <c r="D2289" s="11">
        <f>ROUND(АТС!E49*$D$791*$D$792/100,2)</f>
        <v>45.76</v>
      </c>
      <c r="E2289" s="11">
        <f>ROUND(АТС!E49*$E$791*$E$792/100,2)</f>
        <v>42.04</v>
      </c>
      <c r="F2289" s="11">
        <f>ROUND(АТС!E49*$F$791*$F$792/100,2)</f>
        <v>28.63</v>
      </c>
      <c r="G2289" s="11">
        <f>ROUND(АТС!E49*$G$791*$G$792/100,2)</f>
        <v>16.760000000000002</v>
      </c>
    </row>
    <row r="2290" spans="1:7" x14ac:dyDescent="0.25">
      <c r="A2290" s="251"/>
      <c r="B2290" s="137">
        <f t="shared" si="36"/>
        <v>42036.375</v>
      </c>
      <c r="C2290" s="138">
        <v>9</v>
      </c>
      <c r="D2290" s="11">
        <f>ROUND(АТС!E50*$D$791*$D$792/100,2)</f>
        <v>29.05</v>
      </c>
      <c r="E2290" s="11">
        <f>ROUND(АТС!E50*$E$791*$E$792/100,2)</f>
        <v>26.69</v>
      </c>
      <c r="F2290" s="11">
        <f>ROUND(АТС!E50*$F$791*$F$792/100,2)</f>
        <v>18.18</v>
      </c>
      <c r="G2290" s="11">
        <f>ROUND(АТС!E50*$G$791*$G$792/100,2)</f>
        <v>10.64</v>
      </c>
    </row>
    <row r="2291" spans="1:7" x14ac:dyDescent="0.25">
      <c r="A2291" s="251"/>
      <c r="B2291" s="135">
        <f t="shared" si="36"/>
        <v>42036.416669999999</v>
      </c>
      <c r="C2291" s="138">
        <v>10</v>
      </c>
      <c r="D2291" s="11">
        <f>ROUND(АТС!E51*$D$791*$D$792/100,2)</f>
        <v>46.88</v>
      </c>
      <c r="E2291" s="11">
        <f>ROUND(АТС!E51*$E$791*$E$792/100,2)</f>
        <v>43.08</v>
      </c>
      <c r="F2291" s="11">
        <f>ROUND(АТС!E51*$F$791*$F$792/100,2)</f>
        <v>29.34</v>
      </c>
      <c r="G2291" s="11">
        <f>ROUND(АТС!E51*$G$791*$G$792/100,2)</f>
        <v>17.170000000000002</v>
      </c>
    </row>
    <row r="2292" spans="1:7" x14ac:dyDescent="0.25">
      <c r="A2292" s="251"/>
      <c r="B2292" s="137">
        <f t="shared" si="36"/>
        <v>42036.458330000001</v>
      </c>
      <c r="C2292" s="138">
        <v>11</v>
      </c>
      <c r="D2292" s="11">
        <f>ROUND(АТС!E52*$D$791*$D$792/100,2)</f>
        <v>31.46</v>
      </c>
      <c r="E2292" s="11">
        <f>ROUND(АТС!E52*$E$791*$E$792/100,2)</f>
        <v>28.9</v>
      </c>
      <c r="F2292" s="11">
        <f>ROUND(АТС!E52*$F$791*$F$792/100,2)</f>
        <v>19.68</v>
      </c>
      <c r="G2292" s="11">
        <f>ROUND(АТС!E52*$G$791*$G$792/100,2)</f>
        <v>11.52</v>
      </c>
    </row>
    <row r="2293" spans="1:7" x14ac:dyDescent="0.25">
      <c r="A2293" s="251"/>
      <c r="B2293" s="135">
        <f t="shared" si="36"/>
        <v>42036.5</v>
      </c>
      <c r="C2293" s="138">
        <v>12</v>
      </c>
      <c r="D2293" s="11">
        <f>ROUND(АТС!E53*$D$791*$D$792/100,2)</f>
        <v>78.8</v>
      </c>
      <c r="E2293" s="11">
        <f>ROUND(АТС!E53*$E$791*$E$792/100,2)</f>
        <v>72.400000000000006</v>
      </c>
      <c r="F2293" s="11">
        <f>ROUND(АТС!E53*$F$791*$F$792/100,2)</f>
        <v>49.31</v>
      </c>
      <c r="G2293" s="11">
        <f>ROUND(АТС!E53*$G$791*$G$792/100,2)</f>
        <v>28.86</v>
      </c>
    </row>
    <row r="2294" spans="1:7" x14ac:dyDescent="0.25">
      <c r="A2294" s="251"/>
      <c r="B2294" s="137">
        <f t="shared" si="36"/>
        <v>42036.541669999999</v>
      </c>
      <c r="C2294" s="138">
        <v>13</v>
      </c>
      <c r="D2294" s="11">
        <f>ROUND(АТС!E54*$D$791*$D$792/100,2)</f>
        <v>106.63</v>
      </c>
      <c r="E2294" s="11">
        <f>ROUND(АТС!E54*$E$791*$E$792/100,2)</f>
        <v>97.97</v>
      </c>
      <c r="F2294" s="11">
        <f>ROUND(АТС!E54*$F$791*$F$792/100,2)</f>
        <v>66.72</v>
      </c>
      <c r="G2294" s="11">
        <f>ROUND(АТС!E54*$G$791*$G$792/100,2)</f>
        <v>39.049999999999997</v>
      </c>
    </row>
    <row r="2295" spans="1:7" x14ac:dyDescent="0.25">
      <c r="A2295" s="251"/>
      <c r="B2295" s="135">
        <f t="shared" si="36"/>
        <v>42036.583330000001</v>
      </c>
      <c r="C2295" s="138">
        <v>14</v>
      </c>
      <c r="D2295" s="11">
        <f>ROUND(АТС!E55*$D$791*$D$792/100,2)</f>
        <v>75.41</v>
      </c>
      <c r="E2295" s="11">
        <f>ROUND(АТС!E55*$E$791*$E$792/100,2)</f>
        <v>69.290000000000006</v>
      </c>
      <c r="F2295" s="11">
        <f>ROUND(АТС!E55*$F$791*$F$792/100,2)</f>
        <v>47.19</v>
      </c>
      <c r="G2295" s="11">
        <f>ROUND(АТС!E55*$G$791*$G$792/100,2)</f>
        <v>27.62</v>
      </c>
    </row>
    <row r="2296" spans="1:7" x14ac:dyDescent="0.25">
      <c r="A2296" s="251"/>
      <c r="B2296" s="137">
        <f t="shared" si="36"/>
        <v>42036.625</v>
      </c>
      <c r="C2296" s="138">
        <v>15</v>
      </c>
      <c r="D2296" s="11">
        <f>ROUND(АТС!E56*$D$791*$D$792/100,2)</f>
        <v>50.22</v>
      </c>
      <c r="E2296" s="11">
        <f>ROUND(АТС!E56*$E$791*$E$792/100,2)</f>
        <v>46.14</v>
      </c>
      <c r="F2296" s="11">
        <f>ROUND(АТС!E56*$F$791*$F$792/100,2)</f>
        <v>31.42</v>
      </c>
      <c r="G2296" s="11">
        <f>ROUND(АТС!E56*$G$791*$G$792/100,2)</f>
        <v>18.39</v>
      </c>
    </row>
    <row r="2297" spans="1:7" x14ac:dyDescent="0.25">
      <c r="A2297" s="251"/>
      <c r="B2297" s="135">
        <f t="shared" si="36"/>
        <v>42036.666669999999</v>
      </c>
      <c r="C2297" s="138">
        <v>16</v>
      </c>
      <c r="D2297" s="11">
        <f>ROUND(АТС!E57*$D$791*$D$792/100,2)</f>
        <v>23.87</v>
      </c>
      <c r="E2297" s="11">
        <f>ROUND(АТС!E57*$E$791*$E$792/100,2)</f>
        <v>21.93</v>
      </c>
      <c r="F2297" s="11">
        <f>ROUND(АТС!E57*$F$791*$F$792/100,2)</f>
        <v>14.93</v>
      </c>
      <c r="G2297" s="11">
        <f>ROUND(АТС!E57*$G$791*$G$792/100,2)</f>
        <v>8.74</v>
      </c>
    </row>
    <row r="2298" spans="1:7" x14ac:dyDescent="0.25">
      <c r="A2298" s="251"/>
      <c r="B2298" s="137">
        <f t="shared" si="36"/>
        <v>42036.708330000001</v>
      </c>
      <c r="C2298" s="138">
        <v>17</v>
      </c>
      <c r="D2298" s="11">
        <f>ROUND(АТС!E58*$D$791*$D$792/100,2)</f>
        <v>0</v>
      </c>
      <c r="E2298" s="11">
        <f>ROUND(АТС!E58*$E$791*$E$792/100,2)</f>
        <v>0</v>
      </c>
      <c r="F2298" s="11">
        <f>ROUND(АТС!E58*$F$791*$F$792/100,2)</f>
        <v>0</v>
      </c>
      <c r="G2298" s="11">
        <f>ROUND(АТС!E58*$G$791*$G$792/100,2)</f>
        <v>0</v>
      </c>
    </row>
    <row r="2299" spans="1:7" x14ac:dyDescent="0.25">
      <c r="A2299" s="251"/>
      <c r="B2299" s="135">
        <f t="shared" si="36"/>
        <v>42036.75</v>
      </c>
      <c r="C2299" s="138">
        <v>18</v>
      </c>
      <c r="D2299" s="11">
        <f>ROUND(АТС!E59*$D$791*$D$792/100,2)</f>
        <v>0</v>
      </c>
      <c r="E2299" s="11">
        <f>ROUND(АТС!E59*$E$791*$E$792/100,2)</f>
        <v>0</v>
      </c>
      <c r="F2299" s="11">
        <f>ROUND(АТС!E59*$F$791*$F$792/100,2)</f>
        <v>0</v>
      </c>
      <c r="G2299" s="11">
        <f>ROUND(АТС!E59*$G$791*$G$792/100,2)</f>
        <v>0</v>
      </c>
    </row>
    <row r="2300" spans="1:7" x14ac:dyDescent="0.25">
      <c r="A2300" s="251"/>
      <c r="B2300" s="137">
        <f t="shared" si="36"/>
        <v>42036.791669999999</v>
      </c>
      <c r="C2300" s="138">
        <v>19</v>
      </c>
      <c r="D2300" s="11">
        <f>ROUND(АТС!E60*$D$791*$D$792/100,2)</f>
        <v>0</v>
      </c>
      <c r="E2300" s="11">
        <f>ROUND(АТС!E60*$E$791*$E$792/100,2)</f>
        <v>0</v>
      </c>
      <c r="F2300" s="11">
        <f>ROUND(АТС!E60*$F$791*$F$792/100,2)</f>
        <v>0</v>
      </c>
      <c r="G2300" s="11">
        <f>ROUND(АТС!E60*$G$791*$G$792/100,2)</f>
        <v>0</v>
      </c>
    </row>
    <row r="2301" spans="1:7" x14ac:dyDescent="0.25">
      <c r="A2301" s="251"/>
      <c r="B2301" s="135">
        <f t="shared" si="36"/>
        <v>42036.833330000001</v>
      </c>
      <c r="C2301" s="138">
        <v>20</v>
      </c>
      <c r="D2301" s="11">
        <f>ROUND(АТС!E61*$D$791*$D$792/100,2)</f>
        <v>61.43</v>
      </c>
      <c r="E2301" s="11">
        <f>ROUND(АТС!E61*$E$791*$E$792/100,2)</f>
        <v>56.44</v>
      </c>
      <c r="F2301" s="11">
        <f>ROUND(АТС!E61*$F$791*$F$792/100,2)</f>
        <v>38.44</v>
      </c>
      <c r="G2301" s="11">
        <f>ROUND(АТС!E61*$G$791*$G$792/100,2)</f>
        <v>22.5</v>
      </c>
    </row>
    <row r="2302" spans="1:7" x14ac:dyDescent="0.25">
      <c r="A2302" s="251"/>
      <c r="B2302" s="137">
        <f t="shared" si="36"/>
        <v>42036.875</v>
      </c>
      <c r="C2302" s="138">
        <v>21</v>
      </c>
      <c r="D2302" s="11">
        <f>ROUND(АТС!E62*$D$791*$D$792/100,2)</f>
        <v>59.9</v>
      </c>
      <c r="E2302" s="11">
        <f>ROUND(АТС!E62*$E$791*$E$792/100,2)</f>
        <v>55.04</v>
      </c>
      <c r="F2302" s="11">
        <f>ROUND(АТС!E62*$F$791*$F$792/100,2)</f>
        <v>37.479999999999997</v>
      </c>
      <c r="G2302" s="11">
        <f>ROUND(АТС!E62*$G$791*$G$792/100,2)</f>
        <v>21.94</v>
      </c>
    </row>
    <row r="2303" spans="1:7" x14ac:dyDescent="0.25">
      <c r="A2303" s="251"/>
      <c r="B2303" s="135">
        <f t="shared" si="36"/>
        <v>42036.916669999999</v>
      </c>
      <c r="C2303" s="138">
        <v>22</v>
      </c>
      <c r="D2303" s="11">
        <f>ROUND(АТС!E63*$D$791*$D$792/100,2)</f>
        <v>0</v>
      </c>
      <c r="E2303" s="11">
        <f>ROUND(АТС!E63*$E$791*$E$792/100,2)</f>
        <v>0</v>
      </c>
      <c r="F2303" s="11">
        <f>ROUND(АТС!E63*$F$791*$F$792/100,2)</f>
        <v>0</v>
      </c>
      <c r="G2303" s="11">
        <f>ROUND(АТС!E63*$G$791*$G$792/100,2)</f>
        <v>0</v>
      </c>
    </row>
    <row r="2304" spans="1:7" x14ac:dyDescent="0.25">
      <c r="A2304" s="251"/>
      <c r="B2304" s="137">
        <f t="shared" si="36"/>
        <v>42036.958330000001</v>
      </c>
      <c r="C2304" s="138">
        <v>23</v>
      </c>
      <c r="D2304" s="11">
        <f>ROUND(АТС!E64*$D$791*$D$792/100,2)</f>
        <v>87.78</v>
      </c>
      <c r="E2304" s="11">
        <f>ROUND(АТС!E64*$E$791*$E$792/100,2)</f>
        <v>80.650000000000006</v>
      </c>
      <c r="F2304" s="11">
        <f>ROUND(АТС!E64*$F$791*$F$792/100,2)</f>
        <v>54.92</v>
      </c>
      <c r="G2304" s="11">
        <f>ROUND(АТС!E64*$G$791*$G$792/100,2)</f>
        <v>32.15</v>
      </c>
    </row>
    <row r="2305" spans="1:7" x14ac:dyDescent="0.25">
      <c r="A2305" s="251"/>
      <c r="B2305" s="135">
        <f>B2281+1</f>
        <v>42037</v>
      </c>
      <c r="C2305" s="138">
        <v>0</v>
      </c>
      <c r="D2305" s="11">
        <f>ROUND(АТС!E65*$D$791*$D$792/100,2)</f>
        <v>63.05</v>
      </c>
      <c r="E2305" s="11">
        <f>ROUND(АТС!E65*$E$791*$E$792/100,2)</f>
        <v>57.93</v>
      </c>
      <c r="F2305" s="11">
        <f>ROUND(АТС!E65*$F$791*$F$792/100,2)</f>
        <v>39.450000000000003</v>
      </c>
      <c r="G2305" s="11">
        <f>ROUND(АТС!E65*$G$791*$G$792/100,2)</f>
        <v>23.09</v>
      </c>
    </row>
    <row r="2306" spans="1:7" x14ac:dyDescent="0.25">
      <c r="A2306" s="251"/>
      <c r="B2306" s="137">
        <f t="shared" ref="B2306:B2369" si="37">B2282+1</f>
        <v>42037.041669999999</v>
      </c>
      <c r="C2306" s="138">
        <v>1</v>
      </c>
      <c r="D2306" s="11">
        <f>ROUND(АТС!E66*$D$791*$D$792/100,2)</f>
        <v>76</v>
      </c>
      <c r="E2306" s="11">
        <f>ROUND(АТС!E66*$E$791*$E$792/100,2)</f>
        <v>69.819999999999993</v>
      </c>
      <c r="F2306" s="11">
        <f>ROUND(АТС!E66*$F$791*$F$792/100,2)</f>
        <v>47.55</v>
      </c>
      <c r="G2306" s="11">
        <f>ROUND(АТС!E66*$G$791*$G$792/100,2)</f>
        <v>27.83</v>
      </c>
    </row>
    <row r="2307" spans="1:7" x14ac:dyDescent="0.25">
      <c r="A2307" s="251"/>
      <c r="B2307" s="135">
        <f t="shared" si="37"/>
        <v>42037.083330000001</v>
      </c>
      <c r="C2307" s="138">
        <v>2</v>
      </c>
      <c r="D2307" s="11">
        <f>ROUND(АТС!E67*$D$791*$D$792/100,2)</f>
        <v>61.34</v>
      </c>
      <c r="E2307" s="11">
        <f>ROUND(АТС!E67*$E$791*$E$792/100,2)</f>
        <v>56.36</v>
      </c>
      <c r="F2307" s="11">
        <f>ROUND(АТС!E67*$F$791*$F$792/100,2)</f>
        <v>38.380000000000003</v>
      </c>
      <c r="G2307" s="11">
        <f>ROUND(АТС!E67*$G$791*$G$792/100,2)</f>
        <v>22.46</v>
      </c>
    </row>
    <row r="2308" spans="1:7" x14ac:dyDescent="0.25">
      <c r="A2308" s="251"/>
      <c r="B2308" s="137">
        <f t="shared" si="37"/>
        <v>42037.125</v>
      </c>
      <c r="C2308" s="138">
        <v>3</v>
      </c>
      <c r="D2308" s="11">
        <f>ROUND(АТС!E68*$D$791*$D$792/100,2)</f>
        <v>18.98</v>
      </c>
      <c r="E2308" s="11">
        <f>ROUND(АТС!E68*$E$791*$E$792/100,2)</f>
        <v>17.440000000000001</v>
      </c>
      <c r="F2308" s="11">
        <f>ROUND(АТС!E68*$F$791*$F$792/100,2)</f>
        <v>11.88</v>
      </c>
      <c r="G2308" s="11">
        <f>ROUND(АТС!E68*$G$791*$G$792/100,2)</f>
        <v>6.95</v>
      </c>
    </row>
    <row r="2309" spans="1:7" x14ac:dyDescent="0.25">
      <c r="A2309" s="251"/>
      <c r="B2309" s="135">
        <f t="shared" si="37"/>
        <v>42037.166669999999</v>
      </c>
      <c r="C2309" s="138">
        <v>4</v>
      </c>
      <c r="D2309" s="11">
        <f>ROUND(АТС!E69*$D$791*$D$792/100,2)</f>
        <v>0</v>
      </c>
      <c r="E2309" s="11">
        <f>ROUND(АТС!E69*$E$791*$E$792/100,2)</f>
        <v>0</v>
      </c>
      <c r="F2309" s="11">
        <f>ROUND(АТС!E69*$F$791*$F$792/100,2)</f>
        <v>0</v>
      </c>
      <c r="G2309" s="11">
        <f>ROUND(АТС!E69*$G$791*$G$792/100,2)</f>
        <v>0</v>
      </c>
    </row>
    <row r="2310" spans="1:7" x14ac:dyDescent="0.25">
      <c r="A2310" s="251"/>
      <c r="B2310" s="137">
        <f t="shared" si="37"/>
        <v>42037.208330000001</v>
      </c>
      <c r="C2310" s="138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51"/>
      <c r="B2311" s="135">
        <f t="shared" si="37"/>
        <v>42037.25</v>
      </c>
      <c r="C2311" s="138">
        <v>6</v>
      </c>
      <c r="D2311" s="11">
        <f>ROUND(АТС!E71*$D$791*$D$792/100,2)</f>
        <v>89.06</v>
      </c>
      <c r="E2311" s="11">
        <f>ROUND(АТС!E71*$E$791*$E$792/100,2)</f>
        <v>81.83</v>
      </c>
      <c r="F2311" s="11">
        <f>ROUND(АТС!E71*$F$791*$F$792/100,2)</f>
        <v>55.73</v>
      </c>
      <c r="G2311" s="11">
        <f>ROUND(АТС!E71*$G$791*$G$792/100,2)</f>
        <v>32.619999999999997</v>
      </c>
    </row>
    <row r="2312" spans="1:7" x14ac:dyDescent="0.25">
      <c r="A2312" s="251"/>
      <c r="B2312" s="137">
        <f t="shared" si="37"/>
        <v>42037.291669999999</v>
      </c>
      <c r="C2312" s="138">
        <v>7</v>
      </c>
      <c r="D2312" s="11">
        <f>ROUND(АТС!E72*$D$791*$D$792/100,2)</f>
        <v>54.76</v>
      </c>
      <c r="E2312" s="11">
        <f>ROUND(АТС!E72*$E$791*$E$792/100,2)</f>
        <v>50.31</v>
      </c>
      <c r="F2312" s="11">
        <f>ROUND(АТС!E72*$F$791*$F$792/100,2)</f>
        <v>34.26</v>
      </c>
      <c r="G2312" s="11">
        <f>ROUND(АТС!E72*$G$791*$G$792/100,2)</f>
        <v>20.059999999999999</v>
      </c>
    </row>
    <row r="2313" spans="1:7" x14ac:dyDescent="0.25">
      <c r="A2313" s="251"/>
      <c r="B2313" s="135">
        <f t="shared" si="37"/>
        <v>42037.333330000001</v>
      </c>
      <c r="C2313" s="138">
        <v>8</v>
      </c>
      <c r="D2313" s="11">
        <f>ROUND(АТС!E73*$D$791*$D$792/100,2)</f>
        <v>35.78</v>
      </c>
      <c r="E2313" s="11">
        <f>ROUND(АТС!E73*$E$791*$E$792/100,2)</f>
        <v>32.869999999999997</v>
      </c>
      <c r="F2313" s="11">
        <f>ROUND(АТС!E73*$F$791*$F$792/100,2)</f>
        <v>22.39</v>
      </c>
      <c r="G2313" s="11">
        <f>ROUND(АТС!E73*$G$791*$G$792/100,2)</f>
        <v>13.1</v>
      </c>
    </row>
    <row r="2314" spans="1:7" x14ac:dyDescent="0.25">
      <c r="A2314" s="251"/>
      <c r="B2314" s="137">
        <f t="shared" si="37"/>
        <v>42037.375</v>
      </c>
      <c r="C2314" s="138">
        <v>9</v>
      </c>
      <c r="D2314" s="11">
        <f>ROUND(АТС!E74*$D$791*$D$792/100,2)</f>
        <v>58.36</v>
      </c>
      <c r="E2314" s="11">
        <f>ROUND(АТС!E74*$E$791*$E$792/100,2)</f>
        <v>53.62</v>
      </c>
      <c r="F2314" s="11">
        <f>ROUND(АТС!E74*$F$791*$F$792/100,2)</f>
        <v>36.51</v>
      </c>
      <c r="G2314" s="11">
        <f>ROUND(АТС!E74*$G$791*$G$792/100,2)</f>
        <v>21.37</v>
      </c>
    </row>
    <row r="2315" spans="1:7" x14ac:dyDescent="0.25">
      <c r="A2315" s="251"/>
      <c r="B2315" s="135">
        <f t="shared" si="37"/>
        <v>42037.416669999999</v>
      </c>
      <c r="C2315" s="138">
        <v>10</v>
      </c>
      <c r="D2315" s="11">
        <f>ROUND(АТС!E75*$D$791*$D$792/100,2)</f>
        <v>92.52</v>
      </c>
      <c r="E2315" s="11">
        <f>ROUND(АТС!E75*$E$791*$E$792/100,2)</f>
        <v>85</v>
      </c>
      <c r="F2315" s="11">
        <f>ROUND(АТС!E75*$F$791*$F$792/100,2)</f>
        <v>57.89</v>
      </c>
      <c r="G2315" s="11">
        <f>ROUND(АТС!E75*$G$791*$G$792/100,2)</f>
        <v>33.880000000000003</v>
      </c>
    </row>
    <row r="2316" spans="1:7" x14ac:dyDescent="0.25">
      <c r="A2316" s="251"/>
      <c r="B2316" s="137">
        <f t="shared" si="37"/>
        <v>42037.458330000001</v>
      </c>
      <c r="C2316" s="138">
        <v>11</v>
      </c>
      <c r="D2316" s="11">
        <f>ROUND(АТС!E76*$D$791*$D$792/100,2)</f>
        <v>166.07</v>
      </c>
      <c r="E2316" s="11">
        <f>ROUND(АТС!E76*$E$791*$E$792/100,2)</f>
        <v>152.58000000000001</v>
      </c>
      <c r="F2316" s="11">
        <f>ROUND(АТС!E76*$F$791*$F$792/100,2)</f>
        <v>103.91</v>
      </c>
      <c r="G2316" s="11">
        <f>ROUND(АТС!E76*$G$791*$G$792/100,2)</f>
        <v>60.82</v>
      </c>
    </row>
    <row r="2317" spans="1:7" x14ac:dyDescent="0.25">
      <c r="A2317" s="251"/>
      <c r="B2317" s="135">
        <f t="shared" si="37"/>
        <v>42037.5</v>
      </c>
      <c r="C2317" s="138">
        <v>12</v>
      </c>
      <c r="D2317" s="11">
        <f>ROUND(АТС!E77*$D$791*$D$792/100,2)</f>
        <v>103.97</v>
      </c>
      <c r="E2317" s="11">
        <f>ROUND(АТС!E77*$E$791*$E$792/100,2)</f>
        <v>95.52</v>
      </c>
      <c r="F2317" s="11">
        <f>ROUND(АТС!E77*$F$791*$F$792/100,2)</f>
        <v>65.05</v>
      </c>
      <c r="G2317" s="11">
        <f>ROUND(АТС!E77*$G$791*$G$792/100,2)</f>
        <v>38.08</v>
      </c>
    </row>
    <row r="2318" spans="1:7" x14ac:dyDescent="0.25">
      <c r="A2318" s="251"/>
      <c r="B2318" s="137">
        <f t="shared" si="37"/>
        <v>42037.541669999999</v>
      </c>
      <c r="C2318" s="138">
        <v>13</v>
      </c>
      <c r="D2318" s="11">
        <f>ROUND(АТС!E78*$D$791*$D$792/100,2)</f>
        <v>119.11</v>
      </c>
      <c r="E2318" s="11">
        <f>ROUND(АТС!E78*$E$791*$E$792/100,2)</f>
        <v>109.44</v>
      </c>
      <c r="F2318" s="11">
        <f>ROUND(АТС!E78*$F$791*$F$792/100,2)</f>
        <v>74.53</v>
      </c>
      <c r="G2318" s="11">
        <f>ROUND(АТС!E78*$G$791*$G$792/100,2)</f>
        <v>43.62</v>
      </c>
    </row>
    <row r="2319" spans="1:7" x14ac:dyDescent="0.25">
      <c r="A2319" s="251"/>
      <c r="B2319" s="135">
        <f t="shared" si="37"/>
        <v>42037.583330000001</v>
      </c>
      <c r="C2319" s="138">
        <v>14</v>
      </c>
      <c r="D2319" s="11">
        <f>ROUND(АТС!E79*$D$791*$D$792/100,2)</f>
        <v>137.15</v>
      </c>
      <c r="E2319" s="11">
        <f>ROUND(АТС!E79*$E$791*$E$792/100,2)</f>
        <v>126.01</v>
      </c>
      <c r="F2319" s="11">
        <f>ROUND(АТС!E79*$F$791*$F$792/100,2)</f>
        <v>85.82</v>
      </c>
      <c r="G2319" s="11">
        <f>ROUND(АТС!E79*$G$791*$G$792/100,2)</f>
        <v>50.23</v>
      </c>
    </row>
    <row r="2320" spans="1:7" x14ac:dyDescent="0.25">
      <c r="A2320" s="251"/>
      <c r="B2320" s="137">
        <f t="shared" si="37"/>
        <v>42037.625</v>
      </c>
      <c r="C2320" s="138">
        <v>15</v>
      </c>
      <c r="D2320" s="11">
        <f>ROUND(АТС!E80*$D$791*$D$792/100,2)</f>
        <v>132.59</v>
      </c>
      <c r="E2320" s="11">
        <f>ROUND(АТС!E80*$E$791*$E$792/100,2)</f>
        <v>121.82</v>
      </c>
      <c r="F2320" s="11">
        <f>ROUND(АТС!E80*$F$791*$F$792/100,2)</f>
        <v>82.96</v>
      </c>
      <c r="G2320" s="11">
        <f>ROUND(АТС!E80*$G$791*$G$792/100,2)</f>
        <v>48.56</v>
      </c>
    </row>
    <row r="2321" spans="1:7" x14ac:dyDescent="0.25">
      <c r="A2321" s="251"/>
      <c r="B2321" s="135">
        <f t="shared" si="37"/>
        <v>42037.666669999999</v>
      </c>
      <c r="C2321" s="138">
        <v>16</v>
      </c>
      <c r="D2321" s="11">
        <f>ROUND(АТС!E81*$D$791*$D$792/100,2)</f>
        <v>69.36</v>
      </c>
      <c r="E2321" s="11">
        <f>ROUND(АТС!E81*$E$791*$E$792/100,2)</f>
        <v>63.73</v>
      </c>
      <c r="F2321" s="11">
        <f>ROUND(АТС!E81*$F$791*$F$792/100,2)</f>
        <v>43.4</v>
      </c>
      <c r="G2321" s="11">
        <f>ROUND(АТС!E81*$G$791*$G$792/100,2)</f>
        <v>25.4</v>
      </c>
    </row>
    <row r="2322" spans="1:7" x14ac:dyDescent="0.25">
      <c r="A2322" s="251"/>
      <c r="B2322" s="137">
        <f t="shared" si="37"/>
        <v>42037.708330000001</v>
      </c>
      <c r="C2322" s="138">
        <v>17</v>
      </c>
      <c r="D2322" s="11">
        <f>ROUND(АТС!E82*$D$791*$D$792/100,2)</f>
        <v>55.31</v>
      </c>
      <c r="E2322" s="11">
        <f>ROUND(АТС!E82*$E$791*$E$792/100,2)</f>
        <v>50.82</v>
      </c>
      <c r="F2322" s="11">
        <f>ROUND(АТС!E82*$F$791*$F$792/100,2)</f>
        <v>34.61</v>
      </c>
      <c r="G2322" s="11">
        <f>ROUND(АТС!E82*$G$791*$G$792/100,2)</f>
        <v>20.260000000000002</v>
      </c>
    </row>
    <row r="2323" spans="1:7" x14ac:dyDescent="0.25">
      <c r="A2323" s="251"/>
      <c r="B2323" s="135">
        <f t="shared" si="37"/>
        <v>42037.75</v>
      </c>
      <c r="C2323" s="138">
        <v>18</v>
      </c>
      <c r="D2323" s="11">
        <f>ROUND(АТС!E83*$D$791*$D$792/100,2)</f>
        <v>41.59</v>
      </c>
      <c r="E2323" s="11">
        <f>ROUND(АТС!E83*$E$791*$E$792/100,2)</f>
        <v>38.21</v>
      </c>
      <c r="F2323" s="11">
        <f>ROUND(АТС!E83*$F$791*$F$792/100,2)</f>
        <v>26.02</v>
      </c>
      <c r="G2323" s="11">
        <f>ROUND(АТС!E83*$G$791*$G$792/100,2)</f>
        <v>15.23</v>
      </c>
    </row>
    <row r="2324" spans="1:7" x14ac:dyDescent="0.25">
      <c r="A2324" s="251"/>
      <c r="B2324" s="137">
        <f t="shared" si="37"/>
        <v>42037.791669999999</v>
      </c>
      <c r="C2324" s="138">
        <v>19</v>
      </c>
      <c r="D2324" s="11">
        <f>ROUND(АТС!E84*$D$791*$D$792/100,2)</f>
        <v>12.81</v>
      </c>
      <c r="E2324" s="11">
        <f>ROUND(АТС!E84*$E$791*$E$792/100,2)</f>
        <v>11.77</v>
      </c>
      <c r="F2324" s="11">
        <f>ROUND(АТС!E84*$F$791*$F$792/100,2)</f>
        <v>8.01</v>
      </c>
      <c r="G2324" s="11">
        <f>ROUND(АТС!E84*$G$791*$G$792/100,2)</f>
        <v>4.6900000000000004</v>
      </c>
    </row>
    <row r="2325" spans="1:7" x14ac:dyDescent="0.25">
      <c r="A2325" s="251"/>
      <c r="B2325" s="135">
        <f t="shared" si="37"/>
        <v>42037.833330000001</v>
      </c>
      <c r="C2325" s="138">
        <v>20</v>
      </c>
      <c r="D2325" s="11">
        <f>ROUND(АТС!E85*$D$791*$D$792/100,2)</f>
        <v>81.27</v>
      </c>
      <c r="E2325" s="11">
        <f>ROUND(АТС!E85*$E$791*$E$792/100,2)</f>
        <v>74.67</v>
      </c>
      <c r="F2325" s="11">
        <f>ROUND(АТС!E85*$F$791*$F$792/100,2)</f>
        <v>50.85</v>
      </c>
      <c r="G2325" s="11">
        <f>ROUND(АТС!E85*$G$791*$G$792/100,2)</f>
        <v>29.77</v>
      </c>
    </row>
    <row r="2326" spans="1:7" x14ac:dyDescent="0.25">
      <c r="A2326" s="251"/>
      <c r="B2326" s="137">
        <f t="shared" si="37"/>
        <v>42037.875</v>
      </c>
      <c r="C2326" s="138">
        <v>21</v>
      </c>
      <c r="D2326" s="11">
        <f>ROUND(АТС!E86*$D$791*$D$792/100,2)</f>
        <v>88.4</v>
      </c>
      <c r="E2326" s="11">
        <f>ROUND(АТС!E86*$E$791*$E$792/100,2)</f>
        <v>81.22</v>
      </c>
      <c r="F2326" s="11">
        <f>ROUND(АТС!E86*$F$791*$F$792/100,2)</f>
        <v>55.31</v>
      </c>
      <c r="G2326" s="11">
        <f>ROUND(АТС!E86*$G$791*$G$792/100,2)</f>
        <v>32.380000000000003</v>
      </c>
    </row>
    <row r="2327" spans="1:7" x14ac:dyDescent="0.25">
      <c r="A2327" s="251"/>
      <c r="B2327" s="135">
        <f t="shared" si="37"/>
        <v>42037.916669999999</v>
      </c>
      <c r="C2327" s="138">
        <v>22</v>
      </c>
      <c r="D2327" s="11">
        <f>ROUND(АТС!E87*$D$791*$D$792/100,2)</f>
        <v>38.21</v>
      </c>
      <c r="E2327" s="11">
        <f>ROUND(АТС!E87*$E$791*$E$792/100,2)</f>
        <v>35.11</v>
      </c>
      <c r="F2327" s="11">
        <f>ROUND(АТС!E87*$F$791*$F$792/100,2)</f>
        <v>23.91</v>
      </c>
      <c r="G2327" s="11">
        <f>ROUND(АТС!E87*$G$791*$G$792/100,2)</f>
        <v>14</v>
      </c>
    </row>
    <row r="2328" spans="1:7" x14ac:dyDescent="0.25">
      <c r="A2328" s="251"/>
      <c r="B2328" s="137">
        <f t="shared" si="37"/>
        <v>42037.958330000001</v>
      </c>
      <c r="C2328" s="138">
        <v>23</v>
      </c>
      <c r="D2328" s="11">
        <f>ROUND(АТС!E88*$D$791*$D$792/100,2)</f>
        <v>226.32</v>
      </c>
      <c r="E2328" s="11">
        <f>ROUND(АТС!E88*$E$791*$E$792/100,2)</f>
        <v>207.93</v>
      </c>
      <c r="F2328" s="11">
        <f>ROUND(АТС!E88*$F$791*$F$792/100,2)</f>
        <v>141.61000000000001</v>
      </c>
      <c r="G2328" s="11">
        <f>ROUND(АТС!E88*$G$791*$G$792/100,2)</f>
        <v>82.89</v>
      </c>
    </row>
    <row r="2329" spans="1:7" x14ac:dyDescent="0.25">
      <c r="A2329" s="251"/>
      <c r="B2329" s="135">
        <f t="shared" si="37"/>
        <v>42038</v>
      </c>
      <c r="C2329" s="138">
        <v>0</v>
      </c>
      <c r="D2329" s="11">
        <f>ROUND(АТС!E89*$D$791*$D$792/100,2)</f>
        <v>103.51</v>
      </c>
      <c r="E2329" s="11">
        <f>ROUND(АТС!E89*$E$791*$E$792/100,2)</f>
        <v>95.1</v>
      </c>
      <c r="F2329" s="11">
        <f>ROUND(АТС!E89*$F$791*$F$792/100,2)</f>
        <v>64.77</v>
      </c>
      <c r="G2329" s="11">
        <f>ROUND(АТС!E89*$G$791*$G$792/100,2)</f>
        <v>37.909999999999997</v>
      </c>
    </row>
    <row r="2330" spans="1:7" x14ac:dyDescent="0.25">
      <c r="A2330" s="251"/>
      <c r="B2330" s="137">
        <f t="shared" si="37"/>
        <v>42038.041669999999</v>
      </c>
      <c r="C2330" s="138">
        <v>1</v>
      </c>
      <c r="D2330" s="11">
        <f>ROUND(АТС!E90*$D$791*$D$792/100,2)</f>
        <v>89.4</v>
      </c>
      <c r="E2330" s="11">
        <f>ROUND(АТС!E90*$E$791*$E$792/100,2)</f>
        <v>82.14</v>
      </c>
      <c r="F2330" s="11">
        <f>ROUND(АТС!E90*$F$791*$F$792/100,2)</f>
        <v>55.94</v>
      </c>
      <c r="G2330" s="11">
        <f>ROUND(АТС!E90*$G$791*$G$792/100,2)</f>
        <v>32.74</v>
      </c>
    </row>
    <row r="2331" spans="1:7" x14ac:dyDescent="0.25">
      <c r="A2331" s="251"/>
      <c r="B2331" s="135">
        <f t="shared" si="37"/>
        <v>42038.083330000001</v>
      </c>
      <c r="C2331" s="138">
        <v>2</v>
      </c>
      <c r="D2331" s="11">
        <f>ROUND(АТС!E91*$D$791*$D$792/100,2)</f>
        <v>65.63</v>
      </c>
      <c r="E2331" s="11">
        <f>ROUND(АТС!E91*$E$791*$E$792/100,2)</f>
        <v>60.3</v>
      </c>
      <c r="F2331" s="11">
        <f>ROUND(АТС!E91*$F$791*$F$792/100,2)</f>
        <v>41.07</v>
      </c>
      <c r="G2331" s="11">
        <f>ROUND(АТС!E91*$G$791*$G$792/100,2)</f>
        <v>24.04</v>
      </c>
    </row>
    <row r="2332" spans="1:7" x14ac:dyDescent="0.25">
      <c r="A2332" s="251"/>
      <c r="B2332" s="137">
        <f t="shared" si="37"/>
        <v>42038.125</v>
      </c>
      <c r="C2332" s="138">
        <v>3</v>
      </c>
      <c r="D2332" s="11">
        <f>ROUND(АТС!E92*$D$791*$D$792/100,2)</f>
        <v>47.07</v>
      </c>
      <c r="E2332" s="11">
        <f>ROUND(АТС!E92*$E$791*$E$792/100,2)</f>
        <v>43.25</v>
      </c>
      <c r="F2332" s="11">
        <f>ROUND(АТС!E92*$F$791*$F$792/100,2)</f>
        <v>29.45</v>
      </c>
      <c r="G2332" s="11">
        <f>ROUND(АТС!E92*$G$791*$G$792/100,2)</f>
        <v>17.239999999999998</v>
      </c>
    </row>
    <row r="2333" spans="1:7" x14ac:dyDescent="0.25">
      <c r="A2333" s="251"/>
      <c r="B2333" s="135">
        <f t="shared" si="37"/>
        <v>42038.166669999999</v>
      </c>
      <c r="C2333" s="138">
        <v>4</v>
      </c>
      <c r="D2333" s="11">
        <f>ROUND(АТС!E93*$D$791*$D$792/100,2)</f>
        <v>28.56</v>
      </c>
      <c r="E2333" s="11">
        <f>ROUND(АТС!E93*$E$791*$E$792/100,2)</f>
        <v>26.24</v>
      </c>
      <c r="F2333" s="11">
        <f>ROUND(АТС!E93*$F$791*$F$792/100,2)</f>
        <v>17.87</v>
      </c>
      <c r="G2333" s="11">
        <f>ROUND(АТС!E93*$G$791*$G$792/100,2)</f>
        <v>10.46</v>
      </c>
    </row>
    <row r="2334" spans="1:7" x14ac:dyDescent="0.25">
      <c r="A2334" s="251"/>
      <c r="B2334" s="137">
        <f t="shared" si="37"/>
        <v>42038.208330000001</v>
      </c>
      <c r="C2334" s="138">
        <v>5</v>
      </c>
      <c r="D2334" s="11">
        <f>ROUND(АТС!E94*$D$791*$D$792/100,2)</f>
        <v>21.54</v>
      </c>
      <c r="E2334" s="11">
        <f>ROUND(АТС!E94*$E$791*$E$792/100,2)</f>
        <v>19.79</v>
      </c>
      <c r="F2334" s="11">
        <f>ROUND(АТС!E94*$F$791*$F$792/100,2)</f>
        <v>13.48</v>
      </c>
      <c r="G2334" s="11">
        <f>ROUND(АТС!E94*$G$791*$G$792/100,2)</f>
        <v>7.89</v>
      </c>
    </row>
    <row r="2335" spans="1:7" x14ac:dyDescent="0.25">
      <c r="A2335" s="251"/>
      <c r="B2335" s="135">
        <f t="shared" si="37"/>
        <v>42038.25</v>
      </c>
      <c r="C2335" s="138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51"/>
      <c r="B2336" s="137">
        <f t="shared" si="37"/>
        <v>42038.291669999999</v>
      </c>
      <c r="C2336" s="138">
        <v>7</v>
      </c>
      <c r="D2336" s="11">
        <f>ROUND(АТС!E96*$D$791*$D$792/100,2)</f>
        <v>72.39</v>
      </c>
      <c r="E2336" s="11">
        <f>ROUND(АТС!E96*$E$791*$E$792/100,2)</f>
        <v>66.510000000000005</v>
      </c>
      <c r="F2336" s="11">
        <f>ROUND(АТС!E96*$F$791*$F$792/100,2)</f>
        <v>45.29</v>
      </c>
      <c r="G2336" s="11">
        <f>ROUND(АТС!E96*$G$791*$G$792/100,2)</f>
        <v>26.51</v>
      </c>
    </row>
    <row r="2337" spans="1:7" x14ac:dyDescent="0.25">
      <c r="A2337" s="251"/>
      <c r="B2337" s="135">
        <f t="shared" si="37"/>
        <v>42038.333330000001</v>
      </c>
      <c r="C2337" s="138">
        <v>8</v>
      </c>
      <c r="D2337" s="11">
        <f>ROUND(АТС!E97*$D$791*$D$792/100,2)</f>
        <v>34.299999999999997</v>
      </c>
      <c r="E2337" s="11">
        <f>ROUND(АТС!E97*$E$791*$E$792/100,2)</f>
        <v>31.51</v>
      </c>
      <c r="F2337" s="11">
        <f>ROUND(АТС!E97*$F$791*$F$792/100,2)</f>
        <v>21.46</v>
      </c>
      <c r="G2337" s="11">
        <f>ROUND(АТС!E97*$G$791*$G$792/100,2)</f>
        <v>12.56</v>
      </c>
    </row>
    <row r="2338" spans="1:7" x14ac:dyDescent="0.25">
      <c r="A2338" s="251"/>
      <c r="B2338" s="137">
        <f t="shared" si="37"/>
        <v>42038.375</v>
      </c>
      <c r="C2338" s="138">
        <v>9</v>
      </c>
      <c r="D2338" s="11">
        <f>ROUND(АТС!E98*$D$791*$D$792/100,2)</f>
        <v>24.61</v>
      </c>
      <c r="E2338" s="11">
        <f>ROUND(АТС!E98*$E$791*$E$792/100,2)</f>
        <v>22.61</v>
      </c>
      <c r="F2338" s="11">
        <f>ROUND(АТС!E98*$F$791*$F$792/100,2)</f>
        <v>15.4</v>
      </c>
      <c r="G2338" s="11">
        <f>ROUND(АТС!E98*$G$791*$G$792/100,2)</f>
        <v>9.01</v>
      </c>
    </row>
    <row r="2339" spans="1:7" x14ac:dyDescent="0.25">
      <c r="A2339" s="251"/>
      <c r="B2339" s="135">
        <f t="shared" si="37"/>
        <v>42038.416669999999</v>
      </c>
      <c r="C2339" s="138">
        <v>10</v>
      </c>
      <c r="D2339" s="11">
        <f>ROUND(АТС!E99*$D$791*$D$792/100,2)</f>
        <v>55.11</v>
      </c>
      <c r="E2339" s="11">
        <f>ROUND(АТС!E99*$E$791*$E$792/100,2)</f>
        <v>50.63</v>
      </c>
      <c r="F2339" s="11">
        <f>ROUND(АТС!E99*$F$791*$F$792/100,2)</f>
        <v>34.479999999999997</v>
      </c>
      <c r="G2339" s="11">
        <f>ROUND(АТС!E99*$G$791*$G$792/100,2)</f>
        <v>20.18</v>
      </c>
    </row>
    <row r="2340" spans="1:7" x14ac:dyDescent="0.25">
      <c r="A2340" s="251"/>
      <c r="B2340" s="137">
        <f t="shared" si="37"/>
        <v>42038.458330000001</v>
      </c>
      <c r="C2340" s="138">
        <v>11</v>
      </c>
      <c r="D2340" s="11">
        <f>ROUND(АТС!E100*$D$791*$D$792/100,2)</f>
        <v>91.24</v>
      </c>
      <c r="E2340" s="11">
        <f>ROUND(АТС!E100*$E$791*$E$792/100,2)</f>
        <v>83.83</v>
      </c>
      <c r="F2340" s="11">
        <f>ROUND(АТС!E100*$F$791*$F$792/100,2)</f>
        <v>57.09</v>
      </c>
      <c r="G2340" s="11">
        <f>ROUND(АТС!E100*$G$791*$G$792/100,2)</f>
        <v>33.42</v>
      </c>
    </row>
    <row r="2341" spans="1:7" x14ac:dyDescent="0.25">
      <c r="A2341" s="251"/>
      <c r="B2341" s="135">
        <f t="shared" si="37"/>
        <v>42038.5</v>
      </c>
      <c r="C2341" s="138">
        <v>12</v>
      </c>
      <c r="D2341" s="11">
        <f>ROUND(АТС!E101*$D$791*$D$792/100,2)</f>
        <v>177.54</v>
      </c>
      <c r="E2341" s="11">
        <f>ROUND(АТС!E101*$E$791*$E$792/100,2)</f>
        <v>163.12</v>
      </c>
      <c r="F2341" s="11">
        <f>ROUND(АТС!E101*$F$791*$F$792/100,2)</f>
        <v>111.09</v>
      </c>
      <c r="G2341" s="11">
        <f>ROUND(АТС!E101*$G$791*$G$792/100,2)</f>
        <v>65.02</v>
      </c>
    </row>
    <row r="2342" spans="1:7" x14ac:dyDescent="0.25">
      <c r="A2342" s="251"/>
      <c r="B2342" s="137">
        <f t="shared" si="37"/>
        <v>42038.541669999999</v>
      </c>
      <c r="C2342" s="138">
        <v>13</v>
      </c>
      <c r="D2342" s="11">
        <f>ROUND(АТС!E102*$D$791*$D$792/100,2)</f>
        <v>100.57</v>
      </c>
      <c r="E2342" s="11">
        <f>ROUND(АТС!E102*$E$791*$E$792/100,2)</f>
        <v>92.4</v>
      </c>
      <c r="F2342" s="11">
        <f>ROUND(АТС!E102*$F$791*$F$792/100,2)</f>
        <v>62.93</v>
      </c>
      <c r="G2342" s="11">
        <f>ROUND(АТС!E102*$G$791*$G$792/100,2)</f>
        <v>36.83</v>
      </c>
    </row>
    <row r="2343" spans="1:7" x14ac:dyDescent="0.25">
      <c r="A2343" s="251"/>
      <c r="B2343" s="135">
        <f t="shared" si="37"/>
        <v>42038.583330000001</v>
      </c>
      <c r="C2343" s="138">
        <v>14</v>
      </c>
      <c r="D2343" s="11">
        <f>ROUND(АТС!E103*$D$791*$D$792/100,2)</f>
        <v>145.44</v>
      </c>
      <c r="E2343" s="11">
        <f>ROUND(АТС!E103*$E$791*$E$792/100,2)</f>
        <v>133.63</v>
      </c>
      <c r="F2343" s="11">
        <f>ROUND(АТС!E103*$F$791*$F$792/100,2)</f>
        <v>91</v>
      </c>
      <c r="G2343" s="11">
        <f>ROUND(АТС!E103*$G$791*$G$792/100,2)</f>
        <v>53.27</v>
      </c>
    </row>
    <row r="2344" spans="1:7" x14ac:dyDescent="0.25">
      <c r="A2344" s="251"/>
      <c r="B2344" s="137">
        <f t="shared" si="37"/>
        <v>42038.625</v>
      </c>
      <c r="C2344" s="138">
        <v>15</v>
      </c>
      <c r="D2344" s="11">
        <f>ROUND(АТС!E104*$D$791*$D$792/100,2)</f>
        <v>70.61</v>
      </c>
      <c r="E2344" s="11">
        <f>ROUND(АТС!E104*$E$791*$E$792/100,2)</f>
        <v>64.87</v>
      </c>
      <c r="F2344" s="11">
        <f>ROUND(АТС!E104*$F$791*$F$792/100,2)</f>
        <v>44.18</v>
      </c>
      <c r="G2344" s="11">
        <f>ROUND(АТС!E104*$G$791*$G$792/100,2)</f>
        <v>25.86</v>
      </c>
    </row>
    <row r="2345" spans="1:7" x14ac:dyDescent="0.25">
      <c r="A2345" s="251"/>
      <c r="B2345" s="135">
        <f t="shared" si="37"/>
        <v>42038.666669999999</v>
      </c>
      <c r="C2345" s="138">
        <v>16</v>
      </c>
      <c r="D2345" s="11">
        <f>ROUND(АТС!E105*$D$791*$D$792/100,2)</f>
        <v>64.98</v>
      </c>
      <c r="E2345" s="11">
        <f>ROUND(АТС!E105*$E$791*$E$792/100,2)</f>
        <v>59.7</v>
      </c>
      <c r="F2345" s="11">
        <f>ROUND(АТС!E105*$F$791*$F$792/100,2)</f>
        <v>40.659999999999997</v>
      </c>
      <c r="G2345" s="11">
        <f>ROUND(АТС!E105*$G$791*$G$792/100,2)</f>
        <v>23.8</v>
      </c>
    </row>
    <row r="2346" spans="1:7" x14ac:dyDescent="0.25">
      <c r="A2346" s="251"/>
      <c r="B2346" s="137">
        <f t="shared" si="37"/>
        <v>42038.708330000001</v>
      </c>
      <c r="C2346" s="138">
        <v>17</v>
      </c>
      <c r="D2346" s="11">
        <f>ROUND(АТС!E106*$D$791*$D$792/100,2)</f>
        <v>48.62</v>
      </c>
      <c r="E2346" s="11">
        <f>ROUND(АТС!E106*$E$791*$E$792/100,2)</f>
        <v>44.67</v>
      </c>
      <c r="F2346" s="11">
        <f>ROUND(АТС!E106*$F$791*$F$792/100,2)</f>
        <v>30.42</v>
      </c>
      <c r="G2346" s="11">
        <f>ROUND(АТС!E106*$G$791*$G$792/100,2)</f>
        <v>17.809999999999999</v>
      </c>
    </row>
    <row r="2347" spans="1:7" x14ac:dyDescent="0.25">
      <c r="A2347" s="251"/>
      <c r="B2347" s="135">
        <f t="shared" si="37"/>
        <v>42038.75</v>
      </c>
      <c r="C2347" s="138">
        <v>18</v>
      </c>
      <c r="D2347" s="11">
        <f>ROUND(АТС!E107*$D$791*$D$792/100,2)</f>
        <v>34.07</v>
      </c>
      <c r="E2347" s="11">
        <f>ROUND(АТС!E107*$E$791*$E$792/100,2)</f>
        <v>31.31</v>
      </c>
      <c r="F2347" s="11">
        <f>ROUND(АТС!E107*$F$791*$F$792/100,2)</f>
        <v>21.32</v>
      </c>
      <c r="G2347" s="11">
        <f>ROUND(АТС!E107*$G$791*$G$792/100,2)</f>
        <v>12.48</v>
      </c>
    </row>
    <row r="2348" spans="1:7" x14ac:dyDescent="0.25">
      <c r="A2348" s="251"/>
      <c r="B2348" s="137">
        <f t="shared" si="37"/>
        <v>42038.791669999999</v>
      </c>
      <c r="C2348" s="138">
        <v>19</v>
      </c>
      <c r="D2348" s="11">
        <f>ROUND(АТС!E108*$D$791*$D$792/100,2)</f>
        <v>2.0699999999999998</v>
      </c>
      <c r="E2348" s="11">
        <f>ROUND(АТС!E108*$E$791*$E$792/100,2)</f>
        <v>1.9</v>
      </c>
      <c r="F2348" s="11">
        <f>ROUND(АТС!E108*$F$791*$F$792/100,2)</f>
        <v>1.29</v>
      </c>
      <c r="G2348" s="11">
        <f>ROUND(АТС!E108*$G$791*$G$792/100,2)</f>
        <v>0.76</v>
      </c>
    </row>
    <row r="2349" spans="1:7" x14ac:dyDescent="0.25">
      <c r="A2349" s="251"/>
      <c r="B2349" s="135">
        <f t="shared" si="37"/>
        <v>42038.833330000001</v>
      </c>
      <c r="C2349" s="138">
        <v>20</v>
      </c>
      <c r="D2349" s="11">
        <f>ROUND(АТС!E109*$D$791*$D$792/100,2)</f>
        <v>24.78</v>
      </c>
      <c r="E2349" s="11">
        <f>ROUND(АТС!E109*$E$791*$E$792/100,2)</f>
        <v>22.77</v>
      </c>
      <c r="F2349" s="11">
        <f>ROUND(АТС!E109*$F$791*$F$792/100,2)</f>
        <v>15.5</v>
      </c>
      <c r="G2349" s="11">
        <f>ROUND(АТС!E109*$G$791*$G$792/100,2)</f>
        <v>9.08</v>
      </c>
    </row>
    <row r="2350" spans="1:7" x14ac:dyDescent="0.25">
      <c r="A2350" s="251"/>
      <c r="B2350" s="137">
        <f t="shared" si="37"/>
        <v>42038.875</v>
      </c>
      <c r="C2350" s="138">
        <v>21</v>
      </c>
      <c r="D2350" s="11">
        <f>ROUND(АТС!E110*$D$791*$D$792/100,2)</f>
        <v>74.34</v>
      </c>
      <c r="E2350" s="11">
        <f>ROUND(АТС!E110*$E$791*$E$792/100,2)</f>
        <v>68.3</v>
      </c>
      <c r="F2350" s="11">
        <f>ROUND(АТС!E110*$F$791*$F$792/100,2)</f>
        <v>46.51</v>
      </c>
      <c r="G2350" s="11">
        <f>ROUND(АТС!E110*$G$791*$G$792/100,2)</f>
        <v>27.23</v>
      </c>
    </row>
    <row r="2351" spans="1:7" x14ac:dyDescent="0.25">
      <c r="A2351" s="251"/>
      <c r="B2351" s="135">
        <f t="shared" si="37"/>
        <v>42038.916669999999</v>
      </c>
      <c r="C2351" s="138">
        <v>22</v>
      </c>
      <c r="D2351" s="11">
        <f>ROUND(АТС!E111*$D$791*$D$792/100,2)</f>
        <v>38.61</v>
      </c>
      <c r="E2351" s="11">
        <f>ROUND(АТС!E111*$E$791*$E$792/100,2)</f>
        <v>35.47</v>
      </c>
      <c r="F2351" s="11">
        <f>ROUND(АТС!E111*$F$791*$F$792/100,2)</f>
        <v>24.16</v>
      </c>
      <c r="G2351" s="11">
        <f>ROUND(АТС!E111*$G$791*$G$792/100,2)</f>
        <v>14.14</v>
      </c>
    </row>
    <row r="2352" spans="1:7" x14ac:dyDescent="0.25">
      <c r="A2352" s="251"/>
      <c r="B2352" s="137">
        <f t="shared" si="37"/>
        <v>42038.958330000001</v>
      </c>
      <c r="C2352" s="138">
        <v>23</v>
      </c>
      <c r="D2352" s="11">
        <f>ROUND(АТС!E112*$D$791*$D$792/100,2)</f>
        <v>11.18</v>
      </c>
      <c r="E2352" s="11">
        <f>ROUND(АТС!E112*$E$791*$E$792/100,2)</f>
        <v>10.27</v>
      </c>
      <c r="F2352" s="11">
        <f>ROUND(АТС!E112*$F$791*$F$792/100,2)</f>
        <v>7</v>
      </c>
      <c r="G2352" s="11">
        <f>ROUND(АТС!E112*$G$791*$G$792/100,2)</f>
        <v>4.09</v>
      </c>
    </row>
    <row r="2353" spans="1:7" x14ac:dyDescent="0.25">
      <c r="A2353" s="251"/>
      <c r="B2353" s="135">
        <f t="shared" si="37"/>
        <v>42039</v>
      </c>
      <c r="C2353" s="138">
        <v>0</v>
      </c>
      <c r="D2353" s="11">
        <f>ROUND(АТС!E113*$D$791*$D$792/100,2)</f>
        <v>46.55</v>
      </c>
      <c r="E2353" s="11">
        <f>ROUND(АТС!E113*$E$791*$E$792/100,2)</f>
        <v>42.77</v>
      </c>
      <c r="F2353" s="11">
        <f>ROUND(АТС!E113*$F$791*$F$792/100,2)</f>
        <v>29.13</v>
      </c>
      <c r="G2353" s="11">
        <f>ROUND(АТС!E113*$G$791*$G$792/100,2)</f>
        <v>17.05</v>
      </c>
    </row>
    <row r="2354" spans="1:7" x14ac:dyDescent="0.25">
      <c r="A2354" s="251"/>
      <c r="B2354" s="137">
        <f t="shared" si="37"/>
        <v>42039.041669999999</v>
      </c>
      <c r="C2354" s="138">
        <v>1</v>
      </c>
      <c r="D2354" s="11">
        <f>ROUND(АТС!E114*$D$791*$D$792/100,2)</f>
        <v>120.47</v>
      </c>
      <c r="E2354" s="11">
        <f>ROUND(АТС!E114*$E$791*$E$792/100,2)</f>
        <v>110.69</v>
      </c>
      <c r="F2354" s="11">
        <f>ROUND(АТС!E114*$F$791*$F$792/100,2)</f>
        <v>75.38</v>
      </c>
      <c r="G2354" s="11">
        <f>ROUND(АТС!E114*$G$791*$G$792/100,2)</f>
        <v>44.12</v>
      </c>
    </row>
    <row r="2355" spans="1:7" x14ac:dyDescent="0.25">
      <c r="A2355" s="251"/>
      <c r="B2355" s="135">
        <f t="shared" si="37"/>
        <v>42039.083330000001</v>
      </c>
      <c r="C2355" s="138">
        <v>2</v>
      </c>
      <c r="D2355" s="11">
        <f>ROUND(АТС!E115*$D$791*$D$792/100,2)</f>
        <v>115.73</v>
      </c>
      <c r="E2355" s="11">
        <f>ROUND(АТС!E115*$E$791*$E$792/100,2)</f>
        <v>106.33</v>
      </c>
      <c r="F2355" s="11">
        <f>ROUND(АТС!E115*$F$791*$F$792/100,2)</f>
        <v>72.41</v>
      </c>
      <c r="G2355" s="11">
        <f>ROUND(АТС!E115*$G$791*$G$792/100,2)</f>
        <v>42.39</v>
      </c>
    </row>
    <row r="2356" spans="1:7" x14ac:dyDescent="0.25">
      <c r="A2356" s="251"/>
      <c r="B2356" s="137">
        <f t="shared" si="37"/>
        <v>42039.125</v>
      </c>
      <c r="C2356" s="138">
        <v>3</v>
      </c>
      <c r="D2356" s="11">
        <f>ROUND(АТС!E116*$D$791*$D$792/100,2)</f>
        <v>96.37</v>
      </c>
      <c r="E2356" s="11">
        <f>ROUND(АТС!E116*$E$791*$E$792/100,2)</f>
        <v>88.54</v>
      </c>
      <c r="F2356" s="11">
        <f>ROUND(АТС!E116*$F$791*$F$792/100,2)</f>
        <v>60.3</v>
      </c>
      <c r="G2356" s="11">
        <f>ROUND(АТС!E116*$G$791*$G$792/100,2)</f>
        <v>35.29</v>
      </c>
    </row>
    <row r="2357" spans="1:7" x14ac:dyDescent="0.25">
      <c r="A2357" s="251"/>
      <c r="B2357" s="135">
        <f t="shared" si="37"/>
        <v>42039.166669999999</v>
      </c>
      <c r="C2357" s="138">
        <v>4</v>
      </c>
      <c r="D2357" s="11">
        <f>ROUND(АТС!E117*$D$791*$D$792/100,2)</f>
        <v>17.600000000000001</v>
      </c>
      <c r="E2357" s="11">
        <f>ROUND(АТС!E117*$E$791*$E$792/100,2)</f>
        <v>16.170000000000002</v>
      </c>
      <c r="F2357" s="11">
        <f>ROUND(АТС!E117*$F$791*$F$792/100,2)</f>
        <v>11.01</v>
      </c>
      <c r="G2357" s="11">
        <f>ROUND(АТС!E117*$G$791*$G$792/100,2)</f>
        <v>6.45</v>
      </c>
    </row>
    <row r="2358" spans="1:7" x14ac:dyDescent="0.25">
      <c r="A2358" s="251"/>
      <c r="B2358" s="137">
        <f t="shared" si="37"/>
        <v>42039.208330000001</v>
      </c>
      <c r="C2358" s="138">
        <v>5</v>
      </c>
      <c r="D2358" s="11">
        <f>ROUND(АТС!E118*$D$791*$D$792/100,2)</f>
        <v>21.64</v>
      </c>
      <c r="E2358" s="11">
        <f>ROUND(АТС!E118*$E$791*$E$792/100,2)</f>
        <v>19.88</v>
      </c>
      <c r="F2358" s="11">
        <f>ROUND(АТС!E118*$F$791*$F$792/100,2)</f>
        <v>13.54</v>
      </c>
      <c r="G2358" s="11">
        <f>ROUND(АТС!E118*$G$791*$G$792/100,2)</f>
        <v>7.93</v>
      </c>
    </row>
    <row r="2359" spans="1:7" x14ac:dyDescent="0.25">
      <c r="A2359" s="251"/>
      <c r="B2359" s="135">
        <f t="shared" si="37"/>
        <v>42039.25</v>
      </c>
      <c r="C2359" s="138">
        <v>6</v>
      </c>
      <c r="D2359" s="11">
        <f>ROUND(АТС!E119*$D$791*$D$792/100,2)</f>
        <v>55.73</v>
      </c>
      <c r="E2359" s="11">
        <f>ROUND(АТС!E119*$E$791*$E$792/100,2)</f>
        <v>51.2</v>
      </c>
      <c r="F2359" s="11">
        <f>ROUND(АТС!E119*$F$791*$F$792/100,2)</f>
        <v>34.869999999999997</v>
      </c>
      <c r="G2359" s="11">
        <f>ROUND(АТС!E119*$G$791*$G$792/100,2)</f>
        <v>20.41</v>
      </c>
    </row>
    <row r="2360" spans="1:7" x14ac:dyDescent="0.25">
      <c r="A2360" s="251"/>
      <c r="B2360" s="137">
        <f t="shared" si="37"/>
        <v>42039.291669999999</v>
      </c>
      <c r="C2360" s="138">
        <v>7</v>
      </c>
      <c r="D2360" s="11">
        <f>ROUND(АТС!E120*$D$791*$D$792/100,2)</f>
        <v>49.46</v>
      </c>
      <c r="E2360" s="11">
        <f>ROUND(АТС!E120*$E$791*$E$792/100,2)</f>
        <v>45.44</v>
      </c>
      <c r="F2360" s="11">
        <f>ROUND(АТС!E120*$F$791*$F$792/100,2)</f>
        <v>30.95</v>
      </c>
      <c r="G2360" s="11">
        <f>ROUND(АТС!E120*$G$791*$G$792/100,2)</f>
        <v>18.11</v>
      </c>
    </row>
    <row r="2361" spans="1:7" x14ac:dyDescent="0.25">
      <c r="A2361" s="251"/>
      <c r="B2361" s="135">
        <f t="shared" si="37"/>
        <v>42039.333330000001</v>
      </c>
      <c r="C2361" s="138">
        <v>8</v>
      </c>
      <c r="D2361" s="11">
        <f>ROUND(АТС!E121*$D$791*$D$792/100,2)</f>
        <v>18.96</v>
      </c>
      <c r="E2361" s="11">
        <f>ROUND(АТС!E121*$E$791*$E$792/100,2)</f>
        <v>17.420000000000002</v>
      </c>
      <c r="F2361" s="11">
        <f>ROUND(АТС!E121*$F$791*$F$792/100,2)</f>
        <v>11.87</v>
      </c>
      <c r="G2361" s="11">
        <f>ROUND(АТС!E121*$G$791*$G$792/100,2)</f>
        <v>6.95</v>
      </c>
    </row>
    <row r="2362" spans="1:7" x14ac:dyDescent="0.25">
      <c r="A2362" s="251"/>
      <c r="B2362" s="137">
        <f t="shared" si="37"/>
        <v>42039.375</v>
      </c>
      <c r="C2362" s="138">
        <v>9</v>
      </c>
      <c r="D2362" s="11">
        <f>ROUND(АТС!E122*$D$791*$D$792/100,2)</f>
        <v>45.32</v>
      </c>
      <c r="E2362" s="11">
        <f>ROUND(АТС!E122*$E$791*$E$792/100,2)</f>
        <v>41.64</v>
      </c>
      <c r="F2362" s="11">
        <f>ROUND(АТС!E122*$F$791*$F$792/100,2)</f>
        <v>28.36</v>
      </c>
      <c r="G2362" s="11">
        <f>ROUND(АТС!E122*$G$791*$G$792/100,2)</f>
        <v>16.600000000000001</v>
      </c>
    </row>
    <row r="2363" spans="1:7" x14ac:dyDescent="0.25">
      <c r="A2363" s="251"/>
      <c r="B2363" s="135">
        <f t="shared" si="37"/>
        <v>42039.416669999999</v>
      </c>
      <c r="C2363" s="138">
        <v>10</v>
      </c>
      <c r="D2363" s="11">
        <f>ROUND(АТС!E123*$D$791*$D$792/100,2)</f>
        <v>49.62</v>
      </c>
      <c r="E2363" s="11">
        <f>ROUND(АТС!E123*$E$791*$E$792/100,2)</f>
        <v>45.59</v>
      </c>
      <c r="F2363" s="11">
        <f>ROUND(АТС!E123*$F$791*$F$792/100,2)</f>
        <v>31.05</v>
      </c>
      <c r="G2363" s="11">
        <f>ROUND(АТС!E123*$G$791*$G$792/100,2)</f>
        <v>18.170000000000002</v>
      </c>
    </row>
    <row r="2364" spans="1:7" x14ac:dyDescent="0.25">
      <c r="A2364" s="251"/>
      <c r="B2364" s="137">
        <f t="shared" si="37"/>
        <v>42039.458330000001</v>
      </c>
      <c r="C2364" s="138">
        <v>11</v>
      </c>
      <c r="D2364" s="11">
        <f>ROUND(АТС!E124*$D$791*$D$792/100,2)</f>
        <v>58.39</v>
      </c>
      <c r="E2364" s="11">
        <f>ROUND(АТС!E124*$E$791*$E$792/100,2)</f>
        <v>53.64</v>
      </c>
      <c r="F2364" s="11">
        <f>ROUND(АТС!E124*$F$791*$F$792/100,2)</f>
        <v>36.53</v>
      </c>
      <c r="G2364" s="11">
        <f>ROUND(АТС!E124*$G$791*$G$792/100,2)</f>
        <v>21.38</v>
      </c>
    </row>
    <row r="2365" spans="1:7" x14ac:dyDescent="0.25">
      <c r="A2365" s="251"/>
      <c r="B2365" s="135">
        <f t="shared" si="37"/>
        <v>42039.5</v>
      </c>
      <c r="C2365" s="138">
        <v>12</v>
      </c>
      <c r="D2365" s="11">
        <f>ROUND(АТС!E125*$D$791*$D$792/100,2)</f>
        <v>64.069999999999993</v>
      </c>
      <c r="E2365" s="11">
        <f>ROUND(АТС!E125*$E$791*$E$792/100,2)</f>
        <v>58.87</v>
      </c>
      <c r="F2365" s="11">
        <f>ROUND(АТС!E125*$F$791*$F$792/100,2)</f>
        <v>40.090000000000003</v>
      </c>
      <c r="G2365" s="11">
        <f>ROUND(АТС!E125*$G$791*$G$792/100,2)</f>
        <v>23.47</v>
      </c>
    </row>
    <row r="2366" spans="1:7" x14ac:dyDescent="0.25">
      <c r="A2366" s="251"/>
      <c r="B2366" s="137">
        <f t="shared" si="37"/>
        <v>42039.541669999999</v>
      </c>
      <c r="C2366" s="138">
        <v>13</v>
      </c>
      <c r="D2366" s="11">
        <f>ROUND(АТС!E126*$D$791*$D$792/100,2)</f>
        <v>43.78</v>
      </c>
      <c r="E2366" s="11">
        <f>ROUND(АТС!E126*$E$791*$E$792/100,2)</f>
        <v>40.22</v>
      </c>
      <c r="F2366" s="11">
        <f>ROUND(АТС!E126*$F$791*$F$792/100,2)</f>
        <v>27.39</v>
      </c>
      <c r="G2366" s="11">
        <f>ROUND(АТС!E126*$G$791*$G$792/100,2)</f>
        <v>16.03</v>
      </c>
    </row>
    <row r="2367" spans="1:7" x14ac:dyDescent="0.25">
      <c r="A2367" s="251"/>
      <c r="B2367" s="135">
        <f t="shared" si="37"/>
        <v>42039.583330000001</v>
      </c>
      <c r="C2367" s="138">
        <v>14</v>
      </c>
      <c r="D2367" s="11">
        <f>ROUND(АТС!E127*$D$791*$D$792/100,2)</f>
        <v>31.4</v>
      </c>
      <c r="E2367" s="11">
        <f>ROUND(АТС!E127*$E$791*$E$792/100,2)</f>
        <v>28.85</v>
      </c>
      <c r="F2367" s="11">
        <f>ROUND(АТС!E127*$F$791*$F$792/100,2)</f>
        <v>19.64</v>
      </c>
      <c r="G2367" s="11">
        <f>ROUND(АТС!E127*$G$791*$G$792/100,2)</f>
        <v>11.5</v>
      </c>
    </row>
    <row r="2368" spans="1:7" x14ac:dyDescent="0.25">
      <c r="A2368" s="251"/>
      <c r="B2368" s="137">
        <f t="shared" si="37"/>
        <v>42039.625</v>
      </c>
      <c r="C2368" s="138">
        <v>15</v>
      </c>
      <c r="D2368" s="11">
        <f>ROUND(АТС!E128*$D$791*$D$792/100,2)</f>
        <v>20.83</v>
      </c>
      <c r="E2368" s="11">
        <f>ROUND(АТС!E128*$E$791*$E$792/100,2)</f>
        <v>19.13</v>
      </c>
      <c r="F2368" s="11">
        <f>ROUND(АТС!E128*$F$791*$F$792/100,2)</f>
        <v>13.03</v>
      </c>
      <c r="G2368" s="11">
        <f>ROUND(АТС!E128*$G$791*$G$792/100,2)</f>
        <v>7.63</v>
      </c>
    </row>
    <row r="2369" spans="1:7" x14ac:dyDescent="0.25">
      <c r="A2369" s="251"/>
      <c r="B2369" s="135">
        <f t="shared" si="37"/>
        <v>42039.666669999999</v>
      </c>
      <c r="C2369" s="138">
        <v>16</v>
      </c>
      <c r="D2369" s="11">
        <f>ROUND(АТС!E129*$D$791*$D$792/100,2)</f>
        <v>54.22</v>
      </c>
      <c r="E2369" s="11">
        <f>ROUND(АТС!E129*$E$791*$E$792/100,2)</f>
        <v>49.82</v>
      </c>
      <c r="F2369" s="11">
        <f>ROUND(АТС!E129*$F$791*$F$792/100,2)</f>
        <v>33.93</v>
      </c>
      <c r="G2369" s="11">
        <f>ROUND(АТС!E129*$G$791*$G$792/100,2)</f>
        <v>19.86</v>
      </c>
    </row>
    <row r="2370" spans="1:7" x14ac:dyDescent="0.25">
      <c r="A2370" s="251"/>
      <c r="B2370" s="137">
        <f t="shared" ref="B2370:B2433" si="38">B2346+1</f>
        <v>42039.708330000001</v>
      </c>
      <c r="C2370" s="138">
        <v>17</v>
      </c>
      <c r="D2370" s="11">
        <f>ROUND(АТС!E130*$D$791*$D$792/100,2)</f>
        <v>34.33</v>
      </c>
      <c r="E2370" s="11">
        <f>ROUND(АТС!E130*$E$791*$E$792/100,2)</f>
        <v>31.54</v>
      </c>
      <c r="F2370" s="11">
        <f>ROUND(АТС!E130*$F$791*$F$792/100,2)</f>
        <v>21.48</v>
      </c>
      <c r="G2370" s="11">
        <f>ROUND(АТС!E130*$G$791*$G$792/100,2)</f>
        <v>12.57</v>
      </c>
    </row>
    <row r="2371" spans="1:7" x14ac:dyDescent="0.25">
      <c r="A2371" s="251"/>
      <c r="B2371" s="135">
        <f t="shared" si="38"/>
        <v>42039.75</v>
      </c>
      <c r="C2371" s="138">
        <v>18</v>
      </c>
      <c r="D2371" s="11">
        <f>ROUND(АТС!E131*$D$791*$D$792/100,2)</f>
        <v>44.01</v>
      </c>
      <c r="E2371" s="11">
        <f>ROUND(АТС!E131*$E$791*$E$792/100,2)</f>
        <v>40.44</v>
      </c>
      <c r="F2371" s="11">
        <f>ROUND(АТС!E131*$F$791*$F$792/100,2)</f>
        <v>27.54</v>
      </c>
      <c r="G2371" s="11">
        <f>ROUND(АТС!E131*$G$791*$G$792/100,2)</f>
        <v>16.12</v>
      </c>
    </row>
    <row r="2372" spans="1:7" x14ac:dyDescent="0.25">
      <c r="A2372" s="251"/>
      <c r="B2372" s="137">
        <f t="shared" si="38"/>
        <v>42039.791669999999</v>
      </c>
      <c r="C2372" s="138">
        <v>19</v>
      </c>
      <c r="D2372" s="11">
        <f>ROUND(АТС!E132*$D$791*$D$792/100,2)</f>
        <v>84.57</v>
      </c>
      <c r="E2372" s="11">
        <f>ROUND(АТС!E132*$E$791*$E$792/100,2)</f>
        <v>77.7</v>
      </c>
      <c r="F2372" s="11">
        <f>ROUND(АТС!E132*$F$791*$F$792/100,2)</f>
        <v>52.91</v>
      </c>
      <c r="G2372" s="11">
        <f>ROUND(АТС!E132*$G$791*$G$792/100,2)</f>
        <v>30.97</v>
      </c>
    </row>
    <row r="2373" spans="1:7" x14ac:dyDescent="0.25">
      <c r="A2373" s="251"/>
      <c r="B2373" s="135">
        <f t="shared" si="38"/>
        <v>42039.833330000001</v>
      </c>
      <c r="C2373" s="138">
        <v>20</v>
      </c>
      <c r="D2373" s="11">
        <f>ROUND(АТС!E133*$D$791*$D$792/100,2)</f>
        <v>21.19</v>
      </c>
      <c r="E2373" s="11">
        <f>ROUND(АТС!E133*$E$791*$E$792/100,2)</f>
        <v>19.47</v>
      </c>
      <c r="F2373" s="11">
        <f>ROUND(АТС!E133*$F$791*$F$792/100,2)</f>
        <v>13.26</v>
      </c>
      <c r="G2373" s="11">
        <f>ROUND(АТС!E133*$G$791*$G$792/100,2)</f>
        <v>7.76</v>
      </c>
    </row>
    <row r="2374" spans="1:7" x14ac:dyDescent="0.25">
      <c r="A2374" s="251"/>
      <c r="B2374" s="137">
        <f t="shared" si="38"/>
        <v>42039.875</v>
      </c>
      <c r="C2374" s="138">
        <v>21</v>
      </c>
      <c r="D2374" s="11">
        <f>ROUND(АТС!E134*$D$791*$D$792/100,2)</f>
        <v>84.96</v>
      </c>
      <c r="E2374" s="11">
        <f>ROUND(АТС!E134*$E$791*$E$792/100,2)</f>
        <v>78.06</v>
      </c>
      <c r="F2374" s="11">
        <f>ROUND(АТС!E134*$F$791*$F$792/100,2)</f>
        <v>53.16</v>
      </c>
      <c r="G2374" s="11">
        <f>ROUND(АТС!E134*$G$791*$G$792/100,2)</f>
        <v>31.12</v>
      </c>
    </row>
    <row r="2375" spans="1:7" x14ac:dyDescent="0.25">
      <c r="A2375" s="251"/>
      <c r="B2375" s="135">
        <f t="shared" si="38"/>
        <v>42039.916669999999</v>
      </c>
      <c r="C2375" s="138">
        <v>22</v>
      </c>
      <c r="D2375" s="11">
        <f>ROUND(АТС!E135*$D$791*$D$792/100,2)</f>
        <v>42.51</v>
      </c>
      <c r="E2375" s="11">
        <f>ROUND(АТС!E135*$E$791*$E$792/100,2)</f>
        <v>39.049999999999997</v>
      </c>
      <c r="F2375" s="11">
        <f>ROUND(АТС!E135*$F$791*$F$792/100,2)</f>
        <v>26.6</v>
      </c>
      <c r="G2375" s="11">
        <f>ROUND(АТС!E135*$G$791*$G$792/100,2)</f>
        <v>15.57</v>
      </c>
    </row>
    <row r="2376" spans="1:7" x14ac:dyDescent="0.25">
      <c r="A2376" s="251"/>
      <c r="B2376" s="137">
        <f t="shared" si="38"/>
        <v>42039.958330000001</v>
      </c>
      <c r="C2376" s="138">
        <v>23</v>
      </c>
      <c r="D2376" s="11">
        <f>ROUND(АТС!E136*$D$791*$D$792/100,2)</f>
        <v>101.67</v>
      </c>
      <c r="E2376" s="11">
        <f>ROUND(АТС!E136*$E$791*$E$792/100,2)</f>
        <v>93.41</v>
      </c>
      <c r="F2376" s="11">
        <f>ROUND(АТС!E136*$F$791*$F$792/100,2)</f>
        <v>63.62</v>
      </c>
      <c r="G2376" s="11">
        <f>ROUND(АТС!E136*$G$791*$G$792/100,2)</f>
        <v>37.24</v>
      </c>
    </row>
    <row r="2377" spans="1:7" x14ac:dyDescent="0.25">
      <c r="A2377" s="251"/>
      <c r="B2377" s="135">
        <f t="shared" si="38"/>
        <v>42040</v>
      </c>
      <c r="C2377" s="138">
        <v>0</v>
      </c>
      <c r="D2377" s="11">
        <f>ROUND(АТС!E137*$D$791*$D$792/100,2)</f>
        <v>108.27</v>
      </c>
      <c r="E2377" s="11">
        <f>ROUND(АТС!E137*$E$791*$E$792/100,2)</f>
        <v>99.48</v>
      </c>
      <c r="F2377" s="11">
        <f>ROUND(АТС!E137*$F$791*$F$792/100,2)</f>
        <v>67.75</v>
      </c>
      <c r="G2377" s="11">
        <f>ROUND(АТС!E137*$G$791*$G$792/100,2)</f>
        <v>39.65</v>
      </c>
    </row>
    <row r="2378" spans="1:7" x14ac:dyDescent="0.25">
      <c r="A2378" s="251"/>
      <c r="B2378" s="137">
        <f t="shared" si="38"/>
        <v>42040.041669999999</v>
      </c>
      <c r="C2378" s="138">
        <v>1</v>
      </c>
      <c r="D2378" s="11">
        <f>ROUND(АТС!E138*$D$791*$D$792/100,2)</f>
        <v>89.81</v>
      </c>
      <c r="E2378" s="11">
        <f>ROUND(АТС!E138*$E$791*$E$792/100,2)</f>
        <v>82.51</v>
      </c>
      <c r="F2378" s="11">
        <f>ROUND(АТС!E138*$F$791*$F$792/100,2)</f>
        <v>56.19</v>
      </c>
      <c r="G2378" s="11">
        <f>ROUND(АТС!E138*$G$791*$G$792/100,2)</f>
        <v>32.89</v>
      </c>
    </row>
    <row r="2379" spans="1:7" x14ac:dyDescent="0.25">
      <c r="A2379" s="251"/>
      <c r="B2379" s="135">
        <f t="shared" si="38"/>
        <v>42040.083330000001</v>
      </c>
      <c r="C2379" s="138">
        <v>2</v>
      </c>
      <c r="D2379" s="11">
        <f>ROUND(АТС!E139*$D$791*$D$792/100,2)</f>
        <v>89.18</v>
      </c>
      <c r="E2379" s="11">
        <f>ROUND(АТС!E139*$E$791*$E$792/100,2)</f>
        <v>81.94</v>
      </c>
      <c r="F2379" s="11">
        <f>ROUND(АТС!E139*$F$791*$F$792/100,2)</f>
        <v>55.8</v>
      </c>
      <c r="G2379" s="11">
        <f>ROUND(АТС!E139*$G$791*$G$792/100,2)</f>
        <v>32.659999999999997</v>
      </c>
    </row>
    <row r="2380" spans="1:7" x14ac:dyDescent="0.25">
      <c r="A2380" s="251"/>
      <c r="B2380" s="137">
        <f t="shared" si="38"/>
        <v>42040.125</v>
      </c>
      <c r="C2380" s="138">
        <v>3</v>
      </c>
      <c r="D2380" s="11">
        <f>ROUND(АТС!E140*$D$791*$D$792/100,2)</f>
        <v>44.67</v>
      </c>
      <c r="E2380" s="11">
        <f>ROUND(АТС!E140*$E$791*$E$792/100,2)</f>
        <v>41.04</v>
      </c>
      <c r="F2380" s="11">
        <f>ROUND(АТС!E140*$F$791*$F$792/100,2)</f>
        <v>27.95</v>
      </c>
      <c r="G2380" s="11">
        <f>ROUND(АТС!E140*$G$791*$G$792/100,2)</f>
        <v>16.36</v>
      </c>
    </row>
    <row r="2381" spans="1:7" x14ac:dyDescent="0.25">
      <c r="A2381" s="251"/>
      <c r="B2381" s="135">
        <f t="shared" si="38"/>
        <v>42040.166669999999</v>
      </c>
      <c r="C2381" s="138">
        <v>4</v>
      </c>
      <c r="D2381" s="11">
        <f>ROUND(АТС!E141*$D$791*$D$792/100,2)</f>
        <v>29.34</v>
      </c>
      <c r="E2381" s="11">
        <f>ROUND(АТС!E141*$E$791*$E$792/100,2)</f>
        <v>26.96</v>
      </c>
      <c r="F2381" s="11">
        <f>ROUND(АТС!E141*$F$791*$F$792/100,2)</f>
        <v>18.36</v>
      </c>
      <c r="G2381" s="11">
        <f>ROUND(АТС!E141*$G$791*$G$792/100,2)</f>
        <v>10.75</v>
      </c>
    </row>
    <row r="2382" spans="1:7" x14ac:dyDescent="0.25">
      <c r="A2382" s="251"/>
      <c r="B2382" s="137">
        <f t="shared" si="38"/>
        <v>42040.208330000001</v>
      </c>
      <c r="C2382" s="138">
        <v>5</v>
      </c>
      <c r="D2382" s="11">
        <f>ROUND(АТС!E142*$D$791*$D$792/100,2)</f>
        <v>8.64</v>
      </c>
      <c r="E2382" s="11">
        <f>ROUND(АТС!E142*$E$791*$E$792/100,2)</f>
        <v>7.94</v>
      </c>
      <c r="F2382" s="11">
        <f>ROUND(АТС!E142*$F$791*$F$792/100,2)</f>
        <v>5.41</v>
      </c>
      <c r="G2382" s="11">
        <f>ROUND(АТС!E142*$G$791*$G$792/100,2)</f>
        <v>3.16</v>
      </c>
    </row>
    <row r="2383" spans="1:7" x14ac:dyDescent="0.25">
      <c r="A2383" s="251"/>
      <c r="B2383" s="135">
        <f t="shared" si="38"/>
        <v>42040.25</v>
      </c>
      <c r="C2383" s="138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51"/>
      <c r="B2384" s="137">
        <f t="shared" si="38"/>
        <v>42040.291669999999</v>
      </c>
      <c r="C2384" s="138">
        <v>7</v>
      </c>
      <c r="D2384" s="11">
        <f>ROUND(АТС!E144*$D$791*$D$792/100,2)</f>
        <v>50.73</v>
      </c>
      <c r="E2384" s="11">
        <f>ROUND(АТС!E144*$E$791*$E$792/100,2)</f>
        <v>46.61</v>
      </c>
      <c r="F2384" s="11">
        <f>ROUND(АТС!E144*$F$791*$F$792/100,2)</f>
        <v>31.74</v>
      </c>
      <c r="G2384" s="11">
        <f>ROUND(АТС!E144*$G$791*$G$792/100,2)</f>
        <v>18.579999999999998</v>
      </c>
    </row>
    <row r="2385" spans="1:7" x14ac:dyDescent="0.25">
      <c r="A2385" s="251"/>
      <c r="B2385" s="135">
        <f t="shared" si="38"/>
        <v>42040.333330000001</v>
      </c>
      <c r="C2385" s="138">
        <v>8</v>
      </c>
      <c r="D2385" s="11">
        <f>ROUND(АТС!E145*$D$791*$D$792/100,2)</f>
        <v>23.44</v>
      </c>
      <c r="E2385" s="11">
        <f>ROUND(АТС!E145*$E$791*$E$792/100,2)</f>
        <v>21.53</v>
      </c>
      <c r="F2385" s="11">
        <f>ROUND(АТС!E145*$F$791*$F$792/100,2)</f>
        <v>14.67</v>
      </c>
      <c r="G2385" s="11">
        <f>ROUND(АТС!E145*$G$791*$G$792/100,2)</f>
        <v>8.58</v>
      </c>
    </row>
    <row r="2386" spans="1:7" x14ac:dyDescent="0.25">
      <c r="A2386" s="251"/>
      <c r="B2386" s="137">
        <f t="shared" si="38"/>
        <v>42040.375</v>
      </c>
      <c r="C2386" s="138">
        <v>9</v>
      </c>
      <c r="D2386" s="11">
        <f>ROUND(АТС!E146*$D$791*$D$792/100,2)</f>
        <v>44.49</v>
      </c>
      <c r="E2386" s="11">
        <f>ROUND(АТС!E146*$E$791*$E$792/100,2)</f>
        <v>40.880000000000003</v>
      </c>
      <c r="F2386" s="11">
        <f>ROUND(АТС!E146*$F$791*$F$792/100,2)</f>
        <v>27.84</v>
      </c>
      <c r="G2386" s="11">
        <f>ROUND(АТС!E146*$G$791*$G$792/100,2)</f>
        <v>16.29</v>
      </c>
    </row>
    <row r="2387" spans="1:7" x14ac:dyDescent="0.25">
      <c r="A2387" s="251"/>
      <c r="B2387" s="135">
        <f t="shared" si="38"/>
        <v>42040.416669999999</v>
      </c>
      <c r="C2387" s="138">
        <v>10</v>
      </c>
      <c r="D2387" s="11">
        <f>ROUND(АТС!E147*$D$791*$D$792/100,2)</f>
        <v>62.4</v>
      </c>
      <c r="E2387" s="11">
        <f>ROUND(АТС!E147*$E$791*$E$792/100,2)</f>
        <v>57.33</v>
      </c>
      <c r="F2387" s="11">
        <f>ROUND(АТС!E147*$F$791*$F$792/100,2)</f>
        <v>39.04</v>
      </c>
      <c r="G2387" s="11">
        <f>ROUND(АТС!E147*$G$791*$G$792/100,2)</f>
        <v>22.85</v>
      </c>
    </row>
    <row r="2388" spans="1:7" x14ac:dyDescent="0.25">
      <c r="A2388" s="251"/>
      <c r="B2388" s="137">
        <f t="shared" si="38"/>
        <v>42040.458330000001</v>
      </c>
      <c r="C2388" s="138">
        <v>11</v>
      </c>
      <c r="D2388" s="11">
        <f>ROUND(АТС!E148*$D$791*$D$792/100,2)</f>
        <v>67.3</v>
      </c>
      <c r="E2388" s="11">
        <f>ROUND(АТС!E148*$E$791*$E$792/100,2)</f>
        <v>61.84</v>
      </c>
      <c r="F2388" s="11">
        <f>ROUND(АТС!E148*$F$791*$F$792/100,2)</f>
        <v>42.11</v>
      </c>
      <c r="G2388" s="11">
        <f>ROUND(АТС!E148*$G$791*$G$792/100,2)</f>
        <v>24.65</v>
      </c>
    </row>
    <row r="2389" spans="1:7" x14ac:dyDescent="0.25">
      <c r="A2389" s="251"/>
      <c r="B2389" s="135">
        <f t="shared" si="38"/>
        <v>42040.5</v>
      </c>
      <c r="C2389" s="138">
        <v>12</v>
      </c>
      <c r="D2389" s="11">
        <f>ROUND(АТС!E149*$D$791*$D$792/100,2)</f>
        <v>60.25</v>
      </c>
      <c r="E2389" s="11">
        <f>ROUND(АТС!E149*$E$791*$E$792/100,2)</f>
        <v>55.35</v>
      </c>
      <c r="F2389" s="11">
        <f>ROUND(АТС!E149*$F$791*$F$792/100,2)</f>
        <v>37.700000000000003</v>
      </c>
      <c r="G2389" s="11">
        <f>ROUND(АТС!E149*$G$791*$G$792/100,2)</f>
        <v>22.07</v>
      </c>
    </row>
    <row r="2390" spans="1:7" x14ac:dyDescent="0.25">
      <c r="A2390" s="251"/>
      <c r="B2390" s="137">
        <f t="shared" si="38"/>
        <v>42040.541669999999</v>
      </c>
      <c r="C2390" s="138">
        <v>13</v>
      </c>
      <c r="D2390" s="11">
        <f>ROUND(АТС!E150*$D$791*$D$792/100,2)</f>
        <v>54.5</v>
      </c>
      <c r="E2390" s="11">
        <f>ROUND(АТС!E150*$E$791*$E$792/100,2)</f>
        <v>50.07</v>
      </c>
      <c r="F2390" s="11">
        <f>ROUND(АТС!E150*$F$791*$F$792/100,2)</f>
        <v>34.1</v>
      </c>
      <c r="G2390" s="11">
        <f>ROUND(АТС!E150*$G$791*$G$792/100,2)</f>
        <v>19.96</v>
      </c>
    </row>
    <row r="2391" spans="1:7" x14ac:dyDescent="0.25">
      <c r="A2391" s="251"/>
      <c r="B2391" s="135">
        <f t="shared" si="38"/>
        <v>42040.583330000001</v>
      </c>
      <c r="C2391" s="138">
        <v>14</v>
      </c>
      <c r="D2391" s="11">
        <f>ROUND(АТС!E151*$D$791*$D$792/100,2)</f>
        <v>56.56</v>
      </c>
      <c r="E2391" s="11">
        <f>ROUND(АТС!E151*$E$791*$E$792/100,2)</f>
        <v>51.96</v>
      </c>
      <c r="F2391" s="11">
        <f>ROUND(АТС!E151*$F$791*$F$792/100,2)</f>
        <v>35.39</v>
      </c>
      <c r="G2391" s="11">
        <f>ROUND(АТС!E151*$G$791*$G$792/100,2)</f>
        <v>20.71</v>
      </c>
    </row>
    <row r="2392" spans="1:7" x14ac:dyDescent="0.25">
      <c r="A2392" s="251"/>
      <c r="B2392" s="137">
        <f t="shared" si="38"/>
        <v>42040.625</v>
      </c>
      <c r="C2392" s="138">
        <v>15</v>
      </c>
      <c r="D2392" s="11">
        <f>ROUND(АТС!E152*$D$791*$D$792/100,2)</f>
        <v>70.52</v>
      </c>
      <c r="E2392" s="11">
        <f>ROUND(АТС!E152*$E$791*$E$792/100,2)</f>
        <v>64.790000000000006</v>
      </c>
      <c r="F2392" s="11">
        <f>ROUND(АТС!E152*$F$791*$F$792/100,2)</f>
        <v>44.12</v>
      </c>
      <c r="G2392" s="11">
        <f>ROUND(АТС!E152*$G$791*$G$792/100,2)</f>
        <v>25.83</v>
      </c>
    </row>
    <row r="2393" spans="1:7" x14ac:dyDescent="0.25">
      <c r="A2393" s="251"/>
      <c r="B2393" s="135">
        <f t="shared" si="38"/>
        <v>42040.666669999999</v>
      </c>
      <c r="C2393" s="138">
        <v>16</v>
      </c>
      <c r="D2393" s="11">
        <f>ROUND(АТС!E153*$D$791*$D$792/100,2)</f>
        <v>26.21</v>
      </c>
      <c r="E2393" s="11">
        <f>ROUND(АТС!E153*$E$791*$E$792/100,2)</f>
        <v>24.08</v>
      </c>
      <c r="F2393" s="11">
        <f>ROUND(АТС!E153*$F$791*$F$792/100,2)</f>
        <v>16.399999999999999</v>
      </c>
      <c r="G2393" s="11">
        <f>ROUND(АТС!E153*$G$791*$G$792/100,2)</f>
        <v>9.6</v>
      </c>
    </row>
    <row r="2394" spans="1:7" x14ac:dyDescent="0.25">
      <c r="A2394" s="251"/>
      <c r="B2394" s="137">
        <f t="shared" si="38"/>
        <v>42040.708330000001</v>
      </c>
      <c r="C2394" s="138">
        <v>17</v>
      </c>
      <c r="D2394" s="11">
        <f>ROUND(АТС!E154*$D$791*$D$792/100,2)</f>
        <v>52.36</v>
      </c>
      <c r="E2394" s="11">
        <f>ROUND(АТС!E154*$E$791*$E$792/100,2)</f>
        <v>48.11</v>
      </c>
      <c r="F2394" s="11">
        <f>ROUND(АТС!E154*$F$791*$F$792/100,2)</f>
        <v>32.76</v>
      </c>
      <c r="G2394" s="11">
        <f>ROUND(АТС!E154*$G$791*$G$792/100,2)</f>
        <v>19.18</v>
      </c>
    </row>
    <row r="2395" spans="1:7" x14ac:dyDescent="0.25">
      <c r="A2395" s="251"/>
      <c r="B2395" s="135">
        <f t="shared" si="38"/>
        <v>42040.75</v>
      </c>
      <c r="C2395" s="138">
        <v>18</v>
      </c>
      <c r="D2395" s="11">
        <f>ROUND(АТС!E155*$D$791*$D$792/100,2)</f>
        <v>39.270000000000003</v>
      </c>
      <c r="E2395" s="11">
        <f>ROUND(АТС!E155*$E$791*$E$792/100,2)</f>
        <v>36.08</v>
      </c>
      <c r="F2395" s="11">
        <f>ROUND(АТС!E155*$F$791*$F$792/100,2)</f>
        <v>24.57</v>
      </c>
      <c r="G2395" s="11">
        <f>ROUND(АТС!E155*$G$791*$G$792/100,2)</f>
        <v>14.38</v>
      </c>
    </row>
    <row r="2396" spans="1:7" x14ac:dyDescent="0.25">
      <c r="A2396" s="251"/>
      <c r="B2396" s="137">
        <f t="shared" si="38"/>
        <v>42040.791669999999</v>
      </c>
      <c r="C2396" s="138">
        <v>19</v>
      </c>
      <c r="D2396" s="11">
        <f>ROUND(АТС!E156*$D$791*$D$792/100,2)</f>
        <v>26.58</v>
      </c>
      <c r="E2396" s="11">
        <f>ROUND(АТС!E156*$E$791*$E$792/100,2)</f>
        <v>24.42</v>
      </c>
      <c r="F2396" s="11">
        <f>ROUND(АТС!E156*$F$791*$F$792/100,2)</f>
        <v>16.63</v>
      </c>
      <c r="G2396" s="11">
        <f>ROUND(АТС!E156*$G$791*$G$792/100,2)</f>
        <v>9.73</v>
      </c>
    </row>
    <row r="2397" spans="1:7" x14ac:dyDescent="0.25">
      <c r="A2397" s="251"/>
      <c r="B2397" s="135">
        <f t="shared" si="38"/>
        <v>42040.833330000001</v>
      </c>
      <c r="C2397" s="138">
        <v>20</v>
      </c>
      <c r="D2397" s="11">
        <f>ROUND(АТС!E157*$D$791*$D$792/100,2)</f>
        <v>38.700000000000003</v>
      </c>
      <c r="E2397" s="11">
        <f>ROUND(АТС!E157*$E$791*$E$792/100,2)</f>
        <v>35.56</v>
      </c>
      <c r="F2397" s="11">
        <f>ROUND(АТС!E157*$F$791*$F$792/100,2)</f>
        <v>24.21</v>
      </c>
      <c r="G2397" s="11">
        <f>ROUND(АТС!E157*$G$791*$G$792/100,2)</f>
        <v>14.17</v>
      </c>
    </row>
    <row r="2398" spans="1:7" x14ac:dyDescent="0.25">
      <c r="A2398" s="251"/>
      <c r="B2398" s="137">
        <f t="shared" si="38"/>
        <v>42040.875</v>
      </c>
      <c r="C2398" s="138">
        <v>21</v>
      </c>
      <c r="D2398" s="11">
        <f>ROUND(АТС!E158*$D$791*$D$792/100,2)</f>
        <v>43.09</v>
      </c>
      <c r="E2398" s="11">
        <f>ROUND(АТС!E158*$E$791*$E$792/100,2)</f>
        <v>39.590000000000003</v>
      </c>
      <c r="F2398" s="11">
        <f>ROUND(АТС!E158*$F$791*$F$792/100,2)</f>
        <v>26.96</v>
      </c>
      <c r="G2398" s="11">
        <f>ROUND(АТС!E158*$G$791*$G$792/100,2)</f>
        <v>15.78</v>
      </c>
    </row>
    <row r="2399" spans="1:7" x14ac:dyDescent="0.25">
      <c r="A2399" s="251"/>
      <c r="B2399" s="135">
        <f t="shared" si="38"/>
        <v>42040.916669999999</v>
      </c>
      <c r="C2399" s="138">
        <v>22</v>
      </c>
      <c r="D2399" s="11">
        <f>ROUND(АТС!E159*$D$791*$D$792/100,2)</f>
        <v>54.06</v>
      </c>
      <c r="E2399" s="11">
        <f>ROUND(АТС!E159*$E$791*$E$792/100,2)</f>
        <v>49.67</v>
      </c>
      <c r="F2399" s="11">
        <f>ROUND(АТС!E159*$F$791*$F$792/100,2)</f>
        <v>33.82</v>
      </c>
      <c r="G2399" s="11">
        <f>ROUND(АТС!E159*$G$791*$G$792/100,2)</f>
        <v>19.8</v>
      </c>
    </row>
    <row r="2400" spans="1:7" x14ac:dyDescent="0.25">
      <c r="A2400" s="251"/>
      <c r="B2400" s="137">
        <f t="shared" si="38"/>
        <v>42040.958330000001</v>
      </c>
      <c r="C2400" s="138">
        <v>23</v>
      </c>
      <c r="D2400" s="11">
        <f>ROUND(АТС!E160*$D$791*$D$792/100,2)</f>
        <v>32.85</v>
      </c>
      <c r="E2400" s="11">
        <f>ROUND(АТС!E160*$E$791*$E$792/100,2)</f>
        <v>30.19</v>
      </c>
      <c r="F2400" s="11">
        <f>ROUND(АТС!E160*$F$791*$F$792/100,2)</f>
        <v>20.56</v>
      </c>
      <c r="G2400" s="11">
        <f>ROUND(АТС!E160*$G$791*$G$792/100,2)</f>
        <v>12.03</v>
      </c>
    </row>
    <row r="2401" spans="1:7" x14ac:dyDescent="0.25">
      <c r="A2401" s="251"/>
      <c r="B2401" s="135">
        <f t="shared" si="38"/>
        <v>42041</v>
      </c>
      <c r="C2401" s="138">
        <v>0</v>
      </c>
      <c r="D2401" s="11">
        <f>ROUND(АТС!E161*$D$791*$D$792/100,2)</f>
        <v>114.18</v>
      </c>
      <c r="E2401" s="11">
        <f>ROUND(АТС!E161*$E$791*$E$792/100,2)</f>
        <v>104.91</v>
      </c>
      <c r="F2401" s="11">
        <f>ROUND(АТС!E161*$F$791*$F$792/100,2)</f>
        <v>71.44</v>
      </c>
      <c r="G2401" s="11">
        <f>ROUND(АТС!E161*$G$791*$G$792/100,2)</f>
        <v>41.82</v>
      </c>
    </row>
    <row r="2402" spans="1:7" x14ac:dyDescent="0.25">
      <c r="A2402" s="251"/>
      <c r="B2402" s="137">
        <f t="shared" si="38"/>
        <v>42041.041669999999</v>
      </c>
      <c r="C2402" s="138">
        <v>1</v>
      </c>
      <c r="D2402" s="11">
        <f>ROUND(АТС!E162*$D$791*$D$792/100,2)</f>
        <v>65.34</v>
      </c>
      <c r="E2402" s="11">
        <f>ROUND(АТС!E162*$E$791*$E$792/100,2)</f>
        <v>60.03</v>
      </c>
      <c r="F2402" s="11">
        <f>ROUND(АТС!E162*$F$791*$F$792/100,2)</f>
        <v>40.880000000000003</v>
      </c>
      <c r="G2402" s="11">
        <f>ROUND(АТС!E162*$G$791*$G$792/100,2)</f>
        <v>23.93</v>
      </c>
    </row>
    <row r="2403" spans="1:7" x14ac:dyDescent="0.25">
      <c r="A2403" s="251"/>
      <c r="B2403" s="135">
        <f t="shared" si="38"/>
        <v>42041.083330000001</v>
      </c>
      <c r="C2403" s="138">
        <v>2</v>
      </c>
      <c r="D2403" s="11">
        <f>ROUND(АТС!E163*$D$791*$D$792/100,2)</f>
        <v>60.99</v>
      </c>
      <c r="E2403" s="11">
        <f>ROUND(АТС!E163*$E$791*$E$792/100,2)</f>
        <v>56.04</v>
      </c>
      <c r="F2403" s="11">
        <f>ROUND(АТС!E163*$F$791*$F$792/100,2)</f>
        <v>38.159999999999997</v>
      </c>
      <c r="G2403" s="11">
        <f>ROUND(АТС!E163*$G$791*$G$792/100,2)</f>
        <v>22.34</v>
      </c>
    </row>
    <row r="2404" spans="1:7" x14ac:dyDescent="0.25">
      <c r="A2404" s="251"/>
      <c r="B2404" s="137">
        <f t="shared" si="38"/>
        <v>42041.125</v>
      </c>
      <c r="C2404" s="138">
        <v>3</v>
      </c>
      <c r="D2404" s="11">
        <f>ROUND(АТС!E164*$D$791*$D$792/100,2)</f>
        <v>59.33</v>
      </c>
      <c r="E2404" s="11">
        <f>ROUND(АТС!E164*$E$791*$E$792/100,2)</f>
        <v>54.51</v>
      </c>
      <c r="F2404" s="11">
        <f>ROUND(АТС!E164*$F$791*$F$792/100,2)</f>
        <v>37.119999999999997</v>
      </c>
      <c r="G2404" s="11">
        <f>ROUND(АТС!E164*$G$791*$G$792/100,2)</f>
        <v>21.73</v>
      </c>
    </row>
    <row r="2405" spans="1:7" x14ac:dyDescent="0.25">
      <c r="A2405" s="251"/>
      <c r="B2405" s="135">
        <f t="shared" si="38"/>
        <v>42041.166669999999</v>
      </c>
      <c r="C2405" s="138">
        <v>4</v>
      </c>
      <c r="D2405" s="11">
        <f>ROUND(АТС!E165*$D$791*$D$792/100,2)</f>
        <v>50.86</v>
      </c>
      <c r="E2405" s="11">
        <f>ROUND(АТС!E165*$E$791*$E$792/100,2)</f>
        <v>46.72</v>
      </c>
      <c r="F2405" s="11">
        <f>ROUND(АТС!E165*$F$791*$F$792/100,2)</f>
        <v>31.82</v>
      </c>
      <c r="G2405" s="11">
        <f>ROUND(АТС!E165*$G$791*$G$792/100,2)</f>
        <v>18.63</v>
      </c>
    </row>
    <row r="2406" spans="1:7" x14ac:dyDescent="0.25">
      <c r="A2406" s="251"/>
      <c r="B2406" s="137">
        <f t="shared" si="38"/>
        <v>42041.208330000001</v>
      </c>
      <c r="C2406" s="138">
        <v>5</v>
      </c>
      <c r="D2406" s="11">
        <f>ROUND(АТС!E166*$D$791*$D$792/100,2)</f>
        <v>15.38</v>
      </c>
      <c r="E2406" s="11">
        <f>ROUND(АТС!E166*$E$791*$E$792/100,2)</f>
        <v>14.13</v>
      </c>
      <c r="F2406" s="11">
        <f>ROUND(АТС!E166*$F$791*$F$792/100,2)</f>
        <v>9.6300000000000008</v>
      </c>
      <c r="G2406" s="11">
        <f>ROUND(АТС!E166*$G$791*$G$792/100,2)</f>
        <v>5.63</v>
      </c>
    </row>
    <row r="2407" spans="1:7" x14ac:dyDescent="0.25">
      <c r="A2407" s="251"/>
      <c r="B2407" s="135">
        <f t="shared" si="38"/>
        <v>42041.25</v>
      </c>
      <c r="C2407" s="138">
        <v>6</v>
      </c>
      <c r="D2407" s="11">
        <f>ROUND(АТС!E167*$D$791*$D$792/100,2)</f>
        <v>60.55</v>
      </c>
      <c r="E2407" s="11">
        <f>ROUND(АТС!E167*$E$791*$E$792/100,2)</f>
        <v>55.63</v>
      </c>
      <c r="F2407" s="11">
        <f>ROUND(АТС!E167*$F$791*$F$792/100,2)</f>
        <v>37.89</v>
      </c>
      <c r="G2407" s="11">
        <f>ROUND(АТС!E167*$G$791*$G$792/100,2)</f>
        <v>22.18</v>
      </c>
    </row>
    <row r="2408" spans="1:7" x14ac:dyDescent="0.25">
      <c r="A2408" s="251"/>
      <c r="B2408" s="137">
        <f t="shared" si="38"/>
        <v>42041.291669999999</v>
      </c>
      <c r="C2408" s="138">
        <v>7</v>
      </c>
      <c r="D2408" s="11">
        <f>ROUND(АТС!E168*$D$791*$D$792/100,2)</f>
        <v>66.86</v>
      </c>
      <c r="E2408" s="11">
        <f>ROUND(АТС!E168*$E$791*$E$792/100,2)</f>
        <v>61.42</v>
      </c>
      <c r="F2408" s="11">
        <f>ROUND(АТС!E168*$F$791*$F$792/100,2)</f>
        <v>41.83</v>
      </c>
      <c r="G2408" s="11">
        <f>ROUND(АТС!E168*$G$791*$G$792/100,2)</f>
        <v>24.49</v>
      </c>
    </row>
    <row r="2409" spans="1:7" x14ac:dyDescent="0.25">
      <c r="A2409" s="251"/>
      <c r="B2409" s="135">
        <f t="shared" si="38"/>
        <v>42041.333330000001</v>
      </c>
      <c r="C2409" s="138">
        <v>8</v>
      </c>
      <c r="D2409" s="11">
        <f>ROUND(АТС!E169*$D$791*$D$792/100,2)</f>
        <v>48.85</v>
      </c>
      <c r="E2409" s="11">
        <f>ROUND(АТС!E169*$E$791*$E$792/100,2)</f>
        <v>44.88</v>
      </c>
      <c r="F2409" s="11">
        <f>ROUND(АТС!E169*$F$791*$F$792/100,2)</f>
        <v>30.56</v>
      </c>
      <c r="G2409" s="11">
        <f>ROUND(АТС!E169*$G$791*$G$792/100,2)</f>
        <v>17.89</v>
      </c>
    </row>
    <row r="2410" spans="1:7" x14ac:dyDescent="0.25">
      <c r="A2410" s="251"/>
      <c r="B2410" s="137">
        <f t="shared" si="38"/>
        <v>42041.375</v>
      </c>
      <c r="C2410" s="138">
        <v>9</v>
      </c>
      <c r="D2410" s="11">
        <f>ROUND(АТС!E170*$D$791*$D$792/100,2)</f>
        <v>79.17</v>
      </c>
      <c r="E2410" s="11">
        <f>ROUND(АТС!E170*$E$791*$E$792/100,2)</f>
        <v>72.739999999999995</v>
      </c>
      <c r="F2410" s="11">
        <f>ROUND(АТС!E170*$F$791*$F$792/100,2)</f>
        <v>49.54</v>
      </c>
      <c r="G2410" s="11">
        <f>ROUND(АТС!E170*$G$791*$G$792/100,2)</f>
        <v>29</v>
      </c>
    </row>
    <row r="2411" spans="1:7" x14ac:dyDescent="0.25">
      <c r="A2411" s="251"/>
      <c r="B2411" s="135">
        <f t="shared" si="38"/>
        <v>42041.416669999999</v>
      </c>
      <c r="C2411" s="138">
        <v>10</v>
      </c>
      <c r="D2411" s="11">
        <f>ROUND(АТС!E171*$D$791*$D$792/100,2)</f>
        <v>95.22</v>
      </c>
      <c r="E2411" s="11">
        <f>ROUND(АТС!E171*$E$791*$E$792/100,2)</f>
        <v>87.48</v>
      </c>
      <c r="F2411" s="11">
        <f>ROUND(АТС!E171*$F$791*$F$792/100,2)</f>
        <v>59.58</v>
      </c>
      <c r="G2411" s="11">
        <f>ROUND(АТС!E171*$G$791*$G$792/100,2)</f>
        <v>34.869999999999997</v>
      </c>
    </row>
    <row r="2412" spans="1:7" x14ac:dyDescent="0.25">
      <c r="A2412" s="251"/>
      <c r="B2412" s="137">
        <f t="shared" si="38"/>
        <v>42041.458330000001</v>
      </c>
      <c r="C2412" s="138">
        <v>11</v>
      </c>
      <c r="D2412" s="11">
        <f>ROUND(АТС!E172*$D$791*$D$792/100,2)</f>
        <v>97.13</v>
      </c>
      <c r="E2412" s="11">
        <f>ROUND(АТС!E172*$E$791*$E$792/100,2)</f>
        <v>89.24</v>
      </c>
      <c r="F2412" s="11">
        <f>ROUND(АТС!E172*$F$791*$F$792/100,2)</f>
        <v>60.78</v>
      </c>
      <c r="G2412" s="11">
        <f>ROUND(АТС!E172*$G$791*$G$792/100,2)</f>
        <v>35.57</v>
      </c>
    </row>
    <row r="2413" spans="1:7" x14ac:dyDescent="0.25">
      <c r="A2413" s="251"/>
      <c r="B2413" s="135">
        <f t="shared" si="38"/>
        <v>42041.5</v>
      </c>
      <c r="C2413" s="138">
        <v>12</v>
      </c>
      <c r="D2413" s="11">
        <f>ROUND(АТС!E173*$D$791*$D$792/100,2)</f>
        <v>88.67</v>
      </c>
      <c r="E2413" s="11">
        <f>ROUND(АТС!E173*$E$791*$E$792/100,2)</f>
        <v>81.47</v>
      </c>
      <c r="F2413" s="11">
        <f>ROUND(АТС!E173*$F$791*$F$792/100,2)</f>
        <v>55.48</v>
      </c>
      <c r="G2413" s="11">
        <f>ROUND(АТС!E173*$G$791*$G$792/100,2)</f>
        <v>32.47</v>
      </c>
    </row>
    <row r="2414" spans="1:7" x14ac:dyDescent="0.25">
      <c r="A2414" s="251"/>
      <c r="B2414" s="137">
        <f t="shared" si="38"/>
        <v>42041.541669999999</v>
      </c>
      <c r="C2414" s="138">
        <v>13</v>
      </c>
      <c r="D2414" s="11">
        <f>ROUND(АТС!E174*$D$791*$D$792/100,2)</f>
        <v>99.42</v>
      </c>
      <c r="E2414" s="11">
        <f>ROUND(АТС!E174*$E$791*$E$792/100,2)</f>
        <v>91.34</v>
      </c>
      <c r="F2414" s="11">
        <f>ROUND(АТС!E174*$F$791*$F$792/100,2)</f>
        <v>62.21</v>
      </c>
      <c r="G2414" s="11">
        <f>ROUND(АТС!E174*$G$791*$G$792/100,2)</f>
        <v>36.409999999999997</v>
      </c>
    </row>
    <row r="2415" spans="1:7" x14ac:dyDescent="0.25">
      <c r="A2415" s="251"/>
      <c r="B2415" s="135">
        <f t="shared" si="38"/>
        <v>42041.583330000001</v>
      </c>
      <c r="C2415" s="138">
        <v>14</v>
      </c>
      <c r="D2415" s="11">
        <f>ROUND(АТС!E175*$D$791*$D$792/100,2)</f>
        <v>117.55</v>
      </c>
      <c r="E2415" s="11">
        <f>ROUND(АТС!E175*$E$791*$E$792/100,2)</f>
        <v>108</v>
      </c>
      <c r="F2415" s="11">
        <f>ROUND(АТС!E175*$F$791*$F$792/100,2)</f>
        <v>73.55</v>
      </c>
      <c r="G2415" s="11">
        <f>ROUND(АТС!E175*$G$791*$G$792/100,2)</f>
        <v>43.05</v>
      </c>
    </row>
    <row r="2416" spans="1:7" x14ac:dyDescent="0.25">
      <c r="A2416" s="251"/>
      <c r="B2416" s="137">
        <f t="shared" si="38"/>
        <v>42041.625</v>
      </c>
      <c r="C2416" s="138">
        <v>15</v>
      </c>
      <c r="D2416" s="11">
        <f>ROUND(АТС!E176*$D$791*$D$792/100,2)</f>
        <v>95.86</v>
      </c>
      <c r="E2416" s="11">
        <f>ROUND(АТС!E176*$E$791*$E$792/100,2)</f>
        <v>88.07</v>
      </c>
      <c r="F2416" s="11">
        <f>ROUND(АТС!E176*$F$791*$F$792/100,2)</f>
        <v>59.98</v>
      </c>
      <c r="G2416" s="11">
        <f>ROUND(АТС!E176*$G$791*$G$792/100,2)</f>
        <v>35.11</v>
      </c>
    </row>
    <row r="2417" spans="1:7" x14ac:dyDescent="0.25">
      <c r="A2417" s="251"/>
      <c r="B2417" s="135">
        <f t="shared" si="38"/>
        <v>42041.666669999999</v>
      </c>
      <c r="C2417" s="138">
        <v>16</v>
      </c>
      <c r="D2417" s="11">
        <f>ROUND(АТС!E177*$D$791*$D$792/100,2)</f>
        <v>42.89</v>
      </c>
      <c r="E2417" s="11">
        <f>ROUND(АТС!E177*$E$791*$E$792/100,2)</f>
        <v>39.409999999999997</v>
      </c>
      <c r="F2417" s="11">
        <f>ROUND(АТС!E177*$F$791*$F$792/100,2)</f>
        <v>26.84</v>
      </c>
      <c r="G2417" s="11">
        <f>ROUND(АТС!E177*$G$791*$G$792/100,2)</f>
        <v>15.71</v>
      </c>
    </row>
    <row r="2418" spans="1:7" x14ac:dyDescent="0.25">
      <c r="A2418" s="251"/>
      <c r="B2418" s="137">
        <f t="shared" si="38"/>
        <v>42041.708330000001</v>
      </c>
      <c r="C2418" s="138">
        <v>17</v>
      </c>
      <c r="D2418" s="11">
        <f>ROUND(АТС!E178*$D$791*$D$792/100,2)</f>
        <v>2.81</v>
      </c>
      <c r="E2418" s="11">
        <f>ROUND(АТС!E178*$E$791*$E$792/100,2)</f>
        <v>2.58</v>
      </c>
      <c r="F2418" s="11">
        <f>ROUND(АТС!E178*$F$791*$F$792/100,2)</f>
        <v>1.76</v>
      </c>
      <c r="G2418" s="11">
        <f>ROUND(АТС!E178*$G$791*$G$792/100,2)</f>
        <v>1.03</v>
      </c>
    </row>
    <row r="2419" spans="1:7" x14ac:dyDescent="0.25">
      <c r="A2419" s="251"/>
      <c r="B2419" s="135">
        <f t="shared" si="38"/>
        <v>42041.75</v>
      </c>
      <c r="C2419" s="138">
        <v>18</v>
      </c>
      <c r="D2419" s="11">
        <f>ROUND(АТС!E179*$D$791*$D$792/100,2)</f>
        <v>98.83</v>
      </c>
      <c r="E2419" s="11">
        <f>ROUND(АТС!E179*$E$791*$E$792/100,2)</f>
        <v>90.8</v>
      </c>
      <c r="F2419" s="11">
        <f>ROUND(АТС!E179*$F$791*$F$792/100,2)</f>
        <v>61.84</v>
      </c>
      <c r="G2419" s="11">
        <f>ROUND(АТС!E179*$G$791*$G$792/100,2)</f>
        <v>36.200000000000003</v>
      </c>
    </row>
    <row r="2420" spans="1:7" x14ac:dyDescent="0.25">
      <c r="A2420" s="251"/>
      <c r="B2420" s="137">
        <f t="shared" si="38"/>
        <v>42041.791669999999</v>
      </c>
      <c r="C2420" s="138">
        <v>19</v>
      </c>
      <c r="D2420" s="11">
        <f>ROUND(АТС!E180*$D$791*$D$792/100,2)</f>
        <v>44.66</v>
      </c>
      <c r="E2420" s="11">
        <f>ROUND(АТС!E180*$E$791*$E$792/100,2)</f>
        <v>41.03</v>
      </c>
      <c r="F2420" s="11">
        <f>ROUND(АТС!E180*$F$791*$F$792/100,2)</f>
        <v>27.94</v>
      </c>
      <c r="G2420" s="11">
        <f>ROUND(АТС!E180*$G$791*$G$792/100,2)</f>
        <v>16.36</v>
      </c>
    </row>
    <row r="2421" spans="1:7" x14ac:dyDescent="0.25">
      <c r="A2421" s="251"/>
      <c r="B2421" s="135">
        <f t="shared" si="38"/>
        <v>42041.833330000001</v>
      </c>
      <c r="C2421" s="138">
        <v>20</v>
      </c>
      <c r="D2421" s="11">
        <f>ROUND(АТС!E181*$D$791*$D$792/100,2)</f>
        <v>69.38</v>
      </c>
      <c r="E2421" s="11">
        <f>ROUND(АТС!E181*$E$791*$E$792/100,2)</f>
        <v>63.75</v>
      </c>
      <c r="F2421" s="11">
        <f>ROUND(АТС!E181*$F$791*$F$792/100,2)</f>
        <v>43.41</v>
      </c>
      <c r="G2421" s="11">
        <f>ROUND(АТС!E181*$G$791*$G$792/100,2)</f>
        <v>25.41</v>
      </c>
    </row>
    <row r="2422" spans="1:7" x14ac:dyDescent="0.25">
      <c r="A2422" s="251"/>
      <c r="B2422" s="137">
        <f t="shared" si="38"/>
        <v>42041.875</v>
      </c>
      <c r="C2422" s="138">
        <v>21</v>
      </c>
      <c r="D2422" s="11">
        <f>ROUND(АТС!E182*$D$791*$D$792/100,2)</f>
        <v>87.78</v>
      </c>
      <c r="E2422" s="11">
        <f>ROUND(АТС!E182*$E$791*$E$792/100,2)</f>
        <v>80.650000000000006</v>
      </c>
      <c r="F2422" s="11">
        <f>ROUND(АТС!E182*$F$791*$F$792/100,2)</f>
        <v>54.92</v>
      </c>
      <c r="G2422" s="11">
        <f>ROUND(АТС!E182*$G$791*$G$792/100,2)</f>
        <v>32.15</v>
      </c>
    </row>
    <row r="2423" spans="1:7" x14ac:dyDescent="0.25">
      <c r="A2423" s="251"/>
      <c r="B2423" s="135">
        <f t="shared" si="38"/>
        <v>42041.916669999999</v>
      </c>
      <c r="C2423" s="138">
        <v>22</v>
      </c>
      <c r="D2423" s="11">
        <f>ROUND(АТС!E183*$D$791*$D$792/100,2)</f>
        <v>112.24</v>
      </c>
      <c r="E2423" s="11">
        <f>ROUND(АТС!E183*$E$791*$E$792/100,2)</f>
        <v>103.12</v>
      </c>
      <c r="F2423" s="11">
        <f>ROUND(АТС!E183*$F$791*$F$792/100,2)</f>
        <v>70.23</v>
      </c>
      <c r="G2423" s="11">
        <f>ROUND(АТС!E183*$G$791*$G$792/100,2)</f>
        <v>41.11</v>
      </c>
    </row>
    <row r="2424" spans="1:7" x14ac:dyDescent="0.25">
      <c r="A2424" s="251"/>
      <c r="B2424" s="137">
        <f t="shared" si="38"/>
        <v>42041.958330000001</v>
      </c>
      <c r="C2424" s="138">
        <v>23</v>
      </c>
      <c r="D2424" s="11">
        <f>ROUND(АТС!E184*$D$791*$D$792/100,2)</f>
        <v>77.63</v>
      </c>
      <c r="E2424" s="11">
        <f>ROUND(АТС!E184*$E$791*$E$792/100,2)</f>
        <v>71.319999999999993</v>
      </c>
      <c r="F2424" s="11">
        <f>ROUND(АТС!E184*$F$791*$F$792/100,2)</f>
        <v>48.57</v>
      </c>
      <c r="G2424" s="11">
        <f>ROUND(АТС!E184*$G$791*$G$792/100,2)</f>
        <v>28.43</v>
      </c>
    </row>
    <row r="2425" spans="1:7" x14ac:dyDescent="0.25">
      <c r="A2425" s="251"/>
      <c r="B2425" s="135">
        <f t="shared" si="38"/>
        <v>42042</v>
      </c>
      <c r="C2425" s="138">
        <v>0</v>
      </c>
      <c r="D2425" s="11">
        <f>ROUND(АТС!E185*$D$791*$D$792/100,2)</f>
        <v>126.83</v>
      </c>
      <c r="E2425" s="11">
        <f>ROUND(АТС!E185*$E$791*$E$792/100,2)</f>
        <v>116.53</v>
      </c>
      <c r="F2425" s="11">
        <f>ROUND(АТС!E185*$F$791*$F$792/100,2)</f>
        <v>79.36</v>
      </c>
      <c r="G2425" s="11">
        <f>ROUND(АТС!E185*$G$791*$G$792/100,2)</f>
        <v>46.45</v>
      </c>
    </row>
    <row r="2426" spans="1:7" x14ac:dyDescent="0.25">
      <c r="A2426" s="251"/>
      <c r="B2426" s="137">
        <f t="shared" si="38"/>
        <v>42042.041669999999</v>
      </c>
      <c r="C2426" s="138">
        <v>1</v>
      </c>
      <c r="D2426" s="11">
        <f>ROUND(АТС!E186*$D$791*$D$792/100,2)</f>
        <v>103.79</v>
      </c>
      <c r="E2426" s="11">
        <f>ROUND(АТС!E186*$E$791*$E$792/100,2)</f>
        <v>95.36</v>
      </c>
      <c r="F2426" s="11">
        <f>ROUND(АТС!E186*$F$791*$F$792/100,2)</f>
        <v>64.94</v>
      </c>
      <c r="G2426" s="11">
        <f>ROUND(АТС!E186*$G$791*$G$792/100,2)</f>
        <v>38.01</v>
      </c>
    </row>
    <row r="2427" spans="1:7" x14ac:dyDescent="0.25">
      <c r="A2427" s="251"/>
      <c r="B2427" s="135">
        <f t="shared" si="38"/>
        <v>42042.083330000001</v>
      </c>
      <c r="C2427" s="138">
        <v>2</v>
      </c>
      <c r="D2427" s="11">
        <f>ROUND(АТС!E187*$D$791*$D$792/100,2)</f>
        <v>71.430000000000007</v>
      </c>
      <c r="E2427" s="11">
        <f>ROUND(АТС!E187*$E$791*$E$792/100,2)</f>
        <v>65.63</v>
      </c>
      <c r="F2427" s="11">
        <f>ROUND(АТС!E187*$F$791*$F$792/100,2)</f>
        <v>44.69</v>
      </c>
      <c r="G2427" s="11">
        <f>ROUND(АТС!E187*$G$791*$G$792/100,2)</f>
        <v>26.16</v>
      </c>
    </row>
    <row r="2428" spans="1:7" x14ac:dyDescent="0.25">
      <c r="A2428" s="251"/>
      <c r="B2428" s="137">
        <f t="shared" si="38"/>
        <v>42042.125</v>
      </c>
      <c r="C2428" s="138">
        <v>3</v>
      </c>
      <c r="D2428" s="11">
        <f>ROUND(АТС!E188*$D$791*$D$792/100,2)</f>
        <v>80.08</v>
      </c>
      <c r="E2428" s="11">
        <f>ROUND(АТС!E188*$E$791*$E$792/100,2)</f>
        <v>73.569999999999993</v>
      </c>
      <c r="F2428" s="11">
        <f>ROUND(АТС!E188*$F$791*$F$792/100,2)</f>
        <v>50.11</v>
      </c>
      <c r="G2428" s="11">
        <f>ROUND(АТС!E188*$G$791*$G$792/100,2)</f>
        <v>29.33</v>
      </c>
    </row>
    <row r="2429" spans="1:7" x14ac:dyDescent="0.25">
      <c r="A2429" s="251"/>
      <c r="B2429" s="135">
        <f t="shared" si="38"/>
        <v>42042.166669999999</v>
      </c>
      <c r="C2429" s="138">
        <v>4</v>
      </c>
      <c r="D2429" s="11">
        <f>ROUND(АТС!E189*$D$791*$D$792/100,2)</f>
        <v>97.12</v>
      </c>
      <c r="E2429" s="11">
        <f>ROUND(АТС!E189*$E$791*$E$792/100,2)</f>
        <v>89.23</v>
      </c>
      <c r="F2429" s="11">
        <f>ROUND(АТС!E189*$F$791*$F$792/100,2)</f>
        <v>60.77</v>
      </c>
      <c r="G2429" s="11">
        <f>ROUND(АТС!E189*$G$791*$G$792/100,2)</f>
        <v>35.57</v>
      </c>
    </row>
    <row r="2430" spans="1:7" x14ac:dyDescent="0.25">
      <c r="A2430" s="251"/>
      <c r="B2430" s="137">
        <f t="shared" si="38"/>
        <v>42042.208330000001</v>
      </c>
      <c r="C2430" s="138">
        <v>5</v>
      </c>
      <c r="D2430" s="11">
        <f>ROUND(АТС!E190*$D$791*$D$792/100,2)</f>
        <v>95.94</v>
      </c>
      <c r="E2430" s="11">
        <f>ROUND(АТС!E190*$E$791*$E$792/100,2)</f>
        <v>88.15</v>
      </c>
      <c r="F2430" s="11">
        <f>ROUND(АТС!E190*$F$791*$F$792/100,2)</f>
        <v>60.03</v>
      </c>
      <c r="G2430" s="11">
        <f>ROUND(АТС!E190*$G$791*$G$792/100,2)</f>
        <v>35.14</v>
      </c>
    </row>
    <row r="2431" spans="1:7" x14ac:dyDescent="0.25">
      <c r="A2431" s="251"/>
      <c r="B2431" s="135">
        <f t="shared" si="38"/>
        <v>42042.25</v>
      </c>
      <c r="C2431" s="138">
        <v>6</v>
      </c>
      <c r="D2431" s="11">
        <f>ROUND(АТС!E191*$D$791*$D$792/100,2)</f>
        <v>93.38</v>
      </c>
      <c r="E2431" s="11">
        <f>ROUND(АТС!E191*$E$791*$E$792/100,2)</f>
        <v>85.8</v>
      </c>
      <c r="F2431" s="11">
        <f>ROUND(АТС!E191*$F$791*$F$792/100,2)</f>
        <v>58.43</v>
      </c>
      <c r="G2431" s="11">
        <f>ROUND(АТС!E191*$G$791*$G$792/100,2)</f>
        <v>34.200000000000003</v>
      </c>
    </row>
    <row r="2432" spans="1:7" x14ac:dyDescent="0.25">
      <c r="A2432" s="251"/>
      <c r="B2432" s="137">
        <f t="shared" si="38"/>
        <v>42042.291669999999</v>
      </c>
      <c r="C2432" s="138">
        <v>7</v>
      </c>
      <c r="D2432" s="11">
        <f>ROUND(АТС!E192*$D$791*$D$792/100,2)</f>
        <v>102.73</v>
      </c>
      <c r="E2432" s="11">
        <f>ROUND(АТС!E192*$E$791*$E$792/100,2)</f>
        <v>94.38</v>
      </c>
      <c r="F2432" s="11">
        <f>ROUND(АТС!E192*$F$791*$F$792/100,2)</f>
        <v>64.28</v>
      </c>
      <c r="G2432" s="11">
        <f>ROUND(АТС!E192*$G$791*$G$792/100,2)</f>
        <v>37.619999999999997</v>
      </c>
    </row>
    <row r="2433" spans="1:7" x14ac:dyDescent="0.25">
      <c r="A2433" s="251"/>
      <c r="B2433" s="135">
        <f t="shared" si="38"/>
        <v>42042.333330000001</v>
      </c>
      <c r="C2433" s="138">
        <v>8</v>
      </c>
      <c r="D2433" s="11">
        <f>ROUND(АТС!E193*$D$791*$D$792/100,2)</f>
        <v>38.119999999999997</v>
      </c>
      <c r="E2433" s="11">
        <f>ROUND(АТС!E193*$E$791*$E$792/100,2)</f>
        <v>35.020000000000003</v>
      </c>
      <c r="F2433" s="11">
        <f>ROUND(АТС!E193*$F$791*$F$792/100,2)</f>
        <v>23.85</v>
      </c>
      <c r="G2433" s="11">
        <f>ROUND(АТС!E193*$G$791*$G$792/100,2)</f>
        <v>13.96</v>
      </c>
    </row>
    <row r="2434" spans="1:7" x14ac:dyDescent="0.25">
      <c r="A2434" s="251"/>
      <c r="B2434" s="137">
        <f t="shared" ref="B2434:B2497" si="39">B2410+1</f>
        <v>42042.375</v>
      </c>
      <c r="C2434" s="138">
        <v>9</v>
      </c>
      <c r="D2434" s="11">
        <f>ROUND(АТС!E194*$D$791*$D$792/100,2)</f>
        <v>38.21</v>
      </c>
      <c r="E2434" s="11">
        <f>ROUND(АТС!E194*$E$791*$E$792/100,2)</f>
        <v>35.11</v>
      </c>
      <c r="F2434" s="11">
        <f>ROUND(АТС!E194*$F$791*$F$792/100,2)</f>
        <v>23.91</v>
      </c>
      <c r="G2434" s="11">
        <f>ROUND(АТС!E194*$G$791*$G$792/100,2)</f>
        <v>13.99</v>
      </c>
    </row>
    <row r="2435" spans="1:7" x14ac:dyDescent="0.25">
      <c r="A2435" s="251"/>
      <c r="B2435" s="135">
        <f t="shared" si="39"/>
        <v>42042.416669999999</v>
      </c>
      <c r="C2435" s="138">
        <v>10</v>
      </c>
      <c r="D2435" s="11">
        <f>ROUND(АТС!E195*$D$791*$D$792/100,2)</f>
        <v>58.03</v>
      </c>
      <c r="E2435" s="11">
        <f>ROUND(АТС!E195*$E$791*$E$792/100,2)</f>
        <v>53.32</v>
      </c>
      <c r="F2435" s="11">
        <f>ROUND(АТС!E195*$F$791*$F$792/100,2)</f>
        <v>36.31</v>
      </c>
      <c r="G2435" s="11">
        <f>ROUND(АТС!E195*$G$791*$G$792/100,2)</f>
        <v>21.26</v>
      </c>
    </row>
    <row r="2436" spans="1:7" x14ac:dyDescent="0.25">
      <c r="A2436" s="251"/>
      <c r="B2436" s="137">
        <f t="shared" si="39"/>
        <v>42042.458330000001</v>
      </c>
      <c r="C2436" s="138">
        <v>11</v>
      </c>
      <c r="D2436" s="11">
        <f>ROUND(АТС!E196*$D$791*$D$792/100,2)</f>
        <v>58.37</v>
      </c>
      <c r="E2436" s="11">
        <f>ROUND(АТС!E196*$E$791*$E$792/100,2)</f>
        <v>53.63</v>
      </c>
      <c r="F2436" s="11">
        <f>ROUND(АТС!E196*$F$791*$F$792/100,2)</f>
        <v>36.520000000000003</v>
      </c>
      <c r="G2436" s="11">
        <f>ROUND(АТС!E196*$G$791*$G$792/100,2)</f>
        <v>21.38</v>
      </c>
    </row>
    <row r="2437" spans="1:7" x14ac:dyDescent="0.25">
      <c r="A2437" s="251"/>
      <c r="B2437" s="135">
        <f t="shared" si="39"/>
        <v>42042.5</v>
      </c>
      <c r="C2437" s="138">
        <v>12</v>
      </c>
      <c r="D2437" s="11">
        <f>ROUND(АТС!E197*$D$791*$D$792/100,2)</f>
        <v>59.18</v>
      </c>
      <c r="E2437" s="11">
        <f>ROUND(АТС!E197*$E$791*$E$792/100,2)</f>
        <v>54.37</v>
      </c>
      <c r="F2437" s="11">
        <f>ROUND(АТС!E197*$F$791*$F$792/100,2)</f>
        <v>37.03</v>
      </c>
      <c r="G2437" s="11">
        <f>ROUND(АТС!E197*$G$791*$G$792/100,2)</f>
        <v>21.67</v>
      </c>
    </row>
    <row r="2438" spans="1:7" x14ac:dyDescent="0.25">
      <c r="A2438" s="251"/>
      <c r="B2438" s="137">
        <f t="shared" si="39"/>
        <v>42042.541669999999</v>
      </c>
      <c r="C2438" s="138">
        <v>13</v>
      </c>
      <c r="D2438" s="11">
        <f>ROUND(АТС!E198*$D$791*$D$792/100,2)</f>
        <v>56.73</v>
      </c>
      <c r="E2438" s="11">
        <f>ROUND(АТС!E198*$E$791*$E$792/100,2)</f>
        <v>52.12</v>
      </c>
      <c r="F2438" s="11">
        <f>ROUND(АТС!E198*$F$791*$F$792/100,2)</f>
        <v>35.5</v>
      </c>
      <c r="G2438" s="11">
        <f>ROUND(АТС!E198*$G$791*$G$792/100,2)</f>
        <v>20.78</v>
      </c>
    </row>
    <row r="2439" spans="1:7" x14ac:dyDescent="0.25">
      <c r="A2439" s="251"/>
      <c r="B2439" s="135">
        <f t="shared" si="39"/>
        <v>42042.583330000001</v>
      </c>
      <c r="C2439" s="138">
        <v>14</v>
      </c>
      <c r="D2439" s="11">
        <f>ROUND(АТС!E199*$D$791*$D$792/100,2)</f>
        <v>45.61</v>
      </c>
      <c r="E2439" s="11">
        <f>ROUND(АТС!E199*$E$791*$E$792/100,2)</f>
        <v>41.91</v>
      </c>
      <c r="F2439" s="11">
        <f>ROUND(АТС!E199*$F$791*$F$792/100,2)</f>
        <v>28.54</v>
      </c>
      <c r="G2439" s="11">
        <f>ROUND(АТС!E199*$G$791*$G$792/100,2)</f>
        <v>16.7</v>
      </c>
    </row>
    <row r="2440" spans="1:7" x14ac:dyDescent="0.25">
      <c r="A2440" s="251"/>
      <c r="B2440" s="137">
        <f t="shared" si="39"/>
        <v>42042.625</v>
      </c>
      <c r="C2440" s="138">
        <v>15</v>
      </c>
      <c r="D2440" s="11">
        <f>ROUND(АТС!E200*$D$791*$D$792/100,2)</f>
        <v>33.61</v>
      </c>
      <c r="E2440" s="11">
        <f>ROUND(АТС!E200*$E$791*$E$792/100,2)</f>
        <v>30.88</v>
      </c>
      <c r="F2440" s="11">
        <f>ROUND(АТС!E200*$F$791*$F$792/100,2)</f>
        <v>21.03</v>
      </c>
      <c r="G2440" s="11">
        <f>ROUND(АТС!E200*$G$791*$G$792/100,2)</f>
        <v>12.31</v>
      </c>
    </row>
    <row r="2441" spans="1:7" x14ac:dyDescent="0.25">
      <c r="A2441" s="251"/>
      <c r="B2441" s="135">
        <f t="shared" si="39"/>
        <v>42042.666669999999</v>
      </c>
      <c r="C2441" s="138">
        <v>16</v>
      </c>
      <c r="D2441" s="11">
        <f>ROUND(АТС!E201*$D$791*$D$792/100,2)</f>
        <v>22.27</v>
      </c>
      <c r="E2441" s="11">
        <f>ROUND(АТС!E201*$E$791*$E$792/100,2)</f>
        <v>20.46</v>
      </c>
      <c r="F2441" s="11">
        <f>ROUND(АТС!E201*$F$791*$F$792/100,2)</f>
        <v>13.93</v>
      </c>
      <c r="G2441" s="11">
        <f>ROUND(АТС!E201*$G$791*$G$792/100,2)</f>
        <v>8.16</v>
      </c>
    </row>
    <row r="2442" spans="1:7" x14ac:dyDescent="0.25">
      <c r="A2442" s="251"/>
      <c r="B2442" s="137">
        <f t="shared" si="39"/>
        <v>42042.708330000001</v>
      </c>
      <c r="C2442" s="138">
        <v>17</v>
      </c>
      <c r="D2442" s="11">
        <f>ROUND(АТС!E202*$D$791*$D$792/100,2)</f>
        <v>59.36</v>
      </c>
      <c r="E2442" s="11">
        <f>ROUND(АТС!E202*$E$791*$E$792/100,2)</f>
        <v>54.53</v>
      </c>
      <c r="F2442" s="11">
        <f>ROUND(АТС!E202*$F$791*$F$792/100,2)</f>
        <v>37.14</v>
      </c>
      <c r="G2442" s="11">
        <f>ROUND(АТС!E202*$G$791*$G$792/100,2)</f>
        <v>21.74</v>
      </c>
    </row>
    <row r="2443" spans="1:7" x14ac:dyDescent="0.25">
      <c r="A2443" s="251"/>
      <c r="B2443" s="135">
        <f t="shared" si="39"/>
        <v>42042.75</v>
      </c>
      <c r="C2443" s="138">
        <v>18</v>
      </c>
      <c r="D2443" s="11">
        <f>ROUND(АТС!E203*$D$791*$D$792/100,2)</f>
        <v>84.64</v>
      </c>
      <c r="E2443" s="11">
        <f>ROUND(АТС!E203*$E$791*$E$792/100,2)</f>
        <v>77.77</v>
      </c>
      <c r="F2443" s="11">
        <f>ROUND(АТС!E203*$F$791*$F$792/100,2)</f>
        <v>52.96</v>
      </c>
      <c r="G2443" s="11">
        <f>ROUND(АТС!E203*$G$791*$G$792/100,2)</f>
        <v>31</v>
      </c>
    </row>
    <row r="2444" spans="1:7" x14ac:dyDescent="0.25">
      <c r="A2444" s="251"/>
      <c r="B2444" s="137">
        <f t="shared" si="39"/>
        <v>42042.791669999999</v>
      </c>
      <c r="C2444" s="138">
        <v>19</v>
      </c>
      <c r="D2444" s="11">
        <f>ROUND(АТС!E204*$D$791*$D$792/100,2)</f>
        <v>163.66</v>
      </c>
      <c r="E2444" s="11">
        <f>ROUND(АТС!E204*$E$791*$E$792/100,2)</f>
        <v>150.36000000000001</v>
      </c>
      <c r="F2444" s="11">
        <f>ROUND(АТС!E204*$F$791*$F$792/100,2)</f>
        <v>102.4</v>
      </c>
      <c r="G2444" s="11">
        <f>ROUND(АТС!E204*$G$791*$G$792/100,2)</f>
        <v>59.94</v>
      </c>
    </row>
    <row r="2445" spans="1:7" x14ac:dyDescent="0.25">
      <c r="A2445" s="251"/>
      <c r="B2445" s="135">
        <f t="shared" si="39"/>
        <v>42042.833330000001</v>
      </c>
      <c r="C2445" s="138">
        <v>20</v>
      </c>
      <c r="D2445" s="11">
        <f>ROUND(АТС!E205*$D$791*$D$792/100,2)</f>
        <v>69.599999999999994</v>
      </c>
      <c r="E2445" s="11">
        <f>ROUND(АТС!E205*$E$791*$E$792/100,2)</f>
        <v>63.95</v>
      </c>
      <c r="F2445" s="11">
        <f>ROUND(АТС!E205*$F$791*$F$792/100,2)</f>
        <v>43.55</v>
      </c>
      <c r="G2445" s="11">
        <f>ROUND(АТС!E205*$G$791*$G$792/100,2)</f>
        <v>25.49</v>
      </c>
    </row>
    <row r="2446" spans="1:7" x14ac:dyDescent="0.25">
      <c r="A2446" s="251"/>
      <c r="B2446" s="137">
        <f t="shared" si="39"/>
        <v>42042.875</v>
      </c>
      <c r="C2446" s="138">
        <v>21</v>
      </c>
      <c r="D2446" s="11">
        <f>ROUND(АТС!E206*$D$791*$D$792/100,2)</f>
        <v>86.84</v>
      </c>
      <c r="E2446" s="11">
        <f>ROUND(АТС!E206*$E$791*$E$792/100,2)</f>
        <v>79.790000000000006</v>
      </c>
      <c r="F2446" s="11">
        <f>ROUND(АТС!E206*$F$791*$F$792/100,2)</f>
        <v>54.34</v>
      </c>
      <c r="G2446" s="11">
        <f>ROUND(АТС!E206*$G$791*$G$792/100,2)</f>
        <v>31.81</v>
      </c>
    </row>
    <row r="2447" spans="1:7" x14ac:dyDescent="0.25">
      <c r="A2447" s="251"/>
      <c r="B2447" s="135">
        <f t="shared" si="39"/>
        <v>42042.916669999999</v>
      </c>
      <c r="C2447" s="138">
        <v>22</v>
      </c>
      <c r="D2447" s="11">
        <f>ROUND(АТС!E207*$D$791*$D$792/100,2)</f>
        <v>65.02</v>
      </c>
      <c r="E2447" s="11">
        <f>ROUND(АТС!E207*$E$791*$E$792/100,2)</f>
        <v>59.74</v>
      </c>
      <c r="F2447" s="11">
        <f>ROUND(АТС!E207*$F$791*$F$792/100,2)</f>
        <v>40.68</v>
      </c>
      <c r="G2447" s="11">
        <f>ROUND(АТС!E207*$G$791*$G$792/100,2)</f>
        <v>23.81</v>
      </c>
    </row>
    <row r="2448" spans="1:7" x14ac:dyDescent="0.25">
      <c r="A2448" s="251"/>
      <c r="B2448" s="137">
        <f t="shared" si="39"/>
        <v>42042.958330000001</v>
      </c>
      <c r="C2448" s="138">
        <v>23</v>
      </c>
      <c r="D2448" s="11">
        <f>ROUND(АТС!E208*$D$791*$D$792/100,2)</f>
        <v>63.79</v>
      </c>
      <c r="E2448" s="11">
        <f>ROUND(АТС!E208*$E$791*$E$792/100,2)</f>
        <v>58.61</v>
      </c>
      <c r="F2448" s="11">
        <f>ROUND(АТС!E208*$F$791*$F$792/100,2)</f>
        <v>39.909999999999997</v>
      </c>
      <c r="G2448" s="11">
        <f>ROUND(АТС!E208*$G$791*$G$792/100,2)</f>
        <v>23.36</v>
      </c>
    </row>
    <row r="2449" spans="1:7" x14ac:dyDescent="0.25">
      <c r="A2449" s="251"/>
      <c r="B2449" s="135">
        <f t="shared" si="39"/>
        <v>42043</v>
      </c>
      <c r="C2449" s="138">
        <v>0</v>
      </c>
      <c r="D2449" s="11">
        <f>ROUND(АТС!E209*$D$791*$D$792/100,2)</f>
        <v>93.2</v>
      </c>
      <c r="E2449" s="11">
        <f>ROUND(АТС!E209*$E$791*$E$792/100,2)</f>
        <v>85.63</v>
      </c>
      <c r="F2449" s="11">
        <f>ROUND(АТС!E209*$F$791*$F$792/100,2)</f>
        <v>58.32</v>
      </c>
      <c r="G2449" s="11">
        <f>ROUND(АТС!E209*$G$791*$G$792/100,2)</f>
        <v>34.14</v>
      </c>
    </row>
    <row r="2450" spans="1:7" x14ac:dyDescent="0.25">
      <c r="A2450" s="251"/>
      <c r="B2450" s="137">
        <f t="shared" si="39"/>
        <v>42043.041669999999</v>
      </c>
      <c r="C2450" s="138">
        <v>1</v>
      </c>
      <c r="D2450" s="11">
        <f>ROUND(АТС!E210*$D$791*$D$792/100,2)</f>
        <v>42.7</v>
      </c>
      <c r="E2450" s="11">
        <f>ROUND(АТС!E210*$E$791*$E$792/100,2)</f>
        <v>39.229999999999997</v>
      </c>
      <c r="F2450" s="11">
        <f>ROUND(АТС!E210*$F$791*$F$792/100,2)</f>
        <v>26.72</v>
      </c>
      <c r="G2450" s="11">
        <f>ROUND(АТС!E210*$G$791*$G$792/100,2)</f>
        <v>15.64</v>
      </c>
    </row>
    <row r="2451" spans="1:7" x14ac:dyDescent="0.25">
      <c r="A2451" s="251"/>
      <c r="B2451" s="135">
        <f t="shared" si="39"/>
        <v>42043.083330000001</v>
      </c>
      <c r="C2451" s="138">
        <v>2</v>
      </c>
      <c r="D2451" s="11">
        <f>ROUND(АТС!E211*$D$791*$D$792/100,2)</f>
        <v>30.44</v>
      </c>
      <c r="E2451" s="11">
        <f>ROUND(АТС!E211*$E$791*$E$792/100,2)</f>
        <v>27.97</v>
      </c>
      <c r="F2451" s="11">
        <f>ROUND(АТС!E211*$F$791*$F$792/100,2)</f>
        <v>19.05</v>
      </c>
      <c r="G2451" s="11">
        <f>ROUND(АТС!E211*$G$791*$G$792/100,2)</f>
        <v>11.15</v>
      </c>
    </row>
    <row r="2452" spans="1:7" x14ac:dyDescent="0.25">
      <c r="A2452" s="251"/>
      <c r="B2452" s="137">
        <f t="shared" si="39"/>
        <v>42043.125</v>
      </c>
      <c r="C2452" s="138">
        <v>3</v>
      </c>
      <c r="D2452" s="11">
        <f>ROUND(АТС!E212*$D$791*$D$792/100,2)</f>
        <v>65.3</v>
      </c>
      <c r="E2452" s="11">
        <f>ROUND(АТС!E212*$E$791*$E$792/100,2)</f>
        <v>60</v>
      </c>
      <c r="F2452" s="11">
        <f>ROUND(АТС!E212*$F$791*$F$792/100,2)</f>
        <v>40.86</v>
      </c>
      <c r="G2452" s="11">
        <f>ROUND(АТС!E212*$G$791*$G$792/100,2)</f>
        <v>23.92</v>
      </c>
    </row>
    <row r="2453" spans="1:7" x14ac:dyDescent="0.25">
      <c r="A2453" s="251"/>
      <c r="B2453" s="135">
        <f t="shared" si="39"/>
        <v>42043.166669999999</v>
      </c>
      <c r="C2453" s="138">
        <v>4</v>
      </c>
      <c r="D2453" s="11">
        <f>ROUND(АТС!E213*$D$791*$D$792/100,2)</f>
        <v>11.95</v>
      </c>
      <c r="E2453" s="11">
        <f>ROUND(АТС!E213*$E$791*$E$792/100,2)</f>
        <v>10.98</v>
      </c>
      <c r="F2453" s="11">
        <f>ROUND(АТС!E213*$F$791*$F$792/100,2)</f>
        <v>7.48</v>
      </c>
      <c r="G2453" s="11">
        <f>ROUND(АТС!E213*$G$791*$G$792/100,2)</f>
        <v>4.38</v>
      </c>
    </row>
    <row r="2454" spans="1:7" x14ac:dyDescent="0.25">
      <c r="A2454" s="251"/>
      <c r="B2454" s="137">
        <f t="shared" si="39"/>
        <v>42043.208330000001</v>
      </c>
      <c r="C2454" s="138">
        <v>5</v>
      </c>
      <c r="D2454" s="11">
        <f>ROUND(АТС!E214*$D$791*$D$792/100,2)</f>
        <v>32.76</v>
      </c>
      <c r="E2454" s="11">
        <f>ROUND(АТС!E214*$E$791*$E$792/100,2)</f>
        <v>30.1</v>
      </c>
      <c r="F2454" s="11">
        <f>ROUND(АТС!E214*$F$791*$F$792/100,2)</f>
        <v>20.5</v>
      </c>
      <c r="G2454" s="11">
        <f>ROUND(АТС!E214*$G$791*$G$792/100,2)</f>
        <v>12</v>
      </c>
    </row>
    <row r="2455" spans="1:7" x14ac:dyDescent="0.25">
      <c r="A2455" s="251"/>
      <c r="B2455" s="135">
        <f t="shared" si="39"/>
        <v>42043.25</v>
      </c>
      <c r="C2455" s="138">
        <v>6</v>
      </c>
      <c r="D2455" s="11">
        <f>ROUND(АТС!E215*$D$791*$D$792/100,2)</f>
        <v>24.71</v>
      </c>
      <c r="E2455" s="11">
        <f>ROUND(АТС!E215*$E$791*$E$792/100,2)</f>
        <v>22.7</v>
      </c>
      <c r="F2455" s="11">
        <f>ROUND(АТС!E215*$F$791*$F$792/100,2)</f>
        <v>15.46</v>
      </c>
      <c r="G2455" s="11">
        <f>ROUND(АТС!E215*$G$791*$G$792/100,2)</f>
        <v>9.0500000000000007</v>
      </c>
    </row>
    <row r="2456" spans="1:7" x14ac:dyDescent="0.25">
      <c r="A2456" s="251"/>
      <c r="B2456" s="137">
        <f t="shared" si="39"/>
        <v>42043.291669999999</v>
      </c>
      <c r="C2456" s="138">
        <v>7</v>
      </c>
      <c r="D2456" s="11">
        <f>ROUND(АТС!E216*$D$791*$D$792/100,2)</f>
        <v>7.64</v>
      </c>
      <c r="E2456" s="11">
        <f>ROUND(АТС!E216*$E$791*$E$792/100,2)</f>
        <v>7.02</v>
      </c>
      <c r="F2456" s="11">
        <f>ROUND(АТС!E216*$F$791*$F$792/100,2)</f>
        <v>4.78</v>
      </c>
      <c r="G2456" s="11">
        <f>ROUND(АТС!E216*$G$791*$G$792/100,2)</f>
        <v>2.8</v>
      </c>
    </row>
    <row r="2457" spans="1:7" x14ac:dyDescent="0.25">
      <c r="A2457" s="251"/>
      <c r="B2457" s="135">
        <f t="shared" si="39"/>
        <v>42043.333330000001</v>
      </c>
      <c r="C2457" s="138">
        <v>8</v>
      </c>
      <c r="D2457" s="11">
        <f>ROUND(АТС!E217*$D$791*$D$792/100,2)</f>
        <v>2.89</v>
      </c>
      <c r="E2457" s="11">
        <f>ROUND(АТС!E217*$E$791*$E$792/100,2)</f>
        <v>2.66</v>
      </c>
      <c r="F2457" s="11">
        <f>ROUND(АТС!E217*$F$791*$F$792/100,2)</f>
        <v>1.81</v>
      </c>
      <c r="G2457" s="11">
        <f>ROUND(АТС!E217*$G$791*$G$792/100,2)</f>
        <v>1.06</v>
      </c>
    </row>
    <row r="2458" spans="1:7" x14ac:dyDescent="0.25">
      <c r="A2458" s="251"/>
      <c r="B2458" s="137">
        <f t="shared" si="39"/>
        <v>42043.375</v>
      </c>
      <c r="C2458" s="138">
        <v>9</v>
      </c>
      <c r="D2458" s="11">
        <f>ROUND(АТС!E218*$D$791*$D$792/100,2)</f>
        <v>25.31</v>
      </c>
      <c r="E2458" s="11">
        <f>ROUND(АТС!E218*$E$791*$E$792/100,2)</f>
        <v>23.26</v>
      </c>
      <c r="F2458" s="11">
        <f>ROUND(АТС!E218*$F$791*$F$792/100,2)</f>
        <v>15.84</v>
      </c>
      <c r="G2458" s="11">
        <f>ROUND(АТС!E218*$G$791*$G$792/100,2)</f>
        <v>9.27</v>
      </c>
    </row>
    <row r="2459" spans="1:7" x14ac:dyDescent="0.25">
      <c r="A2459" s="251"/>
      <c r="B2459" s="135">
        <f t="shared" si="39"/>
        <v>42043.416669999999</v>
      </c>
      <c r="C2459" s="138">
        <v>10</v>
      </c>
      <c r="D2459" s="11">
        <f>ROUND(АТС!E219*$D$791*$D$792/100,2)</f>
        <v>61.79</v>
      </c>
      <c r="E2459" s="11">
        <f>ROUND(АТС!E219*$E$791*$E$792/100,2)</f>
        <v>56.77</v>
      </c>
      <c r="F2459" s="11">
        <f>ROUND(АТС!E219*$F$791*$F$792/100,2)</f>
        <v>38.659999999999997</v>
      </c>
      <c r="G2459" s="11">
        <f>ROUND(АТС!E219*$G$791*$G$792/100,2)</f>
        <v>22.63</v>
      </c>
    </row>
    <row r="2460" spans="1:7" x14ac:dyDescent="0.25">
      <c r="A2460" s="251"/>
      <c r="B2460" s="137">
        <f t="shared" si="39"/>
        <v>42043.458330000001</v>
      </c>
      <c r="C2460" s="138">
        <v>11</v>
      </c>
      <c r="D2460" s="11">
        <f>ROUND(АТС!E220*$D$791*$D$792/100,2)</f>
        <v>54.6</v>
      </c>
      <c r="E2460" s="11">
        <f>ROUND(АТС!E220*$E$791*$E$792/100,2)</f>
        <v>50.17</v>
      </c>
      <c r="F2460" s="11">
        <f>ROUND(АТС!E220*$F$791*$F$792/100,2)</f>
        <v>34.159999999999997</v>
      </c>
      <c r="G2460" s="11">
        <f>ROUND(АТС!E220*$G$791*$G$792/100,2)</f>
        <v>20</v>
      </c>
    </row>
    <row r="2461" spans="1:7" x14ac:dyDescent="0.25">
      <c r="A2461" s="251"/>
      <c r="B2461" s="135">
        <f t="shared" si="39"/>
        <v>42043.5</v>
      </c>
      <c r="C2461" s="138">
        <v>12</v>
      </c>
      <c r="D2461" s="11">
        <f>ROUND(АТС!E221*$D$791*$D$792/100,2)</f>
        <v>67.989999999999995</v>
      </c>
      <c r="E2461" s="11">
        <f>ROUND(АТС!E221*$E$791*$E$792/100,2)</f>
        <v>62.47</v>
      </c>
      <c r="F2461" s="11">
        <f>ROUND(АТС!E221*$F$791*$F$792/100,2)</f>
        <v>42.54</v>
      </c>
      <c r="G2461" s="11">
        <f>ROUND(АТС!E221*$G$791*$G$792/100,2)</f>
        <v>24.9</v>
      </c>
    </row>
    <row r="2462" spans="1:7" x14ac:dyDescent="0.25">
      <c r="A2462" s="251"/>
      <c r="B2462" s="137">
        <f t="shared" si="39"/>
        <v>42043.541669999999</v>
      </c>
      <c r="C2462" s="138">
        <v>13</v>
      </c>
      <c r="D2462" s="11">
        <f>ROUND(АТС!E222*$D$791*$D$792/100,2)</f>
        <v>98.82</v>
      </c>
      <c r="E2462" s="11">
        <f>ROUND(АТС!E222*$E$791*$E$792/100,2)</f>
        <v>90.79</v>
      </c>
      <c r="F2462" s="11">
        <f>ROUND(АТС!E222*$F$791*$F$792/100,2)</f>
        <v>61.83</v>
      </c>
      <c r="G2462" s="11">
        <f>ROUND(АТС!E222*$G$791*$G$792/100,2)</f>
        <v>36.19</v>
      </c>
    </row>
    <row r="2463" spans="1:7" x14ac:dyDescent="0.25">
      <c r="A2463" s="251"/>
      <c r="B2463" s="135">
        <f t="shared" si="39"/>
        <v>42043.583330000001</v>
      </c>
      <c r="C2463" s="138">
        <v>14</v>
      </c>
      <c r="D2463" s="11">
        <f>ROUND(АТС!E223*$D$791*$D$792/100,2)</f>
        <v>44.73</v>
      </c>
      <c r="E2463" s="11">
        <f>ROUND(АТС!E223*$E$791*$E$792/100,2)</f>
        <v>41.1</v>
      </c>
      <c r="F2463" s="11">
        <f>ROUND(АТС!E223*$F$791*$F$792/100,2)</f>
        <v>27.99</v>
      </c>
      <c r="G2463" s="11">
        <f>ROUND(АТС!E223*$G$791*$G$792/100,2)</f>
        <v>16.38</v>
      </c>
    </row>
    <row r="2464" spans="1:7" x14ac:dyDescent="0.25">
      <c r="A2464" s="251"/>
      <c r="B2464" s="137">
        <f t="shared" si="39"/>
        <v>42043.625</v>
      </c>
      <c r="C2464" s="138">
        <v>15</v>
      </c>
      <c r="D2464" s="11">
        <f>ROUND(АТС!E224*$D$791*$D$792/100,2)</f>
        <v>49.79</v>
      </c>
      <c r="E2464" s="11">
        <f>ROUND(АТС!E224*$E$791*$E$792/100,2)</f>
        <v>45.74</v>
      </c>
      <c r="F2464" s="11">
        <f>ROUND(АТС!E224*$F$791*$F$792/100,2)</f>
        <v>31.15</v>
      </c>
      <c r="G2464" s="11">
        <f>ROUND(АТС!E224*$G$791*$G$792/100,2)</f>
        <v>18.239999999999998</v>
      </c>
    </row>
    <row r="2465" spans="1:7" x14ac:dyDescent="0.25">
      <c r="A2465" s="251"/>
      <c r="B2465" s="135">
        <f t="shared" si="39"/>
        <v>42043.666669999999</v>
      </c>
      <c r="C2465" s="138">
        <v>16</v>
      </c>
      <c r="D2465" s="11">
        <f>ROUND(АТС!E225*$D$791*$D$792/100,2)</f>
        <v>37.57</v>
      </c>
      <c r="E2465" s="11">
        <f>ROUND(АТС!E225*$E$791*$E$792/100,2)</f>
        <v>34.520000000000003</v>
      </c>
      <c r="F2465" s="11">
        <f>ROUND(АТС!E225*$F$791*$F$792/100,2)</f>
        <v>23.51</v>
      </c>
      <c r="G2465" s="11">
        <f>ROUND(АТС!E225*$G$791*$G$792/100,2)</f>
        <v>13.76</v>
      </c>
    </row>
    <row r="2466" spans="1:7" x14ac:dyDescent="0.25">
      <c r="A2466" s="251"/>
      <c r="B2466" s="137">
        <f t="shared" si="39"/>
        <v>42043.708330000001</v>
      </c>
      <c r="C2466" s="138">
        <v>17</v>
      </c>
      <c r="D2466" s="11">
        <f>ROUND(АТС!E226*$D$791*$D$792/100,2)</f>
        <v>43.28</v>
      </c>
      <c r="E2466" s="11">
        <f>ROUND(АТС!E226*$E$791*$E$792/100,2)</f>
        <v>39.76</v>
      </c>
      <c r="F2466" s="11">
        <f>ROUND(АТС!E226*$F$791*$F$792/100,2)</f>
        <v>27.08</v>
      </c>
      <c r="G2466" s="11">
        <f>ROUND(АТС!E226*$G$791*$G$792/100,2)</f>
        <v>15.85</v>
      </c>
    </row>
    <row r="2467" spans="1:7" x14ac:dyDescent="0.25">
      <c r="A2467" s="251"/>
      <c r="B2467" s="135">
        <f t="shared" si="39"/>
        <v>42043.75</v>
      </c>
      <c r="C2467" s="138">
        <v>18</v>
      </c>
      <c r="D2467" s="11">
        <f>ROUND(АТС!E227*$D$791*$D$792/100,2)</f>
        <v>87.68</v>
      </c>
      <c r="E2467" s="11">
        <f>ROUND(АТС!E227*$E$791*$E$792/100,2)</f>
        <v>80.56</v>
      </c>
      <c r="F2467" s="11">
        <f>ROUND(АТС!E227*$F$791*$F$792/100,2)</f>
        <v>54.86</v>
      </c>
      <c r="G2467" s="11">
        <f>ROUND(АТС!E227*$G$791*$G$792/100,2)</f>
        <v>32.11</v>
      </c>
    </row>
    <row r="2468" spans="1:7" x14ac:dyDescent="0.25">
      <c r="A2468" s="251"/>
      <c r="B2468" s="137">
        <f t="shared" si="39"/>
        <v>42043.791669999999</v>
      </c>
      <c r="C2468" s="138">
        <v>19</v>
      </c>
      <c r="D2468" s="11">
        <f>ROUND(АТС!E228*$D$791*$D$792/100,2)</f>
        <v>78.81</v>
      </c>
      <c r="E2468" s="11">
        <f>ROUND(АТС!E228*$E$791*$E$792/100,2)</f>
        <v>72.41</v>
      </c>
      <c r="F2468" s="11">
        <f>ROUND(АТС!E228*$F$791*$F$792/100,2)</f>
        <v>49.31</v>
      </c>
      <c r="G2468" s="11">
        <f>ROUND(АТС!E228*$G$791*$G$792/100,2)</f>
        <v>28.86</v>
      </c>
    </row>
    <row r="2469" spans="1:7" x14ac:dyDescent="0.25">
      <c r="A2469" s="251"/>
      <c r="B2469" s="135">
        <f t="shared" si="39"/>
        <v>42043.833330000001</v>
      </c>
      <c r="C2469" s="138">
        <v>20</v>
      </c>
      <c r="D2469" s="11">
        <f>ROUND(АТС!E229*$D$791*$D$792/100,2)</f>
        <v>72.760000000000005</v>
      </c>
      <c r="E2469" s="11">
        <f>ROUND(АТС!E229*$E$791*$E$792/100,2)</f>
        <v>66.849999999999994</v>
      </c>
      <c r="F2469" s="11">
        <f>ROUND(АТС!E229*$F$791*$F$792/100,2)</f>
        <v>45.53</v>
      </c>
      <c r="G2469" s="11">
        <f>ROUND(АТС!E229*$G$791*$G$792/100,2)</f>
        <v>26.65</v>
      </c>
    </row>
    <row r="2470" spans="1:7" x14ac:dyDescent="0.25">
      <c r="A2470" s="251"/>
      <c r="B2470" s="137">
        <f t="shared" si="39"/>
        <v>42043.875</v>
      </c>
      <c r="C2470" s="138">
        <v>21</v>
      </c>
      <c r="D2470" s="11">
        <f>ROUND(АТС!E230*$D$791*$D$792/100,2)</f>
        <v>75</v>
      </c>
      <c r="E2470" s="11">
        <f>ROUND(АТС!E230*$E$791*$E$792/100,2)</f>
        <v>68.91</v>
      </c>
      <c r="F2470" s="11">
        <f>ROUND(АТС!E230*$F$791*$F$792/100,2)</f>
        <v>46.93</v>
      </c>
      <c r="G2470" s="11">
        <f>ROUND(АТС!E230*$G$791*$G$792/100,2)</f>
        <v>27.47</v>
      </c>
    </row>
    <row r="2471" spans="1:7" x14ac:dyDescent="0.25">
      <c r="A2471" s="251"/>
      <c r="B2471" s="135">
        <f t="shared" si="39"/>
        <v>42043.916669999999</v>
      </c>
      <c r="C2471" s="138">
        <v>22</v>
      </c>
      <c r="D2471" s="11">
        <f>ROUND(АТС!E231*$D$791*$D$792/100,2)</f>
        <v>137.27000000000001</v>
      </c>
      <c r="E2471" s="11">
        <f>ROUND(АТС!E231*$E$791*$E$792/100,2)</f>
        <v>126.12</v>
      </c>
      <c r="F2471" s="11">
        <f>ROUND(АТС!E231*$F$791*$F$792/100,2)</f>
        <v>85.89</v>
      </c>
      <c r="G2471" s="11">
        <f>ROUND(АТС!E231*$G$791*$G$792/100,2)</f>
        <v>50.28</v>
      </c>
    </row>
    <row r="2472" spans="1:7" x14ac:dyDescent="0.25">
      <c r="A2472" s="251"/>
      <c r="B2472" s="137">
        <f t="shared" si="39"/>
        <v>42043.958330000001</v>
      </c>
      <c r="C2472" s="138">
        <v>23</v>
      </c>
      <c r="D2472" s="11">
        <f>ROUND(АТС!E232*$D$791*$D$792/100,2)</f>
        <v>146.26</v>
      </c>
      <c r="E2472" s="11">
        <f>ROUND(АТС!E232*$E$791*$E$792/100,2)</f>
        <v>134.37</v>
      </c>
      <c r="F2472" s="11">
        <f>ROUND(АТС!E232*$F$791*$F$792/100,2)</f>
        <v>91.51</v>
      </c>
      <c r="G2472" s="11">
        <f>ROUND(АТС!E232*$G$791*$G$792/100,2)</f>
        <v>53.57</v>
      </c>
    </row>
    <row r="2473" spans="1:7" x14ac:dyDescent="0.25">
      <c r="A2473" s="251"/>
      <c r="B2473" s="135">
        <f t="shared" si="39"/>
        <v>42044</v>
      </c>
      <c r="C2473" s="138">
        <v>0</v>
      </c>
      <c r="D2473" s="11">
        <f>ROUND(АТС!E233*$D$791*$D$792/100,2)</f>
        <v>19.55</v>
      </c>
      <c r="E2473" s="11">
        <f>ROUND(АТС!E233*$E$791*$E$792/100,2)</f>
        <v>17.96</v>
      </c>
      <c r="F2473" s="11">
        <f>ROUND(АТС!E233*$F$791*$F$792/100,2)</f>
        <v>12.23</v>
      </c>
      <c r="G2473" s="11">
        <f>ROUND(АТС!E233*$G$791*$G$792/100,2)</f>
        <v>7.16</v>
      </c>
    </row>
    <row r="2474" spans="1:7" x14ac:dyDescent="0.25">
      <c r="A2474" s="251"/>
      <c r="B2474" s="137">
        <f t="shared" si="39"/>
        <v>42044.041669999999</v>
      </c>
      <c r="C2474" s="138">
        <v>1</v>
      </c>
      <c r="D2474" s="11">
        <f>ROUND(АТС!E234*$D$791*$D$792/100,2)</f>
        <v>35.630000000000003</v>
      </c>
      <c r="E2474" s="11">
        <f>ROUND(АТС!E234*$E$791*$E$792/100,2)</f>
        <v>32.729999999999997</v>
      </c>
      <c r="F2474" s="11">
        <f>ROUND(АТС!E234*$F$791*$F$792/100,2)</f>
        <v>22.29</v>
      </c>
      <c r="G2474" s="11">
        <f>ROUND(АТС!E234*$G$791*$G$792/100,2)</f>
        <v>13.05</v>
      </c>
    </row>
    <row r="2475" spans="1:7" x14ac:dyDescent="0.25">
      <c r="A2475" s="251"/>
      <c r="B2475" s="135">
        <f t="shared" si="39"/>
        <v>42044.083330000001</v>
      </c>
      <c r="C2475" s="138">
        <v>2</v>
      </c>
      <c r="D2475" s="11">
        <f>ROUND(АТС!E235*$D$791*$D$792/100,2)</f>
        <v>51.67</v>
      </c>
      <c r="E2475" s="11">
        <f>ROUND(АТС!E235*$E$791*$E$792/100,2)</f>
        <v>47.47</v>
      </c>
      <c r="F2475" s="11">
        <f>ROUND(АТС!E235*$F$791*$F$792/100,2)</f>
        <v>32.33</v>
      </c>
      <c r="G2475" s="11">
        <f>ROUND(АТС!E235*$G$791*$G$792/100,2)</f>
        <v>18.920000000000002</v>
      </c>
    </row>
    <row r="2476" spans="1:7" x14ac:dyDescent="0.25">
      <c r="A2476" s="251"/>
      <c r="B2476" s="137">
        <f t="shared" si="39"/>
        <v>42044.125</v>
      </c>
      <c r="C2476" s="138">
        <v>3</v>
      </c>
      <c r="D2476" s="11">
        <f>ROUND(АТС!E236*$D$791*$D$792/100,2)</f>
        <v>88.8</v>
      </c>
      <c r="E2476" s="11">
        <f>ROUND(АТС!E236*$E$791*$E$792/100,2)</f>
        <v>81.59</v>
      </c>
      <c r="F2476" s="11">
        <f>ROUND(АТС!E236*$F$791*$F$792/100,2)</f>
        <v>55.57</v>
      </c>
      <c r="G2476" s="11">
        <f>ROUND(АТС!E236*$G$791*$G$792/100,2)</f>
        <v>32.520000000000003</v>
      </c>
    </row>
    <row r="2477" spans="1:7" x14ac:dyDescent="0.25">
      <c r="A2477" s="251"/>
      <c r="B2477" s="135">
        <f t="shared" si="39"/>
        <v>42044.166669999999</v>
      </c>
      <c r="C2477" s="138">
        <v>4</v>
      </c>
      <c r="D2477" s="11">
        <f>ROUND(АТС!E237*$D$791*$D$792/100,2)</f>
        <v>93.58</v>
      </c>
      <c r="E2477" s="11">
        <f>ROUND(АТС!E237*$E$791*$E$792/100,2)</f>
        <v>85.98</v>
      </c>
      <c r="F2477" s="11">
        <f>ROUND(АТС!E237*$F$791*$F$792/100,2)</f>
        <v>58.55</v>
      </c>
      <c r="G2477" s="11">
        <f>ROUND(АТС!E237*$G$791*$G$792/100,2)</f>
        <v>34.270000000000003</v>
      </c>
    </row>
    <row r="2478" spans="1:7" x14ac:dyDescent="0.25">
      <c r="A2478" s="251"/>
      <c r="B2478" s="137">
        <f t="shared" si="39"/>
        <v>42044.208330000001</v>
      </c>
      <c r="C2478" s="138">
        <v>5</v>
      </c>
      <c r="D2478" s="11">
        <f>ROUND(АТС!E238*$D$791*$D$792/100,2)</f>
        <v>8.98</v>
      </c>
      <c r="E2478" s="11">
        <f>ROUND(АТС!E238*$E$791*$E$792/100,2)</f>
        <v>8.25</v>
      </c>
      <c r="F2478" s="11">
        <f>ROUND(АТС!E238*$F$791*$F$792/100,2)</f>
        <v>5.62</v>
      </c>
      <c r="G2478" s="11">
        <f>ROUND(АТС!E238*$G$791*$G$792/100,2)</f>
        <v>3.29</v>
      </c>
    </row>
    <row r="2479" spans="1:7" x14ac:dyDescent="0.25">
      <c r="A2479" s="251"/>
      <c r="B2479" s="135">
        <f t="shared" si="39"/>
        <v>42044.25</v>
      </c>
      <c r="C2479" s="138">
        <v>6</v>
      </c>
      <c r="D2479" s="11">
        <f>ROUND(АТС!E239*$D$791*$D$792/100,2)</f>
        <v>36.869999999999997</v>
      </c>
      <c r="E2479" s="11">
        <f>ROUND(АТС!E239*$E$791*$E$792/100,2)</f>
        <v>33.869999999999997</v>
      </c>
      <c r="F2479" s="11">
        <f>ROUND(АТС!E239*$F$791*$F$792/100,2)</f>
        <v>23.07</v>
      </c>
      <c r="G2479" s="11">
        <f>ROUND(АТС!E239*$G$791*$G$792/100,2)</f>
        <v>13.5</v>
      </c>
    </row>
    <row r="2480" spans="1:7" x14ac:dyDescent="0.25">
      <c r="A2480" s="251"/>
      <c r="B2480" s="137">
        <f t="shared" si="39"/>
        <v>42044.291669999999</v>
      </c>
      <c r="C2480" s="138">
        <v>7</v>
      </c>
      <c r="D2480" s="11">
        <f>ROUND(АТС!E240*$D$791*$D$792/100,2)</f>
        <v>34.14</v>
      </c>
      <c r="E2480" s="11">
        <f>ROUND(АТС!E240*$E$791*$E$792/100,2)</f>
        <v>31.37</v>
      </c>
      <c r="F2480" s="11">
        <f>ROUND(АТС!E240*$F$791*$F$792/100,2)</f>
        <v>21.36</v>
      </c>
      <c r="G2480" s="11">
        <f>ROUND(АТС!E240*$G$791*$G$792/100,2)</f>
        <v>12.51</v>
      </c>
    </row>
    <row r="2481" spans="1:7" x14ac:dyDescent="0.25">
      <c r="A2481" s="251"/>
      <c r="B2481" s="135">
        <f t="shared" si="39"/>
        <v>42044.333330000001</v>
      </c>
      <c r="C2481" s="138">
        <v>8</v>
      </c>
      <c r="D2481" s="11">
        <f>ROUND(АТС!E241*$D$791*$D$792/100,2)</f>
        <v>18.3</v>
      </c>
      <c r="E2481" s="11">
        <f>ROUND(АТС!E241*$E$791*$E$792/100,2)</f>
        <v>16.809999999999999</v>
      </c>
      <c r="F2481" s="11">
        <f>ROUND(АТС!E241*$F$791*$F$792/100,2)</f>
        <v>11.45</v>
      </c>
      <c r="G2481" s="11">
        <f>ROUND(АТС!E241*$G$791*$G$792/100,2)</f>
        <v>6.7</v>
      </c>
    </row>
    <row r="2482" spans="1:7" x14ac:dyDescent="0.25">
      <c r="A2482" s="251"/>
      <c r="B2482" s="137">
        <f t="shared" si="39"/>
        <v>42044.375</v>
      </c>
      <c r="C2482" s="138">
        <v>9</v>
      </c>
      <c r="D2482" s="11">
        <f>ROUND(АТС!E242*$D$791*$D$792/100,2)</f>
        <v>28.99</v>
      </c>
      <c r="E2482" s="11">
        <f>ROUND(АТС!E242*$E$791*$E$792/100,2)</f>
        <v>26.64</v>
      </c>
      <c r="F2482" s="11">
        <f>ROUND(АТС!E242*$F$791*$F$792/100,2)</f>
        <v>18.14</v>
      </c>
      <c r="G2482" s="11">
        <f>ROUND(АТС!E242*$G$791*$G$792/100,2)</f>
        <v>10.62</v>
      </c>
    </row>
    <row r="2483" spans="1:7" x14ac:dyDescent="0.25">
      <c r="A2483" s="251"/>
      <c r="B2483" s="135">
        <f t="shared" si="39"/>
        <v>42044.416669999999</v>
      </c>
      <c r="C2483" s="138">
        <v>10</v>
      </c>
      <c r="D2483" s="11">
        <f>ROUND(АТС!E243*$D$791*$D$792/100,2)</f>
        <v>26.66</v>
      </c>
      <c r="E2483" s="11">
        <f>ROUND(АТС!E243*$E$791*$E$792/100,2)</f>
        <v>24.49</v>
      </c>
      <c r="F2483" s="11">
        <f>ROUND(АТС!E243*$F$791*$F$792/100,2)</f>
        <v>16.68</v>
      </c>
      <c r="G2483" s="11">
        <f>ROUND(АТС!E243*$G$791*$G$792/100,2)</f>
        <v>9.76</v>
      </c>
    </row>
    <row r="2484" spans="1:7" x14ac:dyDescent="0.25">
      <c r="A2484" s="251"/>
      <c r="B2484" s="137">
        <f t="shared" si="39"/>
        <v>42044.458330000001</v>
      </c>
      <c r="C2484" s="138">
        <v>11</v>
      </c>
      <c r="D2484" s="11">
        <f>ROUND(АТС!E244*$D$791*$D$792/100,2)</f>
        <v>18.25</v>
      </c>
      <c r="E2484" s="11">
        <f>ROUND(АТС!E244*$E$791*$E$792/100,2)</f>
        <v>16.77</v>
      </c>
      <c r="F2484" s="11">
        <f>ROUND(АТС!E244*$F$791*$F$792/100,2)</f>
        <v>11.42</v>
      </c>
      <c r="G2484" s="11">
        <f>ROUND(АТС!E244*$G$791*$G$792/100,2)</f>
        <v>6.69</v>
      </c>
    </row>
    <row r="2485" spans="1:7" x14ac:dyDescent="0.25">
      <c r="A2485" s="251"/>
      <c r="B2485" s="135">
        <f t="shared" si="39"/>
        <v>42044.5</v>
      </c>
      <c r="C2485" s="138">
        <v>12</v>
      </c>
      <c r="D2485" s="11">
        <f>ROUND(АТС!E245*$D$791*$D$792/100,2)</f>
        <v>9.19</v>
      </c>
      <c r="E2485" s="11">
        <f>ROUND(АТС!E245*$E$791*$E$792/100,2)</f>
        <v>8.44</v>
      </c>
      <c r="F2485" s="11">
        <f>ROUND(АТС!E245*$F$791*$F$792/100,2)</f>
        <v>5.75</v>
      </c>
      <c r="G2485" s="11">
        <f>ROUND(АТС!E245*$G$791*$G$792/100,2)</f>
        <v>3.36</v>
      </c>
    </row>
    <row r="2486" spans="1:7" x14ac:dyDescent="0.25">
      <c r="A2486" s="251"/>
      <c r="B2486" s="137">
        <f t="shared" si="39"/>
        <v>42044.541669999999</v>
      </c>
      <c r="C2486" s="138">
        <v>13</v>
      </c>
      <c r="D2486" s="11">
        <f>ROUND(АТС!E246*$D$791*$D$792/100,2)</f>
        <v>0</v>
      </c>
      <c r="E2486" s="11">
        <f>ROUND(АТС!E246*$E$791*$E$792/100,2)</f>
        <v>0</v>
      </c>
      <c r="F2486" s="11">
        <f>ROUND(АТС!E246*$F$791*$F$792/100,2)</f>
        <v>0</v>
      </c>
      <c r="G2486" s="11">
        <f>ROUND(АТС!E246*$G$791*$G$792/100,2)</f>
        <v>0</v>
      </c>
    </row>
    <row r="2487" spans="1:7" x14ac:dyDescent="0.25">
      <c r="A2487" s="251"/>
      <c r="B2487" s="135">
        <f t="shared" si="39"/>
        <v>42044.583330000001</v>
      </c>
      <c r="C2487" s="138">
        <v>14</v>
      </c>
      <c r="D2487" s="11">
        <f>ROUND(АТС!E247*$D$791*$D$792/100,2)</f>
        <v>0</v>
      </c>
      <c r="E2487" s="11">
        <f>ROUND(АТС!E247*$E$791*$E$792/100,2)</f>
        <v>0</v>
      </c>
      <c r="F2487" s="11">
        <f>ROUND(АТС!E247*$F$791*$F$792/100,2)</f>
        <v>0</v>
      </c>
      <c r="G2487" s="11">
        <f>ROUND(АТС!E247*$G$791*$G$792/100,2)</f>
        <v>0</v>
      </c>
    </row>
    <row r="2488" spans="1:7" x14ac:dyDescent="0.25">
      <c r="A2488" s="251"/>
      <c r="B2488" s="137">
        <f t="shared" si="39"/>
        <v>42044.625</v>
      </c>
      <c r="C2488" s="138">
        <v>15</v>
      </c>
      <c r="D2488" s="11">
        <f>ROUND(АТС!E248*$D$791*$D$792/100,2)</f>
        <v>19.010000000000002</v>
      </c>
      <c r="E2488" s="11">
        <f>ROUND(АТС!E248*$E$791*$E$792/100,2)</f>
        <v>17.47</v>
      </c>
      <c r="F2488" s="11">
        <f>ROUND(АТС!E248*$F$791*$F$792/100,2)</f>
        <v>11.9</v>
      </c>
      <c r="G2488" s="11">
        <f>ROUND(АТС!E248*$G$791*$G$792/100,2)</f>
        <v>6.96</v>
      </c>
    </row>
    <row r="2489" spans="1:7" x14ac:dyDescent="0.25">
      <c r="A2489" s="251"/>
      <c r="B2489" s="135">
        <f t="shared" si="39"/>
        <v>42044.666669999999</v>
      </c>
      <c r="C2489" s="138">
        <v>16</v>
      </c>
      <c r="D2489" s="11">
        <f>ROUND(АТС!E249*$D$791*$D$792/100,2)</f>
        <v>7.91</v>
      </c>
      <c r="E2489" s="11">
        <f>ROUND(АТС!E249*$E$791*$E$792/100,2)</f>
        <v>7.26</v>
      </c>
      <c r="F2489" s="11">
        <f>ROUND(АТС!E249*$F$791*$F$792/100,2)</f>
        <v>4.95</v>
      </c>
      <c r="G2489" s="11">
        <f>ROUND(АТС!E249*$G$791*$G$792/100,2)</f>
        <v>2.9</v>
      </c>
    </row>
    <row r="2490" spans="1:7" x14ac:dyDescent="0.25">
      <c r="A2490" s="251"/>
      <c r="B2490" s="137">
        <f t="shared" si="39"/>
        <v>42044.708330000001</v>
      </c>
      <c r="C2490" s="138">
        <v>17</v>
      </c>
      <c r="D2490" s="11">
        <f>ROUND(АТС!E250*$D$791*$D$792/100,2)</f>
        <v>0</v>
      </c>
      <c r="E2490" s="11">
        <f>ROUND(АТС!E250*$E$791*$E$792/100,2)</f>
        <v>0</v>
      </c>
      <c r="F2490" s="11">
        <f>ROUND(АТС!E250*$F$791*$F$792/100,2)</f>
        <v>0</v>
      </c>
      <c r="G2490" s="11">
        <f>ROUND(АТС!E250*$G$791*$G$792/100,2)</f>
        <v>0</v>
      </c>
    </row>
    <row r="2491" spans="1:7" x14ac:dyDescent="0.25">
      <c r="A2491" s="251"/>
      <c r="B2491" s="135">
        <f t="shared" si="39"/>
        <v>42044.75</v>
      </c>
      <c r="C2491" s="138">
        <v>18</v>
      </c>
      <c r="D2491" s="11">
        <f>ROUND(АТС!E251*$D$791*$D$792/100,2)</f>
        <v>0.23</v>
      </c>
      <c r="E2491" s="11">
        <f>ROUND(АТС!E251*$E$791*$E$792/100,2)</f>
        <v>0.21</v>
      </c>
      <c r="F2491" s="11">
        <f>ROUND(АТС!E251*$F$791*$F$792/100,2)</f>
        <v>0.14000000000000001</v>
      </c>
      <c r="G2491" s="11">
        <f>ROUND(АТС!E251*$G$791*$G$792/100,2)</f>
        <v>0.08</v>
      </c>
    </row>
    <row r="2492" spans="1:7" x14ac:dyDescent="0.25">
      <c r="A2492" s="251"/>
      <c r="B2492" s="137">
        <f t="shared" si="39"/>
        <v>42044.791669999999</v>
      </c>
      <c r="C2492" s="138">
        <v>19</v>
      </c>
      <c r="D2492" s="11">
        <f>ROUND(АТС!E252*$D$791*$D$792/100,2)</f>
        <v>36.42</v>
      </c>
      <c r="E2492" s="11">
        <f>ROUND(АТС!E252*$E$791*$E$792/100,2)</f>
        <v>33.46</v>
      </c>
      <c r="F2492" s="11">
        <f>ROUND(АТС!E252*$F$791*$F$792/100,2)</f>
        <v>22.79</v>
      </c>
      <c r="G2492" s="11">
        <f>ROUND(АТС!E252*$G$791*$G$792/100,2)</f>
        <v>13.34</v>
      </c>
    </row>
    <row r="2493" spans="1:7" x14ac:dyDescent="0.25">
      <c r="A2493" s="251"/>
      <c r="B2493" s="135">
        <f t="shared" si="39"/>
        <v>42044.833330000001</v>
      </c>
      <c r="C2493" s="138">
        <v>20</v>
      </c>
      <c r="D2493" s="11">
        <f>ROUND(АТС!E253*$D$791*$D$792/100,2)</f>
        <v>61.99</v>
      </c>
      <c r="E2493" s="11">
        <f>ROUND(АТС!E253*$E$791*$E$792/100,2)</f>
        <v>56.95</v>
      </c>
      <c r="F2493" s="11">
        <f>ROUND(АТС!E253*$F$791*$F$792/100,2)</f>
        <v>38.78</v>
      </c>
      <c r="G2493" s="11">
        <f>ROUND(АТС!E253*$G$791*$G$792/100,2)</f>
        <v>22.7</v>
      </c>
    </row>
    <row r="2494" spans="1:7" x14ac:dyDescent="0.25">
      <c r="A2494" s="251"/>
      <c r="B2494" s="137">
        <f t="shared" si="39"/>
        <v>42044.875</v>
      </c>
      <c r="C2494" s="138">
        <v>21</v>
      </c>
      <c r="D2494" s="11">
        <f>ROUND(АТС!E254*$D$791*$D$792/100,2)</f>
        <v>120.85</v>
      </c>
      <c r="E2494" s="11">
        <f>ROUND(АТС!E254*$E$791*$E$792/100,2)</f>
        <v>111.04</v>
      </c>
      <c r="F2494" s="11">
        <f>ROUND(АТС!E254*$F$791*$F$792/100,2)</f>
        <v>75.62</v>
      </c>
      <c r="G2494" s="11">
        <f>ROUND(АТС!E254*$G$791*$G$792/100,2)</f>
        <v>44.26</v>
      </c>
    </row>
    <row r="2495" spans="1:7" x14ac:dyDescent="0.25">
      <c r="A2495" s="251"/>
      <c r="B2495" s="135">
        <f t="shared" si="39"/>
        <v>42044.916669999999</v>
      </c>
      <c r="C2495" s="138">
        <v>22</v>
      </c>
      <c r="D2495" s="11">
        <f>ROUND(АТС!E255*$D$791*$D$792/100,2)</f>
        <v>34.93</v>
      </c>
      <c r="E2495" s="11">
        <f>ROUND(АТС!E255*$E$791*$E$792/100,2)</f>
        <v>32.1</v>
      </c>
      <c r="F2495" s="11">
        <f>ROUND(АТС!E255*$F$791*$F$792/100,2)</f>
        <v>21.86</v>
      </c>
      <c r="G2495" s="11">
        <f>ROUND(АТС!E255*$G$791*$G$792/100,2)</f>
        <v>12.79</v>
      </c>
    </row>
    <row r="2496" spans="1:7" x14ac:dyDescent="0.25">
      <c r="A2496" s="251"/>
      <c r="B2496" s="137">
        <f t="shared" si="39"/>
        <v>42044.958330000001</v>
      </c>
      <c r="C2496" s="138">
        <v>23</v>
      </c>
      <c r="D2496" s="11">
        <f>ROUND(АТС!E256*$D$791*$D$792/100,2)</f>
        <v>89.85</v>
      </c>
      <c r="E2496" s="11">
        <f>ROUND(АТС!E256*$E$791*$E$792/100,2)</f>
        <v>82.55</v>
      </c>
      <c r="F2496" s="11">
        <f>ROUND(АТС!E256*$F$791*$F$792/100,2)</f>
        <v>56.22</v>
      </c>
      <c r="G2496" s="11">
        <f>ROUND(АТС!E256*$G$791*$G$792/100,2)</f>
        <v>32.909999999999997</v>
      </c>
    </row>
    <row r="2497" spans="1:7" x14ac:dyDescent="0.25">
      <c r="A2497" s="251"/>
      <c r="B2497" s="135">
        <f t="shared" si="39"/>
        <v>42045</v>
      </c>
      <c r="C2497" s="138">
        <v>0</v>
      </c>
      <c r="D2497" s="11">
        <f>ROUND(АТС!E257*$D$791*$D$792/100,2)</f>
        <v>5.87</v>
      </c>
      <c r="E2497" s="11">
        <f>ROUND(АТС!E257*$E$791*$E$792/100,2)</f>
        <v>5.39</v>
      </c>
      <c r="F2497" s="11">
        <f>ROUND(АТС!E257*$F$791*$F$792/100,2)</f>
        <v>3.67</v>
      </c>
      <c r="G2497" s="11">
        <f>ROUND(АТС!E257*$G$791*$G$792/100,2)</f>
        <v>2.15</v>
      </c>
    </row>
    <row r="2498" spans="1:7" x14ac:dyDescent="0.25">
      <c r="A2498" s="251"/>
      <c r="B2498" s="137">
        <f t="shared" ref="B2498:B2561" si="40">B2474+1</f>
        <v>42045.041669999999</v>
      </c>
      <c r="C2498" s="138">
        <v>1</v>
      </c>
      <c r="D2498" s="11">
        <f>ROUND(АТС!E258*$D$791*$D$792/100,2)</f>
        <v>32.33</v>
      </c>
      <c r="E2498" s="11">
        <f>ROUND(АТС!E258*$E$791*$E$792/100,2)</f>
        <v>29.7</v>
      </c>
      <c r="F2498" s="11">
        <f>ROUND(АТС!E258*$F$791*$F$792/100,2)</f>
        <v>20.23</v>
      </c>
      <c r="G2498" s="11">
        <f>ROUND(АТС!E258*$G$791*$G$792/100,2)</f>
        <v>11.84</v>
      </c>
    </row>
    <row r="2499" spans="1:7" x14ac:dyDescent="0.25">
      <c r="A2499" s="251"/>
      <c r="B2499" s="135">
        <f t="shared" si="40"/>
        <v>42045.083330000001</v>
      </c>
      <c r="C2499" s="138">
        <v>2</v>
      </c>
      <c r="D2499" s="11">
        <f>ROUND(АТС!E259*$D$791*$D$792/100,2)</f>
        <v>45.09</v>
      </c>
      <c r="E2499" s="11">
        <f>ROUND(АТС!E259*$E$791*$E$792/100,2)</f>
        <v>41.43</v>
      </c>
      <c r="F2499" s="11">
        <f>ROUND(АТС!E259*$F$791*$F$792/100,2)</f>
        <v>28.21</v>
      </c>
      <c r="G2499" s="11">
        <f>ROUND(АТС!E259*$G$791*$G$792/100,2)</f>
        <v>16.510000000000002</v>
      </c>
    </row>
    <row r="2500" spans="1:7" x14ac:dyDescent="0.25">
      <c r="A2500" s="251"/>
      <c r="B2500" s="137">
        <f t="shared" si="40"/>
        <v>42045.125</v>
      </c>
      <c r="C2500" s="138">
        <v>3</v>
      </c>
      <c r="D2500" s="11">
        <f>ROUND(АТС!E260*$D$791*$D$792/100,2)</f>
        <v>43.7</v>
      </c>
      <c r="E2500" s="11">
        <f>ROUND(АТС!E260*$E$791*$E$792/100,2)</f>
        <v>40.15</v>
      </c>
      <c r="F2500" s="11">
        <f>ROUND(АТС!E260*$F$791*$F$792/100,2)</f>
        <v>27.34</v>
      </c>
      <c r="G2500" s="11">
        <f>ROUND(АТС!E260*$G$791*$G$792/100,2)</f>
        <v>16.010000000000002</v>
      </c>
    </row>
    <row r="2501" spans="1:7" x14ac:dyDescent="0.25">
      <c r="A2501" s="251"/>
      <c r="B2501" s="135">
        <f t="shared" si="40"/>
        <v>42045.166669999999</v>
      </c>
      <c r="C2501" s="138">
        <v>4</v>
      </c>
      <c r="D2501" s="11">
        <f>ROUND(АТС!E261*$D$791*$D$792/100,2)</f>
        <v>30.61</v>
      </c>
      <c r="E2501" s="11">
        <f>ROUND(АТС!E261*$E$791*$E$792/100,2)</f>
        <v>28.12</v>
      </c>
      <c r="F2501" s="11">
        <f>ROUND(АТС!E261*$F$791*$F$792/100,2)</f>
        <v>19.149999999999999</v>
      </c>
      <c r="G2501" s="11">
        <f>ROUND(АТС!E261*$G$791*$G$792/100,2)</f>
        <v>11.21</v>
      </c>
    </row>
    <row r="2502" spans="1:7" x14ac:dyDescent="0.25">
      <c r="A2502" s="251"/>
      <c r="B2502" s="137">
        <f t="shared" si="40"/>
        <v>42045.208330000001</v>
      </c>
      <c r="C2502" s="138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51"/>
      <c r="B2503" s="135">
        <f t="shared" si="40"/>
        <v>42045.25</v>
      </c>
      <c r="C2503" s="138">
        <v>6</v>
      </c>
      <c r="D2503" s="11">
        <f>ROUND(АТС!E263*$D$791*$D$792/100,2)</f>
        <v>66.34</v>
      </c>
      <c r="E2503" s="11">
        <f>ROUND(АТС!E263*$E$791*$E$792/100,2)</f>
        <v>60.95</v>
      </c>
      <c r="F2503" s="11">
        <f>ROUND(АТС!E263*$F$791*$F$792/100,2)</f>
        <v>41.51</v>
      </c>
      <c r="G2503" s="11">
        <f>ROUND(АТС!E263*$G$791*$G$792/100,2)</f>
        <v>24.3</v>
      </c>
    </row>
    <row r="2504" spans="1:7" x14ac:dyDescent="0.25">
      <c r="A2504" s="251"/>
      <c r="B2504" s="137">
        <f t="shared" si="40"/>
        <v>42045.291669999999</v>
      </c>
      <c r="C2504" s="138">
        <v>7</v>
      </c>
      <c r="D2504" s="11">
        <f>ROUND(АТС!E264*$D$791*$D$792/100,2)</f>
        <v>37.880000000000003</v>
      </c>
      <c r="E2504" s="11">
        <f>ROUND(АТС!E264*$E$791*$E$792/100,2)</f>
        <v>34.81</v>
      </c>
      <c r="F2504" s="11">
        <f>ROUND(АТС!E264*$F$791*$F$792/100,2)</f>
        <v>23.7</v>
      </c>
      <c r="G2504" s="11">
        <f>ROUND(АТС!E264*$G$791*$G$792/100,2)</f>
        <v>13.87</v>
      </c>
    </row>
    <row r="2505" spans="1:7" x14ac:dyDescent="0.25">
      <c r="A2505" s="251"/>
      <c r="B2505" s="135">
        <f t="shared" si="40"/>
        <v>42045.333330000001</v>
      </c>
      <c r="C2505" s="138">
        <v>8</v>
      </c>
      <c r="D2505" s="11">
        <f>ROUND(АТС!E265*$D$791*$D$792/100,2)</f>
        <v>31.39</v>
      </c>
      <c r="E2505" s="11">
        <f>ROUND(АТС!E265*$E$791*$E$792/100,2)</f>
        <v>28.84</v>
      </c>
      <c r="F2505" s="11">
        <f>ROUND(АТС!E265*$F$791*$F$792/100,2)</f>
        <v>19.64</v>
      </c>
      <c r="G2505" s="11">
        <f>ROUND(АТС!E265*$G$791*$G$792/100,2)</f>
        <v>11.5</v>
      </c>
    </row>
    <row r="2506" spans="1:7" x14ac:dyDescent="0.25">
      <c r="A2506" s="251"/>
      <c r="B2506" s="137">
        <f t="shared" si="40"/>
        <v>42045.375</v>
      </c>
      <c r="C2506" s="138">
        <v>9</v>
      </c>
      <c r="D2506" s="11">
        <f>ROUND(АТС!E266*$D$791*$D$792/100,2)</f>
        <v>0</v>
      </c>
      <c r="E2506" s="11">
        <f>ROUND(АТС!E266*$E$791*$E$792/100,2)</f>
        <v>0</v>
      </c>
      <c r="F2506" s="11">
        <f>ROUND(АТС!E266*$F$791*$F$792/100,2)</f>
        <v>0</v>
      </c>
      <c r="G2506" s="11">
        <f>ROUND(АТС!E266*$G$791*$G$792/100,2)</f>
        <v>0</v>
      </c>
    </row>
    <row r="2507" spans="1:7" x14ac:dyDescent="0.25">
      <c r="A2507" s="251"/>
      <c r="B2507" s="135">
        <f t="shared" si="40"/>
        <v>42045.416669999999</v>
      </c>
      <c r="C2507" s="138">
        <v>10</v>
      </c>
      <c r="D2507" s="11">
        <f>ROUND(АТС!E267*$D$791*$D$792/100,2)</f>
        <v>67.55</v>
      </c>
      <c r="E2507" s="11">
        <f>ROUND(АТС!E267*$E$791*$E$792/100,2)</f>
        <v>62.06</v>
      </c>
      <c r="F2507" s="11">
        <f>ROUND(АТС!E267*$F$791*$F$792/100,2)</f>
        <v>42.26</v>
      </c>
      <c r="G2507" s="11">
        <f>ROUND(АТС!E267*$G$791*$G$792/100,2)</f>
        <v>24.74</v>
      </c>
    </row>
    <row r="2508" spans="1:7" x14ac:dyDescent="0.25">
      <c r="A2508" s="251"/>
      <c r="B2508" s="137">
        <f t="shared" si="40"/>
        <v>42045.458330000001</v>
      </c>
      <c r="C2508" s="138">
        <v>11</v>
      </c>
      <c r="D2508" s="11">
        <f>ROUND(АТС!E268*$D$791*$D$792/100,2)</f>
        <v>77.05</v>
      </c>
      <c r="E2508" s="11">
        <f>ROUND(АТС!E268*$E$791*$E$792/100,2)</f>
        <v>70.790000000000006</v>
      </c>
      <c r="F2508" s="11">
        <f>ROUND(АТС!E268*$F$791*$F$792/100,2)</f>
        <v>48.21</v>
      </c>
      <c r="G2508" s="11">
        <f>ROUND(АТС!E268*$G$791*$G$792/100,2)</f>
        <v>28.22</v>
      </c>
    </row>
    <row r="2509" spans="1:7" x14ac:dyDescent="0.25">
      <c r="A2509" s="251"/>
      <c r="B2509" s="135">
        <f t="shared" si="40"/>
        <v>42045.5</v>
      </c>
      <c r="C2509" s="138">
        <v>12</v>
      </c>
      <c r="D2509" s="11">
        <f>ROUND(АТС!E269*$D$791*$D$792/100,2)</f>
        <v>0</v>
      </c>
      <c r="E2509" s="11">
        <f>ROUND(АТС!E269*$E$791*$E$792/100,2)</f>
        <v>0</v>
      </c>
      <c r="F2509" s="11">
        <f>ROUND(АТС!E269*$F$791*$F$792/100,2)</f>
        <v>0</v>
      </c>
      <c r="G2509" s="11">
        <f>ROUND(АТС!E269*$G$791*$G$792/100,2)</f>
        <v>0</v>
      </c>
    </row>
    <row r="2510" spans="1:7" x14ac:dyDescent="0.25">
      <c r="A2510" s="251"/>
      <c r="B2510" s="137">
        <f t="shared" si="40"/>
        <v>42045.541669999999</v>
      </c>
      <c r="C2510" s="138">
        <v>13</v>
      </c>
      <c r="D2510" s="11">
        <f>ROUND(АТС!E270*$D$791*$D$792/100,2)</f>
        <v>0</v>
      </c>
      <c r="E2510" s="11">
        <f>ROUND(АТС!E270*$E$791*$E$792/100,2)</f>
        <v>0</v>
      </c>
      <c r="F2510" s="11">
        <f>ROUND(АТС!E270*$F$791*$F$792/100,2)</f>
        <v>0</v>
      </c>
      <c r="G2510" s="11">
        <f>ROUND(АТС!E270*$G$791*$G$792/100,2)</f>
        <v>0</v>
      </c>
    </row>
    <row r="2511" spans="1:7" x14ac:dyDescent="0.25">
      <c r="A2511" s="251"/>
      <c r="B2511" s="135">
        <f t="shared" si="40"/>
        <v>42045.583330000001</v>
      </c>
      <c r="C2511" s="138">
        <v>14</v>
      </c>
      <c r="D2511" s="11">
        <f>ROUND(АТС!E271*$D$791*$D$792/100,2)</f>
        <v>99.41</v>
      </c>
      <c r="E2511" s="11">
        <f>ROUND(АТС!E271*$E$791*$E$792/100,2)</f>
        <v>91.33</v>
      </c>
      <c r="F2511" s="11">
        <f>ROUND(АТС!E271*$F$791*$F$792/100,2)</f>
        <v>62.2</v>
      </c>
      <c r="G2511" s="11">
        <f>ROUND(АТС!E271*$G$791*$G$792/100,2)</f>
        <v>36.409999999999997</v>
      </c>
    </row>
    <row r="2512" spans="1:7" x14ac:dyDescent="0.25">
      <c r="A2512" s="251"/>
      <c r="B2512" s="137">
        <f t="shared" si="40"/>
        <v>42045.625</v>
      </c>
      <c r="C2512" s="138">
        <v>15</v>
      </c>
      <c r="D2512" s="11">
        <f>ROUND(АТС!E272*$D$791*$D$792/100,2)</f>
        <v>86.1</v>
      </c>
      <c r="E2512" s="11">
        <f>ROUND(АТС!E272*$E$791*$E$792/100,2)</f>
        <v>79.11</v>
      </c>
      <c r="F2512" s="11">
        <f>ROUND(АТС!E272*$F$791*$F$792/100,2)</f>
        <v>53.87</v>
      </c>
      <c r="G2512" s="11">
        <f>ROUND(АТС!E272*$G$791*$G$792/100,2)</f>
        <v>31.53</v>
      </c>
    </row>
    <row r="2513" spans="1:7" x14ac:dyDescent="0.25">
      <c r="A2513" s="251"/>
      <c r="B2513" s="135">
        <f t="shared" si="40"/>
        <v>42045.666669999999</v>
      </c>
      <c r="C2513" s="138">
        <v>16</v>
      </c>
      <c r="D2513" s="11">
        <f>ROUND(АТС!E273*$D$791*$D$792/100,2)</f>
        <v>62.06</v>
      </c>
      <c r="E2513" s="11">
        <f>ROUND(АТС!E273*$E$791*$E$792/100,2)</f>
        <v>57.02</v>
      </c>
      <c r="F2513" s="11">
        <f>ROUND(АТС!E273*$F$791*$F$792/100,2)</f>
        <v>38.83</v>
      </c>
      <c r="G2513" s="11">
        <f>ROUND(АТС!E273*$G$791*$G$792/100,2)</f>
        <v>22.73</v>
      </c>
    </row>
    <row r="2514" spans="1:7" x14ac:dyDescent="0.25">
      <c r="A2514" s="251"/>
      <c r="B2514" s="137">
        <f t="shared" si="40"/>
        <v>42045.708330000001</v>
      </c>
      <c r="C2514" s="138">
        <v>17</v>
      </c>
      <c r="D2514" s="11">
        <f>ROUND(АТС!E274*$D$791*$D$792/100,2)</f>
        <v>0.05</v>
      </c>
      <c r="E2514" s="11">
        <f>ROUND(АТС!E274*$E$791*$E$792/100,2)</f>
        <v>0.04</v>
      </c>
      <c r="F2514" s="11">
        <f>ROUND(АТС!E274*$F$791*$F$792/100,2)</f>
        <v>0.03</v>
      </c>
      <c r="G2514" s="11">
        <f>ROUND(АТС!E274*$G$791*$G$792/100,2)</f>
        <v>0.02</v>
      </c>
    </row>
    <row r="2515" spans="1:7" x14ac:dyDescent="0.25">
      <c r="A2515" s="251"/>
      <c r="B2515" s="135">
        <f t="shared" si="40"/>
        <v>42045.75</v>
      </c>
      <c r="C2515" s="138">
        <v>18</v>
      </c>
      <c r="D2515" s="11">
        <f>ROUND(АТС!E275*$D$791*$D$792/100,2)</f>
        <v>89.41</v>
      </c>
      <c r="E2515" s="11">
        <f>ROUND(АТС!E275*$E$791*$E$792/100,2)</f>
        <v>82.14</v>
      </c>
      <c r="F2515" s="11">
        <f>ROUND(АТС!E275*$F$791*$F$792/100,2)</f>
        <v>55.94</v>
      </c>
      <c r="G2515" s="11">
        <f>ROUND(АТС!E275*$G$791*$G$792/100,2)</f>
        <v>32.75</v>
      </c>
    </row>
    <row r="2516" spans="1:7" x14ac:dyDescent="0.25">
      <c r="A2516" s="251"/>
      <c r="B2516" s="137">
        <f t="shared" si="40"/>
        <v>42045.791669999999</v>
      </c>
      <c r="C2516" s="138">
        <v>19</v>
      </c>
      <c r="D2516" s="11">
        <f>ROUND(АТС!E276*$D$791*$D$792/100,2)</f>
        <v>94.17</v>
      </c>
      <c r="E2516" s="11">
        <f>ROUND(АТС!E276*$E$791*$E$792/100,2)</f>
        <v>86.52</v>
      </c>
      <c r="F2516" s="11">
        <f>ROUND(АТС!E276*$F$791*$F$792/100,2)</f>
        <v>58.92</v>
      </c>
      <c r="G2516" s="11">
        <f>ROUND(АТС!E276*$G$791*$G$792/100,2)</f>
        <v>34.49</v>
      </c>
    </row>
    <row r="2517" spans="1:7" x14ac:dyDescent="0.25">
      <c r="A2517" s="251"/>
      <c r="B2517" s="135">
        <f t="shared" si="40"/>
        <v>42045.833330000001</v>
      </c>
      <c r="C2517" s="138">
        <v>20</v>
      </c>
      <c r="D2517" s="11">
        <f>ROUND(АТС!E277*$D$791*$D$792/100,2)</f>
        <v>54.02</v>
      </c>
      <c r="E2517" s="11">
        <f>ROUND(АТС!E277*$E$791*$E$792/100,2)</f>
        <v>49.64</v>
      </c>
      <c r="F2517" s="11">
        <f>ROUND(АТС!E277*$F$791*$F$792/100,2)</f>
        <v>33.799999999999997</v>
      </c>
      <c r="G2517" s="11">
        <f>ROUND(АТС!E277*$G$791*$G$792/100,2)</f>
        <v>19.79</v>
      </c>
    </row>
    <row r="2518" spans="1:7" x14ac:dyDescent="0.25">
      <c r="A2518" s="251"/>
      <c r="B2518" s="137">
        <f t="shared" si="40"/>
        <v>42045.875</v>
      </c>
      <c r="C2518" s="138">
        <v>21</v>
      </c>
      <c r="D2518" s="11">
        <f>ROUND(АТС!E278*$D$791*$D$792/100,2)</f>
        <v>46.46</v>
      </c>
      <c r="E2518" s="11">
        <f>ROUND(АТС!E278*$E$791*$E$792/100,2)</f>
        <v>42.69</v>
      </c>
      <c r="F2518" s="11">
        <f>ROUND(АТС!E278*$F$791*$F$792/100,2)</f>
        <v>29.07</v>
      </c>
      <c r="G2518" s="11">
        <f>ROUND(АТС!E278*$G$791*$G$792/100,2)</f>
        <v>17.02</v>
      </c>
    </row>
    <row r="2519" spans="1:7" x14ac:dyDescent="0.25">
      <c r="A2519" s="251"/>
      <c r="B2519" s="135">
        <f t="shared" si="40"/>
        <v>42045.916669999999</v>
      </c>
      <c r="C2519" s="138">
        <v>22</v>
      </c>
      <c r="D2519" s="11">
        <f>ROUND(АТС!E279*$D$791*$D$792/100,2)</f>
        <v>127.49</v>
      </c>
      <c r="E2519" s="11">
        <f>ROUND(АТС!E279*$E$791*$E$792/100,2)</f>
        <v>117.13</v>
      </c>
      <c r="F2519" s="11">
        <f>ROUND(АТС!E279*$F$791*$F$792/100,2)</f>
        <v>79.77</v>
      </c>
      <c r="G2519" s="11">
        <f>ROUND(АТС!E279*$G$791*$G$792/100,2)</f>
        <v>46.69</v>
      </c>
    </row>
    <row r="2520" spans="1:7" x14ac:dyDescent="0.25">
      <c r="A2520" s="251"/>
      <c r="B2520" s="137">
        <f t="shared" si="40"/>
        <v>42045.958330000001</v>
      </c>
      <c r="C2520" s="138">
        <v>23</v>
      </c>
      <c r="D2520" s="11">
        <f>ROUND(АТС!E280*$D$791*$D$792/100,2)</f>
        <v>102.26</v>
      </c>
      <c r="E2520" s="11">
        <f>ROUND(АТС!E280*$E$791*$E$792/100,2)</f>
        <v>93.95</v>
      </c>
      <c r="F2520" s="11">
        <f>ROUND(АТС!E280*$F$791*$F$792/100,2)</f>
        <v>63.98</v>
      </c>
      <c r="G2520" s="11">
        <f>ROUND(АТС!E280*$G$791*$G$792/100,2)</f>
        <v>37.450000000000003</v>
      </c>
    </row>
    <row r="2521" spans="1:7" x14ac:dyDescent="0.25">
      <c r="A2521" s="251"/>
      <c r="B2521" s="135">
        <f t="shared" si="40"/>
        <v>42046</v>
      </c>
      <c r="C2521" s="138">
        <v>0</v>
      </c>
      <c r="D2521" s="11">
        <f>ROUND(АТС!E281*$D$791*$D$792/100,2)</f>
        <v>0.84</v>
      </c>
      <c r="E2521" s="11">
        <f>ROUND(АТС!E281*$E$791*$E$792/100,2)</f>
        <v>0.77</v>
      </c>
      <c r="F2521" s="11">
        <f>ROUND(АТС!E281*$F$791*$F$792/100,2)</f>
        <v>0.52</v>
      </c>
      <c r="G2521" s="11">
        <f>ROUND(АТС!E281*$G$791*$G$792/100,2)</f>
        <v>0.31</v>
      </c>
    </row>
    <row r="2522" spans="1:7" x14ac:dyDescent="0.25">
      <c r="A2522" s="251"/>
      <c r="B2522" s="137">
        <f t="shared" si="40"/>
        <v>42046.041669999999</v>
      </c>
      <c r="C2522" s="138">
        <v>1</v>
      </c>
      <c r="D2522" s="11">
        <f>ROUND(АТС!E282*$D$791*$D$792/100,2)</f>
        <v>16.91</v>
      </c>
      <c r="E2522" s="11">
        <f>ROUND(АТС!E282*$E$791*$E$792/100,2)</f>
        <v>15.54</v>
      </c>
      <c r="F2522" s="11">
        <f>ROUND(АТС!E282*$F$791*$F$792/100,2)</f>
        <v>10.58</v>
      </c>
      <c r="G2522" s="11">
        <f>ROUND(АТС!E282*$G$791*$G$792/100,2)</f>
        <v>6.19</v>
      </c>
    </row>
    <row r="2523" spans="1:7" x14ac:dyDescent="0.25">
      <c r="A2523" s="251"/>
      <c r="B2523" s="135">
        <f t="shared" si="40"/>
        <v>42046.083330000001</v>
      </c>
      <c r="C2523" s="138">
        <v>2</v>
      </c>
      <c r="D2523" s="11">
        <f>ROUND(АТС!E283*$D$791*$D$792/100,2)</f>
        <v>31.72</v>
      </c>
      <c r="E2523" s="11">
        <f>ROUND(АТС!E283*$E$791*$E$792/100,2)</f>
        <v>29.14</v>
      </c>
      <c r="F2523" s="11">
        <f>ROUND(АТС!E283*$F$791*$F$792/100,2)</f>
        <v>19.850000000000001</v>
      </c>
      <c r="G2523" s="11">
        <f>ROUND(АТС!E283*$G$791*$G$792/100,2)</f>
        <v>11.62</v>
      </c>
    </row>
    <row r="2524" spans="1:7" x14ac:dyDescent="0.25">
      <c r="A2524" s="251"/>
      <c r="B2524" s="137">
        <f t="shared" si="40"/>
        <v>42046.125</v>
      </c>
      <c r="C2524" s="138">
        <v>3</v>
      </c>
      <c r="D2524" s="11">
        <f>ROUND(АТС!E284*$D$791*$D$792/100,2)</f>
        <v>38.200000000000003</v>
      </c>
      <c r="E2524" s="11">
        <f>ROUND(АТС!E284*$E$791*$E$792/100,2)</f>
        <v>35.1</v>
      </c>
      <c r="F2524" s="11">
        <f>ROUND(АТС!E284*$F$791*$F$792/100,2)</f>
        <v>23.9</v>
      </c>
      <c r="G2524" s="11">
        <f>ROUND(АТС!E284*$G$791*$G$792/100,2)</f>
        <v>13.99</v>
      </c>
    </row>
    <row r="2525" spans="1:7" x14ac:dyDescent="0.25">
      <c r="A2525" s="251"/>
      <c r="B2525" s="135">
        <f t="shared" si="40"/>
        <v>42046.166669999999</v>
      </c>
      <c r="C2525" s="138">
        <v>4</v>
      </c>
      <c r="D2525" s="11">
        <f>ROUND(АТС!E285*$D$791*$D$792/100,2)</f>
        <v>18.399999999999999</v>
      </c>
      <c r="E2525" s="11">
        <f>ROUND(АТС!E285*$E$791*$E$792/100,2)</f>
        <v>16.899999999999999</v>
      </c>
      <c r="F2525" s="11">
        <f>ROUND(АТС!E285*$F$791*$F$792/100,2)</f>
        <v>11.51</v>
      </c>
      <c r="G2525" s="11">
        <f>ROUND(АТС!E285*$G$791*$G$792/100,2)</f>
        <v>6.74</v>
      </c>
    </row>
    <row r="2526" spans="1:7" x14ac:dyDescent="0.25">
      <c r="A2526" s="251"/>
      <c r="B2526" s="137">
        <f t="shared" si="40"/>
        <v>42046.208330000001</v>
      </c>
      <c r="C2526" s="138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51"/>
      <c r="B2527" s="135">
        <f t="shared" si="40"/>
        <v>42046.25</v>
      </c>
      <c r="C2527" s="138">
        <v>6</v>
      </c>
      <c r="D2527" s="11">
        <f>ROUND(АТС!E287*$D$791*$D$792/100,2)</f>
        <v>72.27</v>
      </c>
      <c r="E2527" s="11">
        <f>ROUND(АТС!E287*$E$791*$E$792/100,2)</f>
        <v>66.400000000000006</v>
      </c>
      <c r="F2527" s="11">
        <f>ROUND(АТС!E287*$F$791*$F$792/100,2)</f>
        <v>45.22</v>
      </c>
      <c r="G2527" s="11">
        <f>ROUND(АТС!E287*$G$791*$G$792/100,2)</f>
        <v>26.47</v>
      </c>
    </row>
    <row r="2528" spans="1:7" x14ac:dyDescent="0.25">
      <c r="A2528" s="251"/>
      <c r="B2528" s="137">
        <f t="shared" si="40"/>
        <v>42046.291669999999</v>
      </c>
      <c r="C2528" s="138">
        <v>7</v>
      </c>
      <c r="D2528" s="11">
        <f>ROUND(АТС!E288*$D$791*$D$792/100,2)</f>
        <v>47.57</v>
      </c>
      <c r="E2528" s="11">
        <f>ROUND(АТС!E288*$E$791*$E$792/100,2)</f>
        <v>43.71</v>
      </c>
      <c r="F2528" s="11">
        <f>ROUND(АТС!E288*$F$791*$F$792/100,2)</f>
        <v>29.77</v>
      </c>
      <c r="G2528" s="11">
        <f>ROUND(АТС!E288*$G$791*$G$792/100,2)</f>
        <v>17.420000000000002</v>
      </c>
    </row>
    <row r="2529" spans="1:7" x14ac:dyDescent="0.25">
      <c r="A2529" s="251"/>
      <c r="B2529" s="135">
        <f t="shared" si="40"/>
        <v>42046.333330000001</v>
      </c>
      <c r="C2529" s="138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51"/>
      <c r="B2530" s="137">
        <f t="shared" si="40"/>
        <v>42046.375</v>
      </c>
      <c r="C2530" s="138">
        <v>9</v>
      </c>
      <c r="D2530" s="11">
        <f>ROUND(АТС!E290*$D$791*$D$792/100,2)</f>
        <v>0</v>
      </c>
      <c r="E2530" s="11">
        <f>ROUND(АТС!E290*$E$791*$E$792/100,2)</f>
        <v>0</v>
      </c>
      <c r="F2530" s="11">
        <f>ROUND(АТС!E290*$F$791*$F$792/100,2)</f>
        <v>0</v>
      </c>
      <c r="G2530" s="11">
        <f>ROUND(АТС!E290*$G$791*$G$792/100,2)</f>
        <v>0</v>
      </c>
    </row>
    <row r="2531" spans="1:7" x14ac:dyDescent="0.25">
      <c r="A2531" s="251"/>
      <c r="B2531" s="135">
        <f t="shared" si="40"/>
        <v>42046.416669999999</v>
      </c>
      <c r="C2531" s="138">
        <v>10</v>
      </c>
      <c r="D2531" s="11">
        <f>ROUND(АТС!E291*$D$791*$D$792/100,2)</f>
        <v>6.8</v>
      </c>
      <c r="E2531" s="11">
        <f>ROUND(АТС!E291*$E$791*$E$792/100,2)</f>
        <v>6.25</v>
      </c>
      <c r="F2531" s="11">
        <f>ROUND(АТС!E291*$F$791*$F$792/100,2)</f>
        <v>4.26</v>
      </c>
      <c r="G2531" s="11">
        <f>ROUND(АТС!E291*$G$791*$G$792/100,2)</f>
        <v>2.4900000000000002</v>
      </c>
    </row>
    <row r="2532" spans="1:7" x14ac:dyDescent="0.25">
      <c r="A2532" s="251"/>
      <c r="B2532" s="137">
        <f t="shared" si="40"/>
        <v>42046.458330000001</v>
      </c>
      <c r="C2532" s="138">
        <v>11</v>
      </c>
      <c r="D2532" s="11">
        <f>ROUND(АТС!E292*$D$791*$D$792/100,2)</f>
        <v>6.14</v>
      </c>
      <c r="E2532" s="11">
        <f>ROUND(АТС!E292*$E$791*$E$792/100,2)</f>
        <v>5.64</v>
      </c>
      <c r="F2532" s="11">
        <f>ROUND(АТС!E292*$F$791*$F$792/100,2)</f>
        <v>3.84</v>
      </c>
      <c r="G2532" s="11">
        <f>ROUND(АТС!E292*$G$791*$G$792/100,2)</f>
        <v>2.25</v>
      </c>
    </row>
    <row r="2533" spans="1:7" x14ac:dyDescent="0.25">
      <c r="A2533" s="251"/>
      <c r="B2533" s="135">
        <f t="shared" si="40"/>
        <v>42046.5</v>
      </c>
      <c r="C2533" s="138">
        <v>12</v>
      </c>
      <c r="D2533" s="11">
        <f>ROUND(АТС!E293*$D$791*$D$792/100,2)</f>
        <v>4.49</v>
      </c>
      <c r="E2533" s="11">
        <f>ROUND(АТС!E293*$E$791*$E$792/100,2)</f>
        <v>4.13</v>
      </c>
      <c r="F2533" s="11">
        <f>ROUND(АТС!E293*$F$791*$F$792/100,2)</f>
        <v>2.81</v>
      </c>
      <c r="G2533" s="11">
        <f>ROUND(АТС!E293*$G$791*$G$792/100,2)</f>
        <v>1.65</v>
      </c>
    </row>
    <row r="2534" spans="1:7" x14ac:dyDescent="0.25">
      <c r="A2534" s="251"/>
      <c r="B2534" s="137">
        <f t="shared" si="40"/>
        <v>42046.541669999999</v>
      </c>
      <c r="C2534" s="138">
        <v>13</v>
      </c>
      <c r="D2534" s="11">
        <f>ROUND(АТС!E294*$D$791*$D$792/100,2)</f>
        <v>72.37</v>
      </c>
      <c r="E2534" s="11">
        <f>ROUND(АТС!E294*$E$791*$E$792/100,2)</f>
        <v>66.489999999999995</v>
      </c>
      <c r="F2534" s="11">
        <f>ROUND(АТС!E294*$F$791*$F$792/100,2)</f>
        <v>45.28</v>
      </c>
      <c r="G2534" s="11">
        <f>ROUND(АТС!E294*$G$791*$G$792/100,2)</f>
        <v>26.5</v>
      </c>
    </row>
    <row r="2535" spans="1:7" x14ac:dyDescent="0.25">
      <c r="A2535" s="251"/>
      <c r="B2535" s="135">
        <f t="shared" si="40"/>
        <v>42046.583330000001</v>
      </c>
      <c r="C2535" s="138">
        <v>14</v>
      </c>
      <c r="D2535" s="11">
        <f>ROUND(АТС!E295*$D$791*$D$792/100,2)</f>
        <v>0</v>
      </c>
      <c r="E2535" s="11">
        <f>ROUND(АТС!E295*$E$791*$E$792/100,2)</f>
        <v>0</v>
      </c>
      <c r="F2535" s="11">
        <f>ROUND(АТС!E295*$F$791*$F$792/100,2)</f>
        <v>0</v>
      </c>
      <c r="G2535" s="11">
        <f>ROUND(АТС!E295*$G$791*$G$792/100,2)</f>
        <v>0</v>
      </c>
    </row>
    <row r="2536" spans="1:7" x14ac:dyDescent="0.25">
      <c r="A2536" s="251"/>
      <c r="B2536" s="137">
        <f t="shared" si="40"/>
        <v>42046.625</v>
      </c>
      <c r="C2536" s="138">
        <v>15</v>
      </c>
      <c r="D2536" s="11">
        <f>ROUND(АТС!E296*$D$791*$D$792/100,2)</f>
        <v>101.2</v>
      </c>
      <c r="E2536" s="11">
        <f>ROUND(АТС!E296*$E$791*$E$792/100,2)</f>
        <v>92.98</v>
      </c>
      <c r="F2536" s="11">
        <f>ROUND(АТС!E296*$F$791*$F$792/100,2)</f>
        <v>63.32</v>
      </c>
      <c r="G2536" s="11">
        <f>ROUND(АТС!E296*$G$791*$G$792/100,2)</f>
        <v>37.06</v>
      </c>
    </row>
    <row r="2537" spans="1:7" x14ac:dyDescent="0.25">
      <c r="A2537" s="251"/>
      <c r="B2537" s="135">
        <f t="shared" si="40"/>
        <v>42046.666669999999</v>
      </c>
      <c r="C2537" s="138">
        <v>16</v>
      </c>
      <c r="D2537" s="11">
        <f>ROUND(АТС!E297*$D$791*$D$792/100,2)</f>
        <v>49.18</v>
      </c>
      <c r="E2537" s="11">
        <f>ROUND(АТС!E297*$E$791*$E$792/100,2)</f>
        <v>45.18</v>
      </c>
      <c r="F2537" s="11">
        <f>ROUND(АТС!E297*$F$791*$F$792/100,2)</f>
        <v>30.77</v>
      </c>
      <c r="G2537" s="11">
        <f>ROUND(АТС!E297*$G$791*$G$792/100,2)</f>
        <v>18.010000000000002</v>
      </c>
    </row>
    <row r="2538" spans="1:7" x14ac:dyDescent="0.25">
      <c r="A2538" s="251"/>
      <c r="B2538" s="137">
        <f t="shared" si="40"/>
        <v>42046.708330000001</v>
      </c>
      <c r="C2538" s="138">
        <v>17</v>
      </c>
      <c r="D2538" s="11">
        <f>ROUND(АТС!E298*$D$791*$D$792/100,2)</f>
        <v>0.03</v>
      </c>
      <c r="E2538" s="11">
        <f>ROUND(АТС!E298*$E$791*$E$792/100,2)</f>
        <v>0.03</v>
      </c>
      <c r="F2538" s="11">
        <f>ROUND(АТС!E298*$F$791*$F$792/100,2)</f>
        <v>0.02</v>
      </c>
      <c r="G2538" s="11">
        <f>ROUND(АТС!E298*$G$791*$G$792/100,2)</f>
        <v>0.01</v>
      </c>
    </row>
    <row r="2539" spans="1:7" x14ac:dyDescent="0.25">
      <c r="A2539" s="251"/>
      <c r="B2539" s="135">
        <f t="shared" si="40"/>
        <v>42046.75</v>
      </c>
      <c r="C2539" s="138">
        <v>18</v>
      </c>
      <c r="D2539" s="11">
        <f>ROUND(АТС!E299*$D$791*$D$792/100,2)</f>
        <v>86.53</v>
      </c>
      <c r="E2539" s="11">
        <f>ROUND(АТС!E299*$E$791*$E$792/100,2)</f>
        <v>79.5</v>
      </c>
      <c r="F2539" s="11">
        <f>ROUND(АТС!E299*$F$791*$F$792/100,2)</f>
        <v>54.14</v>
      </c>
      <c r="G2539" s="11">
        <f>ROUND(АТС!E299*$G$791*$G$792/100,2)</f>
        <v>31.69</v>
      </c>
    </row>
    <row r="2540" spans="1:7" x14ac:dyDescent="0.25">
      <c r="A2540" s="251"/>
      <c r="B2540" s="137">
        <f t="shared" si="40"/>
        <v>42046.791669999999</v>
      </c>
      <c r="C2540" s="138">
        <v>19</v>
      </c>
      <c r="D2540" s="11">
        <f>ROUND(АТС!E300*$D$791*$D$792/100,2)</f>
        <v>42.32</v>
      </c>
      <c r="E2540" s="11">
        <f>ROUND(АТС!E300*$E$791*$E$792/100,2)</f>
        <v>38.89</v>
      </c>
      <c r="F2540" s="11">
        <f>ROUND(АТС!E300*$F$791*$F$792/100,2)</f>
        <v>26.48</v>
      </c>
      <c r="G2540" s="11">
        <f>ROUND(АТС!E300*$G$791*$G$792/100,2)</f>
        <v>15.5</v>
      </c>
    </row>
    <row r="2541" spans="1:7" x14ac:dyDescent="0.25">
      <c r="A2541" s="251"/>
      <c r="B2541" s="135">
        <f t="shared" si="40"/>
        <v>42046.833330000001</v>
      </c>
      <c r="C2541" s="138">
        <v>20</v>
      </c>
      <c r="D2541" s="11">
        <f>ROUND(АТС!E301*$D$791*$D$792/100,2)</f>
        <v>62.72</v>
      </c>
      <c r="E2541" s="11">
        <f>ROUND(АТС!E301*$E$791*$E$792/100,2)</f>
        <v>57.63</v>
      </c>
      <c r="F2541" s="11">
        <f>ROUND(АТС!E301*$F$791*$F$792/100,2)</f>
        <v>39.25</v>
      </c>
      <c r="G2541" s="11">
        <f>ROUND(АТС!E301*$G$791*$G$792/100,2)</f>
        <v>22.97</v>
      </c>
    </row>
    <row r="2542" spans="1:7" x14ac:dyDescent="0.25">
      <c r="A2542" s="251"/>
      <c r="B2542" s="137">
        <f t="shared" si="40"/>
        <v>42046.875</v>
      </c>
      <c r="C2542" s="138">
        <v>21</v>
      </c>
      <c r="D2542" s="11">
        <f>ROUND(АТС!E302*$D$791*$D$792/100,2)</f>
        <v>37.61</v>
      </c>
      <c r="E2542" s="11">
        <f>ROUND(АТС!E302*$E$791*$E$792/100,2)</f>
        <v>34.549999999999997</v>
      </c>
      <c r="F2542" s="11">
        <f>ROUND(АТС!E302*$F$791*$F$792/100,2)</f>
        <v>23.53</v>
      </c>
      <c r="G2542" s="11">
        <f>ROUND(АТС!E302*$G$791*$G$792/100,2)</f>
        <v>13.77</v>
      </c>
    </row>
    <row r="2543" spans="1:7" x14ac:dyDescent="0.25">
      <c r="A2543" s="251"/>
      <c r="B2543" s="135">
        <f t="shared" si="40"/>
        <v>42046.916669999999</v>
      </c>
      <c r="C2543" s="138">
        <v>22</v>
      </c>
      <c r="D2543" s="11">
        <f>ROUND(АТС!E303*$D$791*$D$792/100,2)</f>
        <v>54.31</v>
      </c>
      <c r="E2543" s="11">
        <f>ROUND(АТС!E303*$E$791*$E$792/100,2)</f>
        <v>49.9</v>
      </c>
      <c r="F2543" s="11">
        <f>ROUND(АТС!E303*$F$791*$F$792/100,2)</f>
        <v>33.979999999999997</v>
      </c>
      <c r="G2543" s="11">
        <f>ROUND(АТС!E303*$G$791*$G$792/100,2)</f>
        <v>19.89</v>
      </c>
    </row>
    <row r="2544" spans="1:7" x14ac:dyDescent="0.25">
      <c r="A2544" s="251"/>
      <c r="B2544" s="137">
        <f t="shared" si="40"/>
        <v>42046.958330000001</v>
      </c>
      <c r="C2544" s="138">
        <v>23</v>
      </c>
      <c r="D2544" s="11">
        <f>ROUND(АТС!E304*$D$791*$D$792/100,2)</f>
        <v>19.62</v>
      </c>
      <c r="E2544" s="11">
        <f>ROUND(АТС!E304*$E$791*$E$792/100,2)</f>
        <v>18.03</v>
      </c>
      <c r="F2544" s="11">
        <f>ROUND(АТС!E304*$F$791*$F$792/100,2)</f>
        <v>12.28</v>
      </c>
      <c r="G2544" s="11">
        <f>ROUND(АТС!E304*$G$791*$G$792/100,2)</f>
        <v>7.19</v>
      </c>
    </row>
    <row r="2545" spans="1:7" x14ac:dyDescent="0.25">
      <c r="A2545" s="251"/>
      <c r="B2545" s="135">
        <f t="shared" si="40"/>
        <v>42047</v>
      </c>
      <c r="C2545" s="138">
        <v>0</v>
      </c>
      <c r="D2545" s="11">
        <f>ROUND(АТС!E305*$D$791*$D$792/100,2)</f>
        <v>8.51</v>
      </c>
      <c r="E2545" s="11">
        <f>ROUND(АТС!E305*$E$791*$E$792/100,2)</f>
        <v>7.82</v>
      </c>
      <c r="F2545" s="11">
        <f>ROUND(АТС!E305*$F$791*$F$792/100,2)</f>
        <v>5.32</v>
      </c>
      <c r="G2545" s="11">
        <f>ROUND(АТС!E305*$G$791*$G$792/100,2)</f>
        <v>3.12</v>
      </c>
    </row>
    <row r="2546" spans="1:7" x14ac:dyDescent="0.25">
      <c r="A2546" s="251"/>
      <c r="B2546" s="137">
        <f t="shared" si="40"/>
        <v>42047.041669999999</v>
      </c>
      <c r="C2546" s="138">
        <v>1</v>
      </c>
      <c r="D2546" s="11">
        <f>ROUND(АТС!E306*$D$791*$D$792/100,2)</f>
        <v>82.24</v>
      </c>
      <c r="E2546" s="11">
        <f>ROUND(АТС!E306*$E$791*$E$792/100,2)</f>
        <v>75.56</v>
      </c>
      <c r="F2546" s="11">
        <f>ROUND(АТС!E306*$F$791*$F$792/100,2)</f>
        <v>51.46</v>
      </c>
      <c r="G2546" s="11">
        <f>ROUND(АТС!E306*$G$791*$G$792/100,2)</f>
        <v>30.12</v>
      </c>
    </row>
    <row r="2547" spans="1:7" x14ac:dyDescent="0.25">
      <c r="A2547" s="251"/>
      <c r="B2547" s="135">
        <f t="shared" si="40"/>
        <v>42047.083330000001</v>
      </c>
      <c r="C2547" s="138">
        <v>2</v>
      </c>
      <c r="D2547" s="11">
        <f>ROUND(АТС!E307*$D$791*$D$792/100,2)</f>
        <v>64.17</v>
      </c>
      <c r="E2547" s="11">
        <f>ROUND(АТС!E307*$E$791*$E$792/100,2)</f>
        <v>58.96</v>
      </c>
      <c r="F2547" s="11">
        <f>ROUND(АТС!E307*$F$791*$F$792/100,2)</f>
        <v>40.15</v>
      </c>
      <c r="G2547" s="11">
        <f>ROUND(АТС!E307*$G$791*$G$792/100,2)</f>
        <v>23.5</v>
      </c>
    </row>
    <row r="2548" spans="1:7" x14ac:dyDescent="0.25">
      <c r="A2548" s="251"/>
      <c r="B2548" s="137">
        <f t="shared" si="40"/>
        <v>42047.125</v>
      </c>
      <c r="C2548" s="138">
        <v>3</v>
      </c>
      <c r="D2548" s="11">
        <f>ROUND(АТС!E308*$D$791*$D$792/100,2)</f>
        <v>33.94</v>
      </c>
      <c r="E2548" s="11">
        <f>ROUND(АТС!E308*$E$791*$E$792/100,2)</f>
        <v>31.18</v>
      </c>
      <c r="F2548" s="11">
        <f>ROUND(АТС!E308*$F$791*$F$792/100,2)</f>
        <v>21.24</v>
      </c>
      <c r="G2548" s="11">
        <f>ROUND(АТС!E308*$G$791*$G$792/100,2)</f>
        <v>12.43</v>
      </c>
    </row>
    <row r="2549" spans="1:7" x14ac:dyDescent="0.25">
      <c r="A2549" s="251"/>
      <c r="B2549" s="135">
        <f t="shared" si="40"/>
        <v>42047.166669999999</v>
      </c>
      <c r="C2549" s="138">
        <v>4</v>
      </c>
      <c r="D2549" s="11">
        <f>ROUND(АТС!E309*$D$791*$D$792/100,2)</f>
        <v>36.47</v>
      </c>
      <c r="E2549" s="11">
        <f>ROUND(АТС!E309*$E$791*$E$792/100,2)</f>
        <v>33.51</v>
      </c>
      <c r="F2549" s="11">
        <f>ROUND(АТС!E309*$F$791*$F$792/100,2)</f>
        <v>22.82</v>
      </c>
      <c r="G2549" s="11">
        <f>ROUND(АТС!E309*$G$791*$G$792/100,2)</f>
        <v>13.36</v>
      </c>
    </row>
    <row r="2550" spans="1:7" x14ac:dyDescent="0.25">
      <c r="A2550" s="251"/>
      <c r="B2550" s="137">
        <f t="shared" si="40"/>
        <v>42047.208330000001</v>
      </c>
      <c r="C2550" s="138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51"/>
      <c r="B2551" s="135">
        <f t="shared" si="40"/>
        <v>42047.25</v>
      </c>
      <c r="C2551" s="138">
        <v>6</v>
      </c>
      <c r="D2551" s="11">
        <f>ROUND(АТС!E311*$D$791*$D$792/100,2)</f>
        <v>57.22</v>
      </c>
      <c r="E2551" s="11">
        <f>ROUND(АТС!E311*$E$791*$E$792/100,2)</f>
        <v>52.57</v>
      </c>
      <c r="F2551" s="11">
        <f>ROUND(АТС!E311*$F$791*$F$792/100,2)</f>
        <v>35.799999999999997</v>
      </c>
      <c r="G2551" s="11">
        <f>ROUND(АТС!E311*$G$791*$G$792/100,2)</f>
        <v>20.96</v>
      </c>
    </row>
    <row r="2552" spans="1:7" x14ac:dyDescent="0.25">
      <c r="A2552" s="251"/>
      <c r="B2552" s="137">
        <f t="shared" si="40"/>
        <v>42047.291669999999</v>
      </c>
      <c r="C2552" s="138">
        <v>7</v>
      </c>
      <c r="D2552" s="11">
        <f>ROUND(АТС!E312*$D$791*$D$792/100,2)</f>
        <v>47.32</v>
      </c>
      <c r="E2552" s="11">
        <f>ROUND(АТС!E312*$E$791*$E$792/100,2)</f>
        <v>43.47</v>
      </c>
      <c r="F2552" s="11">
        <f>ROUND(АТС!E312*$F$791*$F$792/100,2)</f>
        <v>29.61</v>
      </c>
      <c r="G2552" s="11">
        <f>ROUND(АТС!E312*$G$791*$G$792/100,2)</f>
        <v>17.329999999999998</v>
      </c>
    </row>
    <row r="2553" spans="1:7" x14ac:dyDescent="0.25">
      <c r="A2553" s="251"/>
      <c r="B2553" s="135">
        <f t="shared" si="40"/>
        <v>42047.333330000001</v>
      </c>
      <c r="C2553" s="138">
        <v>8</v>
      </c>
      <c r="D2553" s="11">
        <f>ROUND(АТС!E313*$D$791*$D$792/100,2)</f>
        <v>34.46</v>
      </c>
      <c r="E2553" s="11">
        <f>ROUND(АТС!E313*$E$791*$E$792/100,2)</f>
        <v>31.66</v>
      </c>
      <c r="F2553" s="11">
        <f>ROUND(АТС!E313*$F$791*$F$792/100,2)</f>
        <v>21.56</v>
      </c>
      <c r="G2553" s="11">
        <f>ROUND(АТС!E313*$G$791*$G$792/100,2)</f>
        <v>12.62</v>
      </c>
    </row>
    <row r="2554" spans="1:7" x14ac:dyDescent="0.25">
      <c r="A2554" s="251"/>
      <c r="B2554" s="137">
        <f t="shared" si="40"/>
        <v>42047.375</v>
      </c>
      <c r="C2554" s="138">
        <v>9</v>
      </c>
      <c r="D2554" s="11">
        <f>ROUND(АТС!E314*$D$791*$D$792/100,2)</f>
        <v>55.65</v>
      </c>
      <c r="E2554" s="11">
        <f>ROUND(АТС!E314*$E$791*$E$792/100,2)</f>
        <v>51.13</v>
      </c>
      <c r="F2554" s="11">
        <f>ROUND(АТС!E314*$F$791*$F$792/100,2)</f>
        <v>34.82</v>
      </c>
      <c r="G2554" s="11">
        <f>ROUND(АТС!E314*$G$791*$G$792/100,2)</f>
        <v>20.38</v>
      </c>
    </row>
    <row r="2555" spans="1:7" x14ac:dyDescent="0.25">
      <c r="A2555" s="251"/>
      <c r="B2555" s="135">
        <f t="shared" si="40"/>
        <v>42047.416669999999</v>
      </c>
      <c r="C2555" s="138">
        <v>10</v>
      </c>
      <c r="D2555" s="11">
        <f>ROUND(АТС!E315*$D$791*$D$792/100,2)</f>
        <v>64.95</v>
      </c>
      <c r="E2555" s="11">
        <f>ROUND(АТС!E315*$E$791*$E$792/100,2)</f>
        <v>59.68</v>
      </c>
      <c r="F2555" s="11">
        <f>ROUND(АТС!E315*$F$791*$F$792/100,2)</f>
        <v>40.64</v>
      </c>
      <c r="G2555" s="11">
        <f>ROUND(АТС!E315*$G$791*$G$792/100,2)</f>
        <v>23.79</v>
      </c>
    </row>
    <row r="2556" spans="1:7" x14ac:dyDescent="0.25">
      <c r="A2556" s="251"/>
      <c r="B2556" s="137">
        <f t="shared" si="40"/>
        <v>42047.458330000001</v>
      </c>
      <c r="C2556" s="138">
        <v>11</v>
      </c>
      <c r="D2556" s="11">
        <f>ROUND(АТС!E316*$D$791*$D$792/100,2)</f>
        <v>85.24</v>
      </c>
      <c r="E2556" s="11">
        <f>ROUND(АТС!E316*$E$791*$E$792/100,2)</f>
        <v>78.31</v>
      </c>
      <c r="F2556" s="11">
        <f>ROUND(АТС!E316*$F$791*$F$792/100,2)</f>
        <v>53.33</v>
      </c>
      <c r="G2556" s="11">
        <f>ROUND(АТС!E316*$G$791*$G$792/100,2)</f>
        <v>31.22</v>
      </c>
    </row>
    <row r="2557" spans="1:7" x14ac:dyDescent="0.25">
      <c r="A2557" s="251"/>
      <c r="B2557" s="135">
        <f t="shared" si="40"/>
        <v>42047.5</v>
      </c>
      <c r="C2557" s="138">
        <v>12</v>
      </c>
      <c r="D2557" s="11">
        <f>ROUND(АТС!E317*$D$791*$D$792/100,2)</f>
        <v>95.93</v>
      </c>
      <c r="E2557" s="11">
        <f>ROUND(АТС!E317*$E$791*$E$792/100,2)</f>
        <v>88.14</v>
      </c>
      <c r="F2557" s="11">
        <f>ROUND(АТС!E317*$F$791*$F$792/100,2)</f>
        <v>60.02</v>
      </c>
      <c r="G2557" s="11">
        <f>ROUND(АТС!E317*$G$791*$G$792/100,2)</f>
        <v>35.130000000000003</v>
      </c>
    </row>
    <row r="2558" spans="1:7" x14ac:dyDescent="0.25">
      <c r="A2558" s="251"/>
      <c r="B2558" s="137">
        <f t="shared" si="40"/>
        <v>42047.541669999999</v>
      </c>
      <c r="C2558" s="138">
        <v>13</v>
      </c>
      <c r="D2558" s="11">
        <f>ROUND(АТС!E318*$D$791*$D$792/100,2)</f>
        <v>100.1</v>
      </c>
      <c r="E2558" s="11">
        <f>ROUND(АТС!E318*$E$791*$E$792/100,2)</f>
        <v>91.97</v>
      </c>
      <c r="F2558" s="11">
        <f>ROUND(АТС!E318*$F$791*$F$792/100,2)</f>
        <v>62.63</v>
      </c>
      <c r="G2558" s="11">
        <f>ROUND(АТС!E318*$G$791*$G$792/100,2)</f>
        <v>36.659999999999997</v>
      </c>
    </row>
    <row r="2559" spans="1:7" x14ac:dyDescent="0.25">
      <c r="A2559" s="251"/>
      <c r="B2559" s="135">
        <f t="shared" si="40"/>
        <v>42047.583330000001</v>
      </c>
      <c r="C2559" s="138">
        <v>14</v>
      </c>
      <c r="D2559" s="11">
        <f>ROUND(АТС!E319*$D$791*$D$792/100,2)</f>
        <v>89.97</v>
      </c>
      <c r="E2559" s="11">
        <f>ROUND(АТС!E319*$E$791*$E$792/100,2)</f>
        <v>82.66</v>
      </c>
      <c r="F2559" s="11">
        <f>ROUND(АТС!E319*$F$791*$F$792/100,2)</f>
        <v>56.29</v>
      </c>
      <c r="G2559" s="11">
        <f>ROUND(АТС!E319*$G$791*$G$792/100,2)</f>
        <v>32.950000000000003</v>
      </c>
    </row>
    <row r="2560" spans="1:7" x14ac:dyDescent="0.25">
      <c r="A2560" s="251"/>
      <c r="B2560" s="137">
        <f t="shared" si="40"/>
        <v>42047.625</v>
      </c>
      <c r="C2560" s="138">
        <v>15</v>
      </c>
      <c r="D2560" s="11">
        <f>ROUND(АТС!E320*$D$791*$D$792/100,2)</f>
        <v>17.07</v>
      </c>
      <c r="E2560" s="11">
        <f>ROUND(АТС!E320*$E$791*$E$792/100,2)</f>
        <v>15.68</v>
      </c>
      <c r="F2560" s="11">
        <f>ROUND(АТС!E320*$F$791*$F$792/100,2)</f>
        <v>10.68</v>
      </c>
      <c r="G2560" s="11">
        <f>ROUND(АТС!E320*$G$791*$G$792/100,2)</f>
        <v>6.25</v>
      </c>
    </row>
    <row r="2561" spans="1:7" x14ac:dyDescent="0.25">
      <c r="A2561" s="251"/>
      <c r="B2561" s="135">
        <f t="shared" si="40"/>
        <v>42047.666669999999</v>
      </c>
      <c r="C2561" s="138">
        <v>16</v>
      </c>
      <c r="D2561" s="11">
        <f>ROUND(АТС!E321*$D$791*$D$792/100,2)</f>
        <v>68.67</v>
      </c>
      <c r="E2561" s="11">
        <f>ROUND(АТС!E321*$E$791*$E$792/100,2)</f>
        <v>63.09</v>
      </c>
      <c r="F2561" s="11">
        <f>ROUND(АТС!E321*$F$791*$F$792/100,2)</f>
        <v>42.96</v>
      </c>
      <c r="G2561" s="11">
        <f>ROUND(АТС!E321*$G$791*$G$792/100,2)</f>
        <v>25.15</v>
      </c>
    </row>
    <row r="2562" spans="1:7" x14ac:dyDescent="0.25">
      <c r="A2562" s="251"/>
      <c r="B2562" s="137">
        <f t="shared" ref="B2562:B2625" si="41">B2538+1</f>
        <v>42047.708330000001</v>
      </c>
      <c r="C2562" s="138">
        <v>17</v>
      </c>
      <c r="D2562" s="11">
        <f>ROUND(АТС!E322*$D$791*$D$792/100,2)</f>
        <v>57.81</v>
      </c>
      <c r="E2562" s="11">
        <f>ROUND(АТС!E322*$E$791*$E$792/100,2)</f>
        <v>53.11</v>
      </c>
      <c r="F2562" s="11">
        <f>ROUND(АТС!E322*$F$791*$F$792/100,2)</f>
        <v>36.17</v>
      </c>
      <c r="G2562" s="11">
        <f>ROUND(АТС!E322*$G$791*$G$792/100,2)</f>
        <v>21.17</v>
      </c>
    </row>
    <row r="2563" spans="1:7" x14ac:dyDescent="0.25">
      <c r="A2563" s="251"/>
      <c r="B2563" s="135">
        <f t="shared" si="41"/>
        <v>42047.75</v>
      </c>
      <c r="C2563" s="138">
        <v>18</v>
      </c>
      <c r="D2563" s="11">
        <f>ROUND(АТС!E323*$D$791*$D$792/100,2)</f>
        <v>43.04</v>
      </c>
      <c r="E2563" s="11">
        <f>ROUND(АТС!E323*$E$791*$E$792/100,2)</f>
        <v>39.549999999999997</v>
      </c>
      <c r="F2563" s="11">
        <f>ROUND(АТС!E323*$F$791*$F$792/100,2)</f>
        <v>26.93</v>
      </c>
      <c r="G2563" s="11">
        <f>ROUND(АТС!E323*$G$791*$G$792/100,2)</f>
        <v>15.76</v>
      </c>
    </row>
    <row r="2564" spans="1:7" x14ac:dyDescent="0.25">
      <c r="A2564" s="251"/>
      <c r="B2564" s="137">
        <f t="shared" si="41"/>
        <v>42047.791669999999</v>
      </c>
      <c r="C2564" s="138">
        <v>19</v>
      </c>
      <c r="D2564" s="11">
        <f>ROUND(АТС!E324*$D$791*$D$792/100,2)</f>
        <v>62.41</v>
      </c>
      <c r="E2564" s="11">
        <f>ROUND(АТС!E324*$E$791*$E$792/100,2)</f>
        <v>57.34</v>
      </c>
      <c r="F2564" s="11">
        <f>ROUND(АТС!E324*$F$791*$F$792/100,2)</f>
        <v>39.049999999999997</v>
      </c>
      <c r="G2564" s="11">
        <f>ROUND(АТС!E324*$G$791*$G$792/100,2)</f>
        <v>22.86</v>
      </c>
    </row>
    <row r="2565" spans="1:7" x14ac:dyDescent="0.25">
      <c r="A2565" s="251"/>
      <c r="B2565" s="135">
        <f t="shared" si="41"/>
        <v>42047.833330000001</v>
      </c>
      <c r="C2565" s="138">
        <v>20</v>
      </c>
      <c r="D2565" s="11">
        <f>ROUND(АТС!E325*$D$791*$D$792/100,2)</f>
        <v>113.61</v>
      </c>
      <c r="E2565" s="11">
        <f>ROUND(АТС!E325*$E$791*$E$792/100,2)</f>
        <v>104.38</v>
      </c>
      <c r="F2565" s="11">
        <f>ROUND(АТС!E325*$F$791*$F$792/100,2)</f>
        <v>71.08</v>
      </c>
      <c r="G2565" s="11">
        <f>ROUND(АТС!E325*$G$791*$G$792/100,2)</f>
        <v>41.61</v>
      </c>
    </row>
    <row r="2566" spans="1:7" x14ac:dyDescent="0.25">
      <c r="A2566" s="251"/>
      <c r="B2566" s="137">
        <f t="shared" si="41"/>
        <v>42047.875</v>
      </c>
      <c r="C2566" s="138">
        <v>21</v>
      </c>
      <c r="D2566" s="11">
        <f>ROUND(АТС!E326*$D$791*$D$792/100,2)</f>
        <v>113.81</v>
      </c>
      <c r="E2566" s="11">
        <f>ROUND(АТС!E326*$E$791*$E$792/100,2)</f>
        <v>104.57</v>
      </c>
      <c r="F2566" s="11">
        <f>ROUND(АТС!E326*$F$791*$F$792/100,2)</f>
        <v>71.209999999999994</v>
      </c>
      <c r="G2566" s="11">
        <f>ROUND(АТС!E326*$G$791*$G$792/100,2)</f>
        <v>41.68</v>
      </c>
    </row>
    <row r="2567" spans="1:7" x14ac:dyDescent="0.25">
      <c r="A2567" s="251"/>
      <c r="B2567" s="135">
        <f t="shared" si="41"/>
        <v>42047.916669999999</v>
      </c>
      <c r="C2567" s="138">
        <v>22</v>
      </c>
      <c r="D2567" s="11">
        <f>ROUND(АТС!E327*$D$791*$D$792/100,2)</f>
        <v>111.84</v>
      </c>
      <c r="E2567" s="11">
        <f>ROUND(АТС!E327*$E$791*$E$792/100,2)</f>
        <v>102.76</v>
      </c>
      <c r="F2567" s="11">
        <f>ROUND(АТС!E327*$F$791*$F$792/100,2)</f>
        <v>69.98</v>
      </c>
      <c r="G2567" s="11">
        <f>ROUND(АТС!E327*$G$791*$G$792/100,2)</f>
        <v>40.96</v>
      </c>
    </row>
    <row r="2568" spans="1:7" x14ac:dyDescent="0.25">
      <c r="A2568" s="251"/>
      <c r="B2568" s="137">
        <f t="shared" si="41"/>
        <v>42047.958330000001</v>
      </c>
      <c r="C2568" s="138">
        <v>23</v>
      </c>
      <c r="D2568" s="11">
        <f>ROUND(АТС!E328*$D$791*$D$792/100,2)</f>
        <v>96.29</v>
      </c>
      <c r="E2568" s="11">
        <f>ROUND(АТС!E328*$E$791*$E$792/100,2)</f>
        <v>88.46</v>
      </c>
      <c r="F2568" s="11">
        <f>ROUND(АТС!E328*$F$791*$F$792/100,2)</f>
        <v>60.25</v>
      </c>
      <c r="G2568" s="11">
        <f>ROUND(АТС!E328*$G$791*$G$792/100,2)</f>
        <v>35.26</v>
      </c>
    </row>
    <row r="2569" spans="1:7" x14ac:dyDescent="0.25">
      <c r="A2569" s="251"/>
      <c r="B2569" s="135">
        <f t="shared" si="41"/>
        <v>42048</v>
      </c>
      <c r="C2569" s="138">
        <v>0</v>
      </c>
      <c r="D2569" s="11">
        <f>ROUND(АТС!E329*$D$791*$D$792/100,2)</f>
        <v>122.49</v>
      </c>
      <c r="E2569" s="11">
        <f>ROUND(АТС!E329*$E$791*$E$792/100,2)</f>
        <v>112.54</v>
      </c>
      <c r="F2569" s="11">
        <f>ROUND(АТС!E329*$F$791*$F$792/100,2)</f>
        <v>76.64</v>
      </c>
      <c r="G2569" s="11">
        <f>ROUND(АТС!E329*$G$791*$G$792/100,2)</f>
        <v>44.86</v>
      </c>
    </row>
    <row r="2570" spans="1:7" x14ac:dyDescent="0.25">
      <c r="A2570" s="251"/>
      <c r="B2570" s="137">
        <f t="shared" si="41"/>
        <v>42048.041669999999</v>
      </c>
      <c r="C2570" s="138">
        <v>1</v>
      </c>
      <c r="D2570" s="11">
        <f>ROUND(АТС!E330*$D$791*$D$792/100,2)</f>
        <v>45.02</v>
      </c>
      <c r="E2570" s="11">
        <f>ROUND(АТС!E330*$E$791*$E$792/100,2)</f>
        <v>41.36</v>
      </c>
      <c r="F2570" s="11">
        <f>ROUND(АТС!E330*$F$791*$F$792/100,2)</f>
        <v>28.17</v>
      </c>
      <c r="G2570" s="11">
        <f>ROUND(АТС!E330*$G$791*$G$792/100,2)</f>
        <v>16.489999999999998</v>
      </c>
    </row>
    <row r="2571" spans="1:7" x14ac:dyDescent="0.25">
      <c r="A2571" s="251"/>
      <c r="B2571" s="135">
        <f t="shared" si="41"/>
        <v>42048.083330000001</v>
      </c>
      <c r="C2571" s="138">
        <v>2</v>
      </c>
      <c r="D2571" s="11">
        <f>ROUND(АТС!E331*$D$791*$D$792/100,2)</f>
        <v>18.46</v>
      </c>
      <c r="E2571" s="11">
        <f>ROUND(АТС!E331*$E$791*$E$792/100,2)</f>
        <v>16.96</v>
      </c>
      <c r="F2571" s="11">
        <f>ROUND(АТС!E331*$F$791*$F$792/100,2)</f>
        <v>11.55</v>
      </c>
      <c r="G2571" s="11">
        <f>ROUND(АТС!E331*$G$791*$G$792/100,2)</f>
        <v>6.76</v>
      </c>
    </row>
    <row r="2572" spans="1:7" x14ac:dyDescent="0.25">
      <c r="A2572" s="251"/>
      <c r="B2572" s="137">
        <f t="shared" si="41"/>
        <v>42048.125</v>
      </c>
      <c r="C2572" s="138">
        <v>3</v>
      </c>
      <c r="D2572" s="11">
        <f>ROUND(АТС!E332*$D$791*$D$792/100,2)</f>
        <v>22.37</v>
      </c>
      <c r="E2572" s="11">
        <f>ROUND(АТС!E332*$E$791*$E$792/100,2)</f>
        <v>20.56</v>
      </c>
      <c r="F2572" s="11">
        <f>ROUND(АТС!E332*$F$791*$F$792/100,2)</f>
        <v>14</v>
      </c>
      <c r="G2572" s="11">
        <f>ROUND(АТС!E332*$G$791*$G$792/100,2)</f>
        <v>8.19</v>
      </c>
    </row>
    <row r="2573" spans="1:7" x14ac:dyDescent="0.25">
      <c r="A2573" s="251"/>
      <c r="B2573" s="135">
        <f t="shared" si="41"/>
        <v>42048.166669999999</v>
      </c>
      <c r="C2573" s="138">
        <v>4</v>
      </c>
      <c r="D2573" s="11">
        <f>ROUND(АТС!E333*$D$791*$D$792/100,2)</f>
        <v>21.03</v>
      </c>
      <c r="E2573" s="11">
        <f>ROUND(АТС!E333*$E$791*$E$792/100,2)</f>
        <v>19.32</v>
      </c>
      <c r="F2573" s="11">
        <f>ROUND(АТС!E333*$F$791*$F$792/100,2)</f>
        <v>13.16</v>
      </c>
      <c r="G2573" s="11">
        <f>ROUND(АТС!E333*$G$791*$G$792/100,2)</f>
        <v>7.7</v>
      </c>
    </row>
    <row r="2574" spans="1:7" x14ac:dyDescent="0.25">
      <c r="A2574" s="251"/>
      <c r="B2574" s="137">
        <f t="shared" si="41"/>
        <v>42048.208330000001</v>
      </c>
      <c r="C2574" s="138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51"/>
      <c r="B2575" s="135">
        <f t="shared" si="41"/>
        <v>42048.25</v>
      </c>
      <c r="C2575" s="138">
        <v>6</v>
      </c>
      <c r="D2575" s="11">
        <f>ROUND(АТС!E335*$D$791*$D$792/100,2)</f>
        <v>54.5</v>
      </c>
      <c r="E2575" s="11">
        <f>ROUND(АТС!E335*$E$791*$E$792/100,2)</f>
        <v>50.07</v>
      </c>
      <c r="F2575" s="11">
        <f>ROUND(АТС!E335*$F$791*$F$792/100,2)</f>
        <v>34.1</v>
      </c>
      <c r="G2575" s="11">
        <f>ROUND(АТС!E335*$G$791*$G$792/100,2)</f>
        <v>19.96</v>
      </c>
    </row>
    <row r="2576" spans="1:7" x14ac:dyDescent="0.25">
      <c r="A2576" s="251"/>
      <c r="B2576" s="137">
        <f t="shared" si="41"/>
        <v>42048.291669999999</v>
      </c>
      <c r="C2576" s="138">
        <v>7</v>
      </c>
      <c r="D2576" s="11">
        <f>ROUND(АТС!E336*$D$791*$D$792/100,2)</f>
        <v>76.44</v>
      </c>
      <c r="E2576" s="11">
        <f>ROUND(АТС!E336*$E$791*$E$792/100,2)</f>
        <v>70.23</v>
      </c>
      <c r="F2576" s="11">
        <f>ROUND(АТС!E336*$F$791*$F$792/100,2)</f>
        <v>47.83</v>
      </c>
      <c r="G2576" s="11">
        <f>ROUND(АТС!E336*$G$791*$G$792/100,2)</f>
        <v>28</v>
      </c>
    </row>
    <row r="2577" spans="1:7" x14ac:dyDescent="0.25">
      <c r="A2577" s="251"/>
      <c r="B2577" s="135">
        <f t="shared" si="41"/>
        <v>42048.333330000001</v>
      </c>
      <c r="C2577" s="138">
        <v>8</v>
      </c>
      <c r="D2577" s="11">
        <f>ROUND(АТС!E337*$D$791*$D$792/100,2)</f>
        <v>65.34</v>
      </c>
      <c r="E2577" s="11">
        <f>ROUND(АТС!E337*$E$791*$E$792/100,2)</f>
        <v>60.03</v>
      </c>
      <c r="F2577" s="11">
        <f>ROUND(АТС!E337*$F$791*$F$792/100,2)</f>
        <v>40.880000000000003</v>
      </c>
      <c r="G2577" s="11">
        <f>ROUND(АТС!E337*$G$791*$G$792/100,2)</f>
        <v>23.93</v>
      </c>
    </row>
    <row r="2578" spans="1:7" x14ac:dyDescent="0.25">
      <c r="A2578" s="251"/>
      <c r="B2578" s="137">
        <f t="shared" si="41"/>
        <v>42048.375</v>
      </c>
      <c r="C2578" s="138">
        <v>9</v>
      </c>
      <c r="D2578" s="11">
        <f>ROUND(АТС!E338*$D$791*$D$792/100,2)</f>
        <v>81.73</v>
      </c>
      <c r="E2578" s="11">
        <f>ROUND(АТС!E338*$E$791*$E$792/100,2)</f>
        <v>75.099999999999994</v>
      </c>
      <c r="F2578" s="11">
        <f>ROUND(АТС!E338*$F$791*$F$792/100,2)</f>
        <v>51.14</v>
      </c>
      <c r="G2578" s="11">
        <f>ROUND(АТС!E338*$G$791*$G$792/100,2)</f>
        <v>29.94</v>
      </c>
    </row>
    <row r="2579" spans="1:7" x14ac:dyDescent="0.25">
      <c r="A2579" s="251"/>
      <c r="B2579" s="135">
        <f t="shared" si="41"/>
        <v>42048.416669999999</v>
      </c>
      <c r="C2579" s="138">
        <v>10</v>
      </c>
      <c r="D2579" s="11">
        <f>ROUND(АТС!E339*$D$791*$D$792/100,2)</f>
        <v>90.83</v>
      </c>
      <c r="E2579" s="11">
        <f>ROUND(АТС!E339*$E$791*$E$792/100,2)</f>
        <v>83.45</v>
      </c>
      <c r="F2579" s="11">
        <f>ROUND(АТС!E339*$F$791*$F$792/100,2)</f>
        <v>56.83</v>
      </c>
      <c r="G2579" s="11">
        <f>ROUND(АТС!E339*$G$791*$G$792/100,2)</f>
        <v>33.270000000000003</v>
      </c>
    </row>
    <row r="2580" spans="1:7" x14ac:dyDescent="0.25">
      <c r="A2580" s="251"/>
      <c r="B2580" s="137">
        <f t="shared" si="41"/>
        <v>42048.458330000001</v>
      </c>
      <c r="C2580" s="138">
        <v>11</v>
      </c>
      <c r="D2580" s="11">
        <f>ROUND(АТС!E340*$D$791*$D$792/100,2)</f>
        <v>95.81</v>
      </c>
      <c r="E2580" s="11">
        <f>ROUND(АТС!E340*$E$791*$E$792/100,2)</f>
        <v>88.02</v>
      </c>
      <c r="F2580" s="11">
        <f>ROUND(АТС!E340*$F$791*$F$792/100,2)</f>
        <v>59.95</v>
      </c>
      <c r="G2580" s="11">
        <f>ROUND(АТС!E340*$G$791*$G$792/100,2)</f>
        <v>35.090000000000003</v>
      </c>
    </row>
    <row r="2581" spans="1:7" x14ac:dyDescent="0.25">
      <c r="A2581" s="251"/>
      <c r="B2581" s="135">
        <f t="shared" si="41"/>
        <v>42048.5</v>
      </c>
      <c r="C2581" s="138">
        <v>12</v>
      </c>
      <c r="D2581" s="11">
        <f>ROUND(АТС!E341*$D$791*$D$792/100,2)</f>
        <v>79.45</v>
      </c>
      <c r="E2581" s="11">
        <f>ROUND(АТС!E341*$E$791*$E$792/100,2)</f>
        <v>73</v>
      </c>
      <c r="F2581" s="11">
        <f>ROUND(АТС!E341*$F$791*$F$792/100,2)</f>
        <v>49.71</v>
      </c>
      <c r="G2581" s="11">
        <f>ROUND(АТС!E341*$G$791*$G$792/100,2)</f>
        <v>29.1</v>
      </c>
    </row>
    <row r="2582" spans="1:7" x14ac:dyDescent="0.25">
      <c r="A2582" s="251"/>
      <c r="B2582" s="137">
        <f t="shared" si="41"/>
        <v>42048.541669999999</v>
      </c>
      <c r="C2582" s="138">
        <v>13</v>
      </c>
      <c r="D2582" s="11">
        <f>ROUND(АТС!E342*$D$791*$D$792/100,2)</f>
        <v>91.29</v>
      </c>
      <c r="E2582" s="11">
        <f>ROUND(АТС!E342*$E$791*$E$792/100,2)</f>
        <v>83.87</v>
      </c>
      <c r="F2582" s="11">
        <f>ROUND(АТС!E342*$F$791*$F$792/100,2)</f>
        <v>57.12</v>
      </c>
      <c r="G2582" s="11">
        <f>ROUND(АТС!E342*$G$791*$G$792/100,2)</f>
        <v>33.43</v>
      </c>
    </row>
    <row r="2583" spans="1:7" x14ac:dyDescent="0.25">
      <c r="A2583" s="251"/>
      <c r="B2583" s="135">
        <f t="shared" si="41"/>
        <v>42048.583330000001</v>
      </c>
      <c r="C2583" s="138">
        <v>14</v>
      </c>
      <c r="D2583" s="11">
        <f>ROUND(АТС!E343*$D$791*$D$792/100,2)</f>
        <v>96.96</v>
      </c>
      <c r="E2583" s="11">
        <f>ROUND(АТС!E343*$E$791*$E$792/100,2)</f>
        <v>89.08</v>
      </c>
      <c r="F2583" s="11">
        <f>ROUND(АТС!E343*$F$791*$F$792/100,2)</f>
        <v>60.67</v>
      </c>
      <c r="G2583" s="11">
        <f>ROUND(АТС!E343*$G$791*$G$792/100,2)</f>
        <v>35.51</v>
      </c>
    </row>
    <row r="2584" spans="1:7" x14ac:dyDescent="0.25">
      <c r="A2584" s="251"/>
      <c r="B2584" s="137">
        <f t="shared" si="41"/>
        <v>42048.625</v>
      </c>
      <c r="C2584" s="138">
        <v>15</v>
      </c>
      <c r="D2584" s="11">
        <f>ROUND(АТС!E344*$D$791*$D$792/100,2)</f>
        <v>74.97</v>
      </c>
      <c r="E2584" s="11">
        <f>ROUND(АТС!E344*$E$791*$E$792/100,2)</f>
        <v>68.88</v>
      </c>
      <c r="F2584" s="11">
        <f>ROUND(АТС!E344*$F$791*$F$792/100,2)</f>
        <v>46.91</v>
      </c>
      <c r="G2584" s="11">
        <f>ROUND(АТС!E344*$G$791*$G$792/100,2)</f>
        <v>27.46</v>
      </c>
    </row>
    <row r="2585" spans="1:7" x14ac:dyDescent="0.25">
      <c r="A2585" s="251"/>
      <c r="B2585" s="135">
        <f t="shared" si="41"/>
        <v>42048.666669999999</v>
      </c>
      <c r="C2585" s="138">
        <v>16</v>
      </c>
      <c r="D2585" s="11">
        <f>ROUND(АТС!E345*$D$791*$D$792/100,2)</f>
        <v>96.89</v>
      </c>
      <c r="E2585" s="11">
        <f>ROUND(АТС!E345*$E$791*$E$792/100,2)</f>
        <v>89.02</v>
      </c>
      <c r="F2585" s="11">
        <f>ROUND(АТС!E345*$F$791*$F$792/100,2)</f>
        <v>60.62</v>
      </c>
      <c r="G2585" s="11">
        <f>ROUND(АТС!E345*$G$791*$G$792/100,2)</f>
        <v>35.49</v>
      </c>
    </row>
    <row r="2586" spans="1:7" x14ac:dyDescent="0.25">
      <c r="A2586" s="251"/>
      <c r="B2586" s="137">
        <f t="shared" si="41"/>
        <v>42048.708330000001</v>
      </c>
      <c r="C2586" s="138">
        <v>17</v>
      </c>
      <c r="D2586" s="11">
        <f>ROUND(АТС!E346*$D$791*$D$792/100,2)</f>
        <v>76.040000000000006</v>
      </c>
      <c r="E2586" s="11">
        <f>ROUND(АТС!E346*$E$791*$E$792/100,2)</f>
        <v>69.86</v>
      </c>
      <c r="F2586" s="11">
        <f>ROUND(АТС!E346*$F$791*$F$792/100,2)</f>
        <v>47.58</v>
      </c>
      <c r="G2586" s="11">
        <f>ROUND(АТС!E346*$G$791*$G$792/100,2)</f>
        <v>27.85</v>
      </c>
    </row>
    <row r="2587" spans="1:7" x14ac:dyDescent="0.25">
      <c r="A2587" s="251"/>
      <c r="B2587" s="135">
        <f t="shared" si="41"/>
        <v>42048.75</v>
      </c>
      <c r="C2587" s="138">
        <v>18</v>
      </c>
      <c r="D2587" s="11">
        <f>ROUND(АТС!E347*$D$791*$D$792/100,2)</f>
        <v>112.03</v>
      </c>
      <c r="E2587" s="11">
        <f>ROUND(АТС!E347*$E$791*$E$792/100,2)</f>
        <v>102.93</v>
      </c>
      <c r="F2587" s="11">
        <f>ROUND(АТС!E347*$F$791*$F$792/100,2)</f>
        <v>70.099999999999994</v>
      </c>
      <c r="G2587" s="11">
        <f>ROUND(АТС!E347*$G$791*$G$792/100,2)</f>
        <v>41.03</v>
      </c>
    </row>
    <row r="2588" spans="1:7" x14ac:dyDescent="0.25">
      <c r="A2588" s="251"/>
      <c r="B2588" s="137">
        <f t="shared" si="41"/>
        <v>42048.791669999999</v>
      </c>
      <c r="C2588" s="138">
        <v>19</v>
      </c>
      <c r="D2588" s="11">
        <f>ROUND(АТС!E348*$D$791*$D$792/100,2)</f>
        <v>81.77</v>
      </c>
      <c r="E2588" s="11">
        <f>ROUND(АТС!E348*$E$791*$E$792/100,2)</f>
        <v>75.13</v>
      </c>
      <c r="F2588" s="11">
        <f>ROUND(АТС!E348*$F$791*$F$792/100,2)</f>
        <v>51.16</v>
      </c>
      <c r="G2588" s="11">
        <f>ROUND(АТС!E348*$G$791*$G$792/100,2)</f>
        <v>29.95</v>
      </c>
    </row>
    <row r="2589" spans="1:7" x14ac:dyDescent="0.25">
      <c r="A2589" s="251"/>
      <c r="B2589" s="135">
        <f t="shared" si="41"/>
        <v>42048.833330000001</v>
      </c>
      <c r="C2589" s="138">
        <v>20</v>
      </c>
      <c r="D2589" s="11">
        <f>ROUND(АТС!E349*$D$791*$D$792/100,2)</f>
        <v>177.1</v>
      </c>
      <c r="E2589" s="11">
        <f>ROUND(АТС!E349*$E$791*$E$792/100,2)</f>
        <v>162.72</v>
      </c>
      <c r="F2589" s="11">
        <f>ROUND(АТС!E349*$F$791*$F$792/100,2)</f>
        <v>110.81</v>
      </c>
      <c r="G2589" s="11">
        <f>ROUND(АТС!E349*$G$791*$G$792/100,2)</f>
        <v>64.86</v>
      </c>
    </row>
    <row r="2590" spans="1:7" x14ac:dyDescent="0.25">
      <c r="A2590" s="251"/>
      <c r="B2590" s="137">
        <f t="shared" si="41"/>
        <v>42048.875</v>
      </c>
      <c r="C2590" s="138">
        <v>21</v>
      </c>
      <c r="D2590" s="11">
        <f>ROUND(АТС!E350*$D$791*$D$792/100,2)</f>
        <v>169.54</v>
      </c>
      <c r="E2590" s="11">
        <f>ROUND(АТС!E350*$E$791*$E$792/100,2)</f>
        <v>155.77000000000001</v>
      </c>
      <c r="F2590" s="11">
        <f>ROUND(АТС!E350*$F$791*$F$792/100,2)</f>
        <v>106.08</v>
      </c>
      <c r="G2590" s="11">
        <f>ROUND(АТС!E350*$G$791*$G$792/100,2)</f>
        <v>62.09</v>
      </c>
    </row>
    <row r="2591" spans="1:7" x14ac:dyDescent="0.25">
      <c r="A2591" s="251"/>
      <c r="B2591" s="135">
        <f t="shared" si="41"/>
        <v>42048.916669999999</v>
      </c>
      <c r="C2591" s="138">
        <v>22</v>
      </c>
      <c r="D2591" s="11">
        <f>ROUND(АТС!E351*$D$791*$D$792/100,2)</f>
        <v>155.09</v>
      </c>
      <c r="E2591" s="11">
        <f>ROUND(АТС!E351*$E$791*$E$792/100,2)</f>
        <v>142.5</v>
      </c>
      <c r="F2591" s="11">
        <f>ROUND(АТС!E351*$F$791*$F$792/100,2)</f>
        <v>97.04</v>
      </c>
      <c r="G2591" s="11">
        <f>ROUND(АТС!E351*$G$791*$G$792/100,2)</f>
        <v>56.8</v>
      </c>
    </row>
    <row r="2592" spans="1:7" x14ac:dyDescent="0.25">
      <c r="A2592" s="251"/>
      <c r="B2592" s="137">
        <f t="shared" si="41"/>
        <v>42048.958330000001</v>
      </c>
      <c r="C2592" s="138">
        <v>23</v>
      </c>
      <c r="D2592" s="11">
        <f>ROUND(АТС!E352*$D$791*$D$792/100,2)</f>
        <v>121.96</v>
      </c>
      <c r="E2592" s="11">
        <f>ROUND(АТС!E352*$E$791*$E$792/100,2)</f>
        <v>112.06</v>
      </c>
      <c r="F2592" s="11">
        <f>ROUND(АТС!E352*$F$791*$F$792/100,2)</f>
        <v>76.31</v>
      </c>
      <c r="G2592" s="11">
        <f>ROUND(АТС!E352*$G$791*$G$792/100,2)</f>
        <v>44.67</v>
      </c>
    </row>
    <row r="2593" spans="1:7" x14ac:dyDescent="0.25">
      <c r="A2593" s="251"/>
      <c r="B2593" s="135">
        <f t="shared" si="41"/>
        <v>42049</v>
      </c>
      <c r="C2593" s="138">
        <v>0</v>
      </c>
      <c r="D2593" s="11">
        <f>ROUND(АТС!E353*$D$791*$D$792/100,2)</f>
        <v>51.2</v>
      </c>
      <c r="E2593" s="11">
        <f>ROUND(АТС!E353*$E$791*$E$792/100,2)</f>
        <v>47.04</v>
      </c>
      <c r="F2593" s="11">
        <f>ROUND(АТС!E353*$F$791*$F$792/100,2)</f>
        <v>32.04</v>
      </c>
      <c r="G2593" s="11">
        <f>ROUND(АТС!E353*$G$791*$G$792/100,2)</f>
        <v>18.75</v>
      </c>
    </row>
    <row r="2594" spans="1:7" x14ac:dyDescent="0.25">
      <c r="A2594" s="251"/>
      <c r="B2594" s="137">
        <f t="shared" si="41"/>
        <v>42049.041669999999</v>
      </c>
      <c r="C2594" s="138">
        <v>1</v>
      </c>
      <c r="D2594" s="11">
        <f>ROUND(АТС!E354*$D$791*$D$792/100,2)</f>
        <v>35.89</v>
      </c>
      <c r="E2594" s="11">
        <f>ROUND(АТС!E354*$E$791*$E$792/100,2)</f>
        <v>32.97</v>
      </c>
      <c r="F2594" s="11">
        <f>ROUND(АТС!E354*$F$791*$F$792/100,2)</f>
        <v>22.46</v>
      </c>
      <c r="G2594" s="11">
        <f>ROUND(АТС!E354*$G$791*$G$792/100,2)</f>
        <v>13.14</v>
      </c>
    </row>
    <row r="2595" spans="1:7" x14ac:dyDescent="0.25">
      <c r="A2595" s="251"/>
      <c r="B2595" s="135">
        <f t="shared" si="41"/>
        <v>42049.083330000001</v>
      </c>
      <c r="C2595" s="138">
        <v>2</v>
      </c>
      <c r="D2595" s="11">
        <f>ROUND(АТС!E355*$D$791*$D$792/100,2)</f>
        <v>42.46</v>
      </c>
      <c r="E2595" s="11">
        <f>ROUND(АТС!E355*$E$791*$E$792/100,2)</f>
        <v>39.01</v>
      </c>
      <c r="F2595" s="11">
        <f>ROUND(АТС!E355*$F$791*$F$792/100,2)</f>
        <v>26.56</v>
      </c>
      <c r="G2595" s="11">
        <f>ROUND(АТС!E355*$G$791*$G$792/100,2)</f>
        <v>15.55</v>
      </c>
    </row>
    <row r="2596" spans="1:7" x14ac:dyDescent="0.25">
      <c r="A2596" s="251"/>
      <c r="B2596" s="137">
        <f t="shared" si="41"/>
        <v>42049.125</v>
      </c>
      <c r="C2596" s="138">
        <v>3</v>
      </c>
      <c r="D2596" s="11">
        <f>ROUND(АТС!E356*$D$791*$D$792/100,2)</f>
        <v>88.18</v>
      </c>
      <c r="E2596" s="11">
        <f>ROUND(АТС!E356*$E$791*$E$792/100,2)</f>
        <v>81.010000000000005</v>
      </c>
      <c r="F2596" s="11">
        <f>ROUND(АТС!E356*$F$791*$F$792/100,2)</f>
        <v>55.17</v>
      </c>
      <c r="G2596" s="11">
        <f>ROUND(АТС!E356*$G$791*$G$792/100,2)</f>
        <v>32.29</v>
      </c>
    </row>
    <row r="2597" spans="1:7" x14ac:dyDescent="0.25">
      <c r="A2597" s="251"/>
      <c r="B2597" s="135">
        <f t="shared" si="41"/>
        <v>42049.166669999999</v>
      </c>
      <c r="C2597" s="138">
        <v>4</v>
      </c>
      <c r="D2597" s="11">
        <f>ROUND(АТС!E357*$D$791*$D$792/100,2)</f>
        <v>54.03</v>
      </c>
      <c r="E2597" s="11">
        <f>ROUND(АТС!E357*$E$791*$E$792/100,2)</f>
        <v>49.64</v>
      </c>
      <c r="F2597" s="11">
        <f>ROUND(АТС!E357*$F$791*$F$792/100,2)</f>
        <v>33.81</v>
      </c>
      <c r="G2597" s="11">
        <f>ROUND(АТС!E357*$G$791*$G$792/100,2)</f>
        <v>19.79</v>
      </c>
    </row>
    <row r="2598" spans="1:7" x14ac:dyDescent="0.25">
      <c r="A2598" s="251"/>
      <c r="B2598" s="137">
        <f t="shared" si="41"/>
        <v>42049.208330000001</v>
      </c>
      <c r="C2598" s="138">
        <v>5</v>
      </c>
      <c r="D2598" s="11">
        <f>ROUND(АТС!E358*$D$791*$D$792/100,2)</f>
        <v>8.3000000000000007</v>
      </c>
      <c r="E2598" s="11">
        <f>ROUND(АТС!E358*$E$791*$E$792/100,2)</f>
        <v>7.63</v>
      </c>
      <c r="F2598" s="11">
        <f>ROUND(АТС!E358*$F$791*$F$792/100,2)</f>
        <v>5.2</v>
      </c>
      <c r="G2598" s="11">
        <f>ROUND(АТС!E358*$G$791*$G$792/100,2)</f>
        <v>3.04</v>
      </c>
    </row>
    <row r="2599" spans="1:7" x14ac:dyDescent="0.25">
      <c r="A2599" s="251"/>
      <c r="B2599" s="135">
        <f t="shared" si="41"/>
        <v>42049.25</v>
      </c>
      <c r="C2599" s="138">
        <v>6</v>
      </c>
      <c r="D2599" s="11">
        <f>ROUND(АТС!E359*$D$791*$D$792/100,2)</f>
        <v>5.64</v>
      </c>
      <c r="E2599" s="11">
        <f>ROUND(АТС!E359*$E$791*$E$792/100,2)</f>
        <v>5.18</v>
      </c>
      <c r="F2599" s="11">
        <f>ROUND(АТС!E359*$F$791*$F$792/100,2)</f>
        <v>3.53</v>
      </c>
      <c r="G2599" s="11">
        <f>ROUND(АТС!E359*$G$791*$G$792/100,2)</f>
        <v>2.06</v>
      </c>
    </row>
    <row r="2600" spans="1:7" x14ac:dyDescent="0.25">
      <c r="A2600" s="251"/>
      <c r="B2600" s="137">
        <f t="shared" si="41"/>
        <v>42049.291669999999</v>
      </c>
      <c r="C2600" s="138">
        <v>7</v>
      </c>
      <c r="D2600" s="11">
        <f>ROUND(АТС!E360*$D$791*$D$792/100,2)</f>
        <v>1.66</v>
      </c>
      <c r="E2600" s="11">
        <f>ROUND(АТС!E360*$E$791*$E$792/100,2)</f>
        <v>1.53</v>
      </c>
      <c r="F2600" s="11">
        <f>ROUND(АТС!E360*$F$791*$F$792/100,2)</f>
        <v>1.04</v>
      </c>
      <c r="G2600" s="11">
        <f>ROUND(АТС!E360*$G$791*$G$792/100,2)</f>
        <v>0.61</v>
      </c>
    </row>
    <row r="2601" spans="1:7" x14ac:dyDescent="0.25">
      <c r="A2601" s="251"/>
      <c r="B2601" s="135">
        <f t="shared" si="41"/>
        <v>42049.333330000001</v>
      </c>
      <c r="C2601" s="138">
        <v>8</v>
      </c>
      <c r="D2601" s="11">
        <f>ROUND(АТС!E361*$D$791*$D$792/100,2)</f>
        <v>16.28</v>
      </c>
      <c r="E2601" s="11">
        <f>ROUND(АТС!E361*$E$791*$E$792/100,2)</f>
        <v>14.96</v>
      </c>
      <c r="F2601" s="11">
        <f>ROUND(АТС!E361*$F$791*$F$792/100,2)</f>
        <v>10.19</v>
      </c>
      <c r="G2601" s="11">
        <f>ROUND(АТС!E361*$G$791*$G$792/100,2)</f>
        <v>5.96</v>
      </c>
    </row>
    <row r="2602" spans="1:7" x14ac:dyDescent="0.25">
      <c r="A2602" s="251"/>
      <c r="B2602" s="137">
        <f t="shared" si="41"/>
        <v>42049.375</v>
      </c>
      <c r="C2602" s="138">
        <v>9</v>
      </c>
      <c r="D2602" s="11">
        <f>ROUND(АТС!E362*$D$791*$D$792/100,2)</f>
        <v>20.61</v>
      </c>
      <c r="E2602" s="11">
        <f>ROUND(АТС!E362*$E$791*$E$792/100,2)</f>
        <v>18.93</v>
      </c>
      <c r="F2602" s="11">
        <f>ROUND(АТС!E362*$F$791*$F$792/100,2)</f>
        <v>12.89</v>
      </c>
      <c r="G2602" s="11">
        <f>ROUND(АТС!E362*$G$791*$G$792/100,2)</f>
        <v>7.55</v>
      </c>
    </row>
    <row r="2603" spans="1:7" x14ac:dyDescent="0.25">
      <c r="A2603" s="251"/>
      <c r="B2603" s="135">
        <f t="shared" si="41"/>
        <v>42049.416669999999</v>
      </c>
      <c r="C2603" s="138">
        <v>10</v>
      </c>
      <c r="D2603" s="11">
        <f>ROUND(АТС!E363*$D$791*$D$792/100,2)</f>
        <v>62.99</v>
      </c>
      <c r="E2603" s="11">
        <f>ROUND(АТС!E363*$E$791*$E$792/100,2)</f>
        <v>57.87</v>
      </c>
      <c r="F2603" s="11">
        <f>ROUND(АТС!E363*$F$791*$F$792/100,2)</f>
        <v>39.409999999999997</v>
      </c>
      <c r="G2603" s="11">
        <f>ROUND(АТС!E363*$G$791*$G$792/100,2)</f>
        <v>23.07</v>
      </c>
    </row>
    <row r="2604" spans="1:7" x14ac:dyDescent="0.25">
      <c r="A2604" s="251"/>
      <c r="B2604" s="137">
        <f t="shared" si="41"/>
        <v>42049.458330000001</v>
      </c>
      <c r="C2604" s="138">
        <v>11</v>
      </c>
      <c r="D2604" s="11">
        <f>ROUND(АТС!E364*$D$791*$D$792/100,2)</f>
        <v>98.23</v>
      </c>
      <c r="E2604" s="11">
        <f>ROUND(АТС!E364*$E$791*$E$792/100,2)</f>
        <v>90.25</v>
      </c>
      <c r="F2604" s="11">
        <f>ROUND(АТС!E364*$F$791*$F$792/100,2)</f>
        <v>61.47</v>
      </c>
      <c r="G2604" s="11">
        <f>ROUND(АТС!E364*$G$791*$G$792/100,2)</f>
        <v>35.979999999999997</v>
      </c>
    </row>
    <row r="2605" spans="1:7" x14ac:dyDescent="0.25">
      <c r="A2605" s="251"/>
      <c r="B2605" s="135">
        <f t="shared" si="41"/>
        <v>42049.5</v>
      </c>
      <c r="C2605" s="138">
        <v>12</v>
      </c>
      <c r="D2605" s="11">
        <f>ROUND(АТС!E365*$D$791*$D$792/100,2)</f>
        <v>65.48</v>
      </c>
      <c r="E2605" s="11">
        <f>ROUND(АТС!E365*$E$791*$E$792/100,2)</f>
        <v>60.16</v>
      </c>
      <c r="F2605" s="11">
        <f>ROUND(АТС!E365*$F$791*$F$792/100,2)</f>
        <v>40.97</v>
      </c>
      <c r="G2605" s="11">
        <f>ROUND(АТС!E365*$G$791*$G$792/100,2)</f>
        <v>23.98</v>
      </c>
    </row>
    <row r="2606" spans="1:7" x14ac:dyDescent="0.25">
      <c r="A2606" s="251"/>
      <c r="B2606" s="137">
        <f t="shared" si="41"/>
        <v>42049.541669999999</v>
      </c>
      <c r="C2606" s="138">
        <v>13</v>
      </c>
      <c r="D2606" s="11">
        <f>ROUND(АТС!E366*$D$791*$D$792/100,2)</f>
        <v>48.35</v>
      </c>
      <c r="E2606" s="11">
        <f>ROUND(АТС!E366*$E$791*$E$792/100,2)</f>
        <v>44.42</v>
      </c>
      <c r="F2606" s="11">
        <f>ROUND(АТС!E366*$F$791*$F$792/100,2)</f>
        <v>30.25</v>
      </c>
      <c r="G2606" s="11">
        <f>ROUND(АТС!E366*$G$791*$G$792/100,2)</f>
        <v>17.71</v>
      </c>
    </row>
    <row r="2607" spans="1:7" x14ac:dyDescent="0.25">
      <c r="A2607" s="251"/>
      <c r="B2607" s="135">
        <f t="shared" si="41"/>
        <v>42049.583330000001</v>
      </c>
      <c r="C2607" s="138">
        <v>14</v>
      </c>
      <c r="D2607" s="11">
        <f>ROUND(АТС!E367*$D$791*$D$792/100,2)</f>
        <v>108.5</v>
      </c>
      <c r="E2607" s="11">
        <f>ROUND(АТС!E367*$E$791*$E$792/100,2)</f>
        <v>99.69</v>
      </c>
      <c r="F2607" s="11">
        <f>ROUND(АТС!E367*$F$791*$F$792/100,2)</f>
        <v>67.89</v>
      </c>
      <c r="G2607" s="11">
        <f>ROUND(АТС!E367*$G$791*$G$792/100,2)</f>
        <v>39.74</v>
      </c>
    </row>
    <row r="2608" spans="1:7" x14ac:dyDescent="0.25">
      <c r="A2608" s="251"/>
      <c r="B2608" s="137">
        <f t="shared" si="41"/>
        <v>42049.625</v>
      </c>
      <c r="C2608" s="138">
        <v>15</v>
      </c>
      <c r="D2608" s="11">
        <f>ROUND(АТС!E368*$D$791*$D$792/100,2)</f>
        <v>97.45</v>
      </c>
      <c r="E2608" s="11">
        <f>ROUND(АТС!E368*$E$791*$E$792/100,2)</f>
        <v>89.53</v>
      </c>
      <c r="F2608" s="11">
        <f>ROUND(АТС!E368*$F$791*$F$792/100,2)</f>
        <v>60.97</v>
      </c>
      <c r="G2608" s="11">
        <f>ROUND(АТС!E368*$G$791*$G$792/100,2)</f>
        <v>35.69</v>
      </c>
    </row>
    <row r="2609" spans="1:7" x14ac:dyDescent="0.25">
      <c r="A2609" s="251"/>
      <c r="B2609" s="135">
        <f t="shared" si="41"/>
        <v>42049.666669999999</v>
      </c>
      <c r="C2609" s="138">
        <v>16</v>
      </c>
      <c r="D2609" s="11">
        <f>ROUND(АТС!E369*$D$791*$D$792/100,2)</f>
        <v>62.2</v>
      </c>
      <c r="E2609" s="11">
        <f>ROUND(АТС!E369*$E$791*$E$792/100,2)</f>
        <v>57.14</v>
      </c>
      <c r="F2609" s="11">
        <f>ROUND(АТС!E369*$F$791*$F$792/100,2)</f>
        <v>38.92</v>
      </c>
      <c r="G2609" s="11">
        <f>ROUND(АТС!E369*$G$791*$G$792/100,2)</f>
        <v>22.78</v>
      </c>
    </row>
    <row r="2610" spans="1:7" x14ac:dyDescent="0.25">
      <c r="A2610" s="251"/>
      <c r="B2610" s="137">
        <f t="shared" si="41"/>
        <v>42049.708330000001</v>
      </c>
      <c r="C2610" s="138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51"/>
      <c r="B2611" s="135">
        <f t="shared" si="41"/>
        <v>42049.75</v>
      </c>
      <c r="C2611" s="138">
        <v>18</v>
      </c>
      <c r="D2611" s="11">
        <f>ROUND(АТС!E371*$D$791*$D$792/100,2)</f>
        <v>3.56</v>
      </c>
      <c r="E2611" s="11">
        <f>ROUND(АТС!E371*$E$791*$E$792/100,2)</f>
        <v>3.27</v>
      </c>
      <c r="F2611" s="11">
        <f>ROUND(АТС!E371*$F$791*$F$792/100,2)</f>
        <v>2.2200000000000002</v>
      </c>
      <c r="G2611" s="11">
        <f>ROUND(АТС!E371*$G$791*$G$792/100,2)</f>
        <v>1.3</v>
      </c>
    </row>
    <row r="2612" spans="1:7" x14ac:dyDescent="0.25">
      <c r="A2612" s="251"/>
      <c r="B2612" s="137">
        <f t="shared" si="41"/>
        <v>42049.791669999999</v>
      </c>
      <c r="C2612" s="138">
        <v>19</v>
      </c>
      <c r="D2612" s="11">
        <f>ROUND(АТС!E372*$D$791*$D$792/100,2)</f>
        <v>30.97</v>
      </c>
      <c r="E2612" s="11">
        <f>ROUND(АТС!E372*$E$791*$E$792/100,2)</f>
        <v>28.45</v>
      </c>
      <c r="F2612" s="11">
        <f>ROUND(АТС!E372*$F$791*$F$792/100,2)</f>
        <v>19.38</v>
      </c>
      <c r="G2612" s="11">
        <f>ROUND(АТС!E372*$G$791*$G$792/100,2)</f>
        <v>11.34</v>
      </c>
    </row>
    <row r="2613" spans="1:7" x14ac:dyDescent="0.25">
      <c r="A2613" s="251"/>
      <c r="B2613" s="135">
        <f t="shared" si="41"/>
        <v>42049.833330000001</v>
      </c>
      <c r="C2613" s="138">
        <v>20</v>
      </c>
      <c r="D2613" s="11">
        <f>ROUND(АТС!E373*$D$791*$D$792/100,2)</f>
        <v>61.4</v>
      </c>
      <c r="E2613" s="11">
        <f>ROUND(АТС!E373*$E$791*$E$792/100,2)</f>
        <v>56.41</v>
      </c>
      <c r="F2613" s="11">
        <f>ROUND(АТС!E373*$F$791*$F$792/100,2)</f>
        <v>38.42</v>
      </c>
      <c r="G2613" s="11">
        <f>ROUND(АТС!E373*$G$791*$G$792/100,2)</f>
        <v>22.49</v>
      </c>
    </row>
    <row r="2614" spans="1:7" x14ac:dyDescent="0.25">
      <c r="A2614" s="251"/>
      <c r="B2614" s="137">
        <f t="shared" si="41"/>
        <v>42049.875</v>
      </c>
      <c r="C2614" s="138">
        <v>21</v>
      </c>
      <c r="D2614" s="11">
        <f>ROUND(АТС!E374*$D$791*$D$792/100,2)</f>
        <v>63.83</v>
      </c>
      <c r="E2614" s="11">
        <f>ROUND(АТС!E374*$E$791*$E$792/100,2)</f>
        <v>58.65</v>
      </c>
      <c r="F2614" s="11">
        <f>ROUND(АТС!E374*$F$791*$F$792/100,2)</f>
        <v>39.94</v>
      </c>
      <c r="G2614" s="11">
        <f>ROUND(АТС!E374*$G$791*$G$792/100,2)</f>
        <v>23.38</v>
      </c>
    </row>
    <row r="2615" spans="1:7" x14ac:dyDescent="0.25">
      <c r="A2615" s="251"/>
      <c r="B2615" s="135">
        <f t="shared" si="41"/>
        <v>42049.916669999999</v>
      </c>
      <c r="C2615" s="138">
        <v>22</v>
      </c>
      <c r="D2615" s="11">
        <f>ROUND(АТС!E375*$D$791*$D$792/100,2)</f>
        <v>39.18</v>
      </c>
      <c r="E2615" s="11">
        <f>ROUND(АТС!E375*$E$791*$E$792/100,2)</f>
        <v>36</v>
      </c>
      <c r="F2615" s="11">
        <f>ROUND(АТС!E375*$F$791*$F$792/100,2)</f>
        <v>24.51</v>
      </c>
      <c r="G2615" s="11">
        <f>ROUND(АТС!E375*$G$791*$G$792/100,2)</f>
        <v>14.35</v>
      </c>
    </row>
    <row r="2616" spans="1:7" x14ac:dyDescent="0.25">
      <c r="A2616" s="251"/>
      <c r="B2616" s="137">
        <f t="shared" si="41"/>
        <v>42049.958330000001</v>
      </c>
      <c r="C2616" s="138">
        <v>23</v>
      </c>
      <c r="D2616" s="11">
        <f>ROUND(АТС!E376*$D$791*$D$792/100,2)</f>
        <v>17.54</v>
      </c>
      <c r="E2616" s="11">
        <f>ROUND(АТС!E376*$E$791*$E$792/100,2)</f>
        <v>16.12</v>
      </c>
      <c r="F2616" s="11">
        <f>ROUND(АТС!E376*$F$791*$F$792/100,2)</f>
        <v>10.98</v>
      </c>
      <c r="G2616" s="11">
        <f>ROUND(АТС!E376*$G$791*$G$792/100,2)</f>
        <v>6.42</v>
      </c>
    </row>
    <row r="2617" spans="1:7" x14ac:dyDescent="0.25">
      <c r="A2617" s="251"/>
      <c r="B2617" s="135">
        <f t="shared" si="41"/>
        <v>42050</v>
      </c>
      <c r="C2617" s="138">
        <v>0</v>
      </c>
      <c r="D2617" s="11">
        <f>ROUND(АТС!E377*$D$791*$D$792/100,2)</f>
        <v>85.68</v>
      </c>
      <c r="E2617" s="11">
        <f>ROUND(АТС!E377*$E$791*$E$792/100,2)</f>
        <v>78.72</v>
      </c>
      <c r="F2617" s="11">
        <f>ROUND(АТС!E377*$F$791*$F$792/100,2)</f>
        <v>53.61</v>
      </c>
      <c r="G2617" s="11">
        <f>ROUND(АТС!E377*$G$791*$G$792/100,2)</f>
        <v>31.38</v>
      </c>
    </row>
    <row r="2618" spans="1:7" x14ac:dyDescent="0.25">
      <c r="A2618" s="251"/>
      <c r="B2618" s="137">
        <f t="shared" si="41"/>
        <v>42050.041669999999</v>
      </c>
      <c r="C2618" s="138">
        <v>1</v>
      </c>
      <c r="D2618" s="11">
        <f>ROUND(АТС!E378*$D$791*$D$792/100,2)</f>
        <v>20.100000000000001</v>
      </c>
      <c r="E2618" s="11">
        <f>ROUND(АТС!E378*$E$791*$E$792/100,2)</f>
        <v>18.47</v>
      </c>
      <c r="F2618" s="11">
        <f>ROUND(АТС!E378*$F$791*$F$792/100,2)</f>
        <v>12.58</v>
      </c>
      <c r="G2618" s="11">
        <f>ROUND(АТС!E378*$G$791*$G$792/100,2)</f>
        <v>7.36</v>
      </c>
    </row>
    <row r="2619" spans="1:7" x14ac:dyDescent="0.25">
      <c r="A2619" s="251"/>
      <c r="B2619" s="135">
        <f t="shared" si="41"/>
        <v>42050.083330000001</v>
      </c>
      <c r="C2619" s="138">
        <v>2</v>
      </c>
      <c r="D2619" s="11">
        <f>ROUND(АТС!E379*$D$791*$D$792/100,2)</f>
        <v>43.2</v>
      </c>
      <c r="E2619" s="11">
        <f>ROUND(АТС!E379*$E$791*$E$792/100,2)</f>
        <v>39.69</v>
      </c>
      <c r="F2619" s="11">
        <f>ROUND(АТС!E379*$F$791*$F$792/100,2)</f>
        <v>27.03</v>
      </c>
      <c r="G2619" s="11">
        <f>ROUND(АТС!E379*$G$791*$G$792/100,2)</f>
        <v>15.82</v>
      </c>
    </row>
    <row r="2620" spans="1:7" x14ac:dyDescent="0.25">
      <c r="A2620" s="251"/>
      <c r="B2620" s="137">
        <f t="shared" si="41"/>
        <v>42050.125</v>
      </c>
      <c r="C2620" s="138">
        <v>3</v>
      </c>
      <c r="D2620" s="11">
        <f>ROUND(АТС!E380*$D$791*$D$792/100,2)</f>
        <v>45.04</v>
      </c>
      <c r="E2620" s="11">
        <f>ROUND(АТС!E380*$E$791*$E$792/100,2)</f>
        <v>41.38</v>
      </c>
      <c r="F2620" s="11">
        <f>ROUND(АТС!E380*$F$791*$F$792/100,2)</f>
        <v>28.18</v>
      </c>
      <c r="G2620" s="11">
        <f>ROUND(АТС!E380*$G$791*$G$792/100,2)</f>
        <v>16.489999999999998</v>
      </c>
    </row>
    <row r="2621" spans="1:7" x14ac:dyDescent="0.25">
      <c r="A2621" s="251"/>
      <c r="B2621" s="135">
        <f t="shared" si="41"/>
        <v>42050.166669999999</v>
      </c>
      <c r="C2621" s="138">
        <v>4</v>
      </c>
      <c r="D2621" s="11">
        <f>ROUND(АТС!E381*$D$791*$D$792/100,2)</f>
        <v>34.44</v>
      </c>
      <c r="E2621" s="11">
        <f>ROUND(АТС!E381*$E$791*$E$792/100,2)</f>
        <v>31.64</v>
      </c>
      <c r="F2621" s="11">
        <f>ROUND(АТС!E381*$F$791*$F$792/100,2)</f>
        <v>21.55</v>
      </c>
      <c r="G2621" s="11">
        <f>ROUND(АТС!E381*$G$791*$G$792/100,2)</f>
        <v>12.61</v>
      </c>
    </row>
    <row r="2622" spans="1:7" x14ac:dyDescent="0.25">
      <c r="A2622" s="251"/>
      <c r="B2622" s="137">
        <f t="shared" si="41"/>
        <v>42050.208330000001</v>
      </c>
      <c r="C2622" s="138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51"/>
      <c r="B2623" s="135">
        <f t="shared" si="41"/>
        <v>42050.25</v>
      </c>
      <c r="C2623" s="138">
        <v>6</v>
      </c>
      <c r="D2623" s="11">
        <f>ROUND(АТС!E383*$D$791*$D$792/100,2)</f>
        <v>19.809999999999999</v>
      </c>
      <c r="E2623" s="11">
        <f>ROUND(АТС!E383*$E$791*$E$792/100,2)</f>
        <v>18.2</v>
      </c>
      <c r="F2623" s="11">
        <f>ROUND(АТС!E383*$F$791*$F$792/100,2)</f>
        <v>12.4</v>
      </c>
      <c r="G2623" s="11">
        <f>ROUND(АТС!E383*$G$791*$G$792/100,2)</f>
        <v>7.26</v>
      </c>
    </row>
    <row r="2624" spans="1:7" x14ac:dyDescent="0.25">
      <c r="A2624" s="251"/>
      <c r="B2624" s="137">
        <f t="shared" si="41"/>
        <v>42050.291669999999</v>
      </c>
      <c r="C2624" s="138">
        <v>7</v>
      </c>
      <c r="D2624" s="11">
        <f>ROUND(АТС!E384*$D$791*$D$792/100,2)</f>
        <v>24.56</v>
      </c>
      <c r="E2624" s="11">
        <f>ROUND(АТС!E384*$E$791*$E$792/100,2)</f>
        <v>22.56</v>
      </c>
      <c r="F2624" s="11">
        <f>ROUND(АТС!E384*$F$791*$F$792/100,2)</f>
        <v>15.37</v>
      </c>
      <c r="G2624" s="11">
        <f>ROUND(АТС!E384*$G$791*$G$792/100,2)</f>
        <v>8.99</v>
      </c>
    </row>
    <row r="2625" spans="1:7" x14ac:dyDescent="0.25">
      <c r="A2625" s="251"/>
      <c r="B2625" s="135">
        <f t="shared" si="41"/>
        <v>42050.333330000001</v>
      </c>
      <c r="C2625" s="138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51"/>
      <c r="B2626" s="137">
        <f t="shared" ref="B2626:B2689" si="42">B2602+1</f>
        <v>42050.375</v>
      </c>
      <c r="C2626" s="138">
        <v>9</v>
      </c>
      <c r="D2626" s="11">
        <f>ROUND(АТС!E386*$D$791*$D$792/100,2)</f>
        <v>24.47</v>
      </c>
      <c r="E2626" s="11">
        <f>ROUND(АТС!E386*$E$791*$E$792/100,2)</f>
        <v>22.48</v>
      </c>
      <c r="F2626" s="11">
        <f>ROUND(АТС!E386*$F$791*$F$792/100,2)</f>
        <v>15.31</v>
      </c>
      <c r="G2626" s="11">
        <f>ROUND(АТС!E386*$G$791*$G$792/100,2)</f>
        <v>8.9600000000000009</v>
      </c>
    </row>
    <row r="2627" spans="1:7" x14ac:dyDescent="0.25">
      <c r="A2627" s="251"/>
      <c r="B2627" s="135">
        <f t="shared" si="42"/>
        <v>42050.416669999999</v>
      </c>
      <c r="C2627" s="138">
        <v>10</v>
      </c>
      <c r="D2627" s="11">
        <f>ROUND(АТС!E387*$D$791*$D$792/100,2)</f>
        <v>44.66</v>
      </c>
      <c r="E2627" s="11">
        <f>ROUND(АТС!E387*$E$791*$E$792/100,2)</f>
        <v>41.03</v>
      </c>
      <c r="F2627" s="11">
        <f>ROUND(АТС!E387*$F$791*$F$792/100,2)</f>
        <v>27.94</v>
      </c>
      <c r="G2627" s="11">
        <f>ROUND(АТС!E387*$G$791*$G$792/100,2)</f>
        <v>16.36</v>
      </c>
    </row>
    <row r="2628" spans="1:7" x14ac:dyDescent="0.25">
      <c r="A2628" s="251"/>
      <c r="B2628" s="137">
        <f t="shared" si="42"/>
        <v>42050.458330000001</v>
      </c>
      <c r="C2628" s="138">
        <v>11</v>
      </c>
      <c r="D2628" s="11">
        <f>ROUND(АТС!E388*$D$791*$D$792/100,2)</f>
        <v>52.19</v>
      </c>
      <c r="E2628" s="11">
        <f>ROUND(АТС!E388*$E$791*$E$792/100,2)</f>
        <v>47.95</v>
      </c>
      <c r="F2628" s="11">
        <f>ROUND(АТС!E388*$F$791*$F$792/100,2)</f>
        <v>32.659999999999997</v>
      </c>
      <c r="G2628" s="11">
        <f>ROUND(АТС!E388*$G$791*$G$792/100,2)</f>
        <v>19.12</v>
      </c>
    </row>
    <row r="2629" spans="1:7" x14ac:dyDescent="0.25">
      <c r="A2629" s="251"/>
      <c r="B2629" s="135">
        <f t="shared" si="42"/>
        <v>42050.5</v>
      </c>
      <c r="C2629" s="138">
        <v>12</v>
      </c>
      <c r="D2629" s="11">
        <f>ROUND(АТС!E389*$D$791*$D$792/100,2)</f>
        <v>23.76</v>
      </c>
      <c r="E2629" s="11">
        <f>ROUND(АТС!E389*$E$791*$E$792/100,2)</f>
        <v>21.83</v>
      </c>
      <c r="F2629" s="11">
        <f>ROUND(АТС!E389*$F$791*$F$792/100,2)</f>
        <v>14.87</v>
      </c>
      <c r="G2629" s="11">
        <f>ROUND(АТС!E389*$G$791*$G$792/100,2)</f>
        <v>8.6999999999999993</v>
      </c>
    </row>
    <row r="2630" spans="1:7" x14ac:dyDescent="0.25">
      <c r="A2630" s="251"/>
      <c r="B2630" s="137">
        <f t="shared" si="42"/>
        <v>42050.541669999999</v>
      </c>
      <c r="C2630" s="138">
        <v>13</v>
      </c>
      <c r="D2630" s="11">
        <f>ROUND(АТС!E390*$D$791*$D$792/100,2)</f>
        <v>47.87</v>
      </c>
      <c r="E2630" s="11">
        <f>ROUND(АТС!E390*$E$791*$E$792/100,2)</f>
        <v>43.98</v>
      </c>
      <c r="F2630" s="11">
        <f>ROUND(АТС!E390*$F$791*$F$792/100,2)</f>
        <v>29.95</v>
      </c>
      <c r="G2630" s="11">
        <f>ROUND(АТС!E390*$G$791*$G$792/100,2)</f>
        <v>17.53</v>
      </c>
    </row>
    <row r="2631" spans="1:7" x14ac:dyDescent="0.25">
      <c r="A2631" s="251"/>
      <c r="B2631" s="135">
        <f t="shared" si="42"/>
        <v>42050.583330000001</v>
      </c>
      <c r="C2631" s="138">
        <v>14</v>
      </c>
      <c r="D2631" s="11">
        <f>ROUND(АТС!E391*$D$791*$D$792/100,2)</f>
        <v>116.96</v>
      </c>
      <c r="E2631" s="11">
        <f>ROUND(АТС!E391*$E$791*$E$792/100,2)</f>
        <v>107.46</v>
      </c>
      <c r="F2631" s="11">
        <f>ROUND(АТС!E391*$F$791*$F$792/100,2)</f>
        <v>73.180000000000007</v>
      </c>
      <c r="G2631" s="11">
        <f>ROUND(АТС!E391*$G$791*$G$792/100,2)</f>
        <v>42.84</v>
      </c>
    </row>
    <row r="2632" spans="1:7" x14ac:dyDescent="0.25">
      <c r="A2632" s="251"/>
      <c r="B2632" s="137">
        <f t="shared" si="42"/>
        <v>42050.625</v>
      </c>
      <c r="C2632" s="138">
        <v>15</v>
      </c>
      <c r="D2632" s="11">
        <f>ROUND(АТС!E392*$D$791*$D$792/100,2)</f>
        <v>104.24</v>
      </c>
      <c r="E2632" s="11">
        <f>ROUND(АТС!E392*$E$791*$E$792/100,2)</f>
        <v>95.77</v>
      </c>
      <c r="F2632" s="11">
        <f>ROUND(АТС!E392*$F$791*$F$792/100,2)</f>
        <v>65.22</v>
      </c>
      <c r="G2632" s="11">
        <f>ROUND(АТС!E392*$G$791*$G$792/100,2)</f>
        <v>38.18</v>
      </c>
    </row>
    <row r="2633" spans="1:7" x14ac:dyDescent="0.25">
      <c r="A2633" s="251"/>
      <c r="B2633" s="135">
        <f t="shared" si="42"/>
        <v>42050.666669999999</v>
      </c>
      <c r="C2633" s="138">
        <v>16</v>
      </c>
      <c r="D2633" s="11">
        <f>ROUND(АТС!E393*$D$791*$D$792/100,2)</f>
        <v>131.97</v>
      </c>
      <c r="E2633" s="11">
        <f>ROUND(АТС!E393*$E$791*$E$792/100,2)</f>
        <v>121.25</v>
      </c>
      <c r="F2633" s="11">
        <f>ROUND(АТС!E393*$F$791*$F$792/100,2)</f>
        <v>82.58</v>
      </c>
      <c r="G2633" s="11">
        <f>ROUND(АТС!E393*$G$791*$G$792/100,2)</f>
        <v>48.34</v>
      </c>
    </row>
    <row r="2634" spans="1:7" x14ac:dyDescent="0.25">
      <c r="A2634" s="251"/>
      <c r="B2634" s="137">
        <f t="shared" si="42"/>
        <v>42050.708330000001</v>
      </c>
      <c r="C2634" s="138">
        <v>17</v>
      </c>
      <c r="D2634" s="11">
        <f>ROUND(АТС!E394*$D$791*$D$792/100,2)</f>
        <v>75.13</v>
      </c>
      <c r="E2634" s="11">
        <f>ROUND(АТС!E394*$E$791*$E$792/100,2)</f>
        <v>69.03</v>
      </c>
      <c r="F2634" s="11">
        <f>ROUND(АТС!E394*$F$791*$F$792/100,2)</f>
        <v>47.01</v>
      </c>
      <c r="G2634" s="11">
        <f>ROUND(АТС!E394*$G$791*$G$792/100,2)</f>
        <v>27.52</v>
      </c>
    </row>
    <row r="2635" spans="1:7" x14ac:dyDescent="0.25">
      <c r="A2635" s="251"/>
      <c r="B2635" s="135">
        <f t="shared" si="42"/>
        <v>42050.75</v>
      </c>
      <c r="C2635" s="138">
        <v>18</v>
      </c>
      <c r="D2635" s="11">
        <f>ROUND(АТС!E395*$D$791*$D$792/100,2)</f>
        <v>36.17</v>
      </c>
      <c r="E2635" s="11">
        <f>ROUND(АТС!E395*$E$791*$E$792/100,2)</f>
        <v>33.229999999999997</v>
      </c>
      <c r="F2635" s="11">
        <f>ROUND(АТС!E395*$F$791*$F$792/100,2)</f>
        <v>22.63</v>
      </c>
      <c r="G2635" s="11">
        <f>ROUND(АТС!E395*$G$791*$G$792/100,2)</f>
        <v>13.25</v>
      </c>
    </row>
    <row r="2636" spans="1:7" x14ac:dyDescent="0.25">
      <c r="A2636" s="251"/>
      <c r="B2636" s="137">
        <f t="shared" si="42"/>
        <v>42050.791669999999</v>
      </c>
      <c r="C2636" s="138">
        <v>19</v>
      </c>
      <c r="D2636" s="11">
        <f>ROUND(АТС!E396*$D$791*$D$792/100,2)</f>
        <v>55.07</v>
      </c>
      <c r="E2636" s="11">
        <f>ROUND(АТС!E396*$E$791*$E$792/100,2)</f>
        <v>50.59</v>
      </c>
      <c r="F2636" s="11">
        <f>ROUND(АТС!E396*$F$791*$F$792/100,2)</f>
        <v>34.450000000000003</v>
      </c>
      <c r="G2636" s="11">
        <f>ROUND(АТС!E396*$G$791*$G$792/100,2)</f>
        <v>20.170000000000002</v>
      </c>
    </row>
    <row r="2637" spans="1:7" x14ac:dyDescent="0.25">
      <c r="A2637" s="251"/>
      <c r="B2637" s="135">
        <f t="shared" si="42"/>
        <v>42050.833330000001</v>
      </c>
      <c r="C2637" s="138">
        <v>20</v>
      </c>
      <c r="D2637" s="11">
        <f>ROUND(АТС!E397*$D$791*$D$792/100,2)</f>
        <v>171.15</v>
      </c>
      <c r="E2637" s="11">
        <f>ROUND(АТС!E397*$E$791*$E$792/100,2)</f>
        <v>157.25</v>
      </c>
      <c r="F2637" s="11">
        <f>ROUND(АТС!E397*$F$791*$F$792/100,2)</f>
        <v>107.09</v>
      </c>
      <c r="G2637" s="11">
        <f>ROUND(АТС!E397*$G$791*$G$792/100,2)</f>
        <v>62.68</v>
      </c>
    </row>
    <row r="2638" spans="1:7" x14ac:dyDescent="0.25">
      <c r="A2638" s="251"/>
      <c r="B2638" s="137">
        <f t="shared" si="42"/>
        <v>42050.875</v>
      </c>
      <c r="C2638" s="138">
        <v>21</v>
      </c>
      <c r="D2638" s="11">
        <f>ROUND(АТС!E398*$D$791*$D$792/100,2)</f>
        <v>126.92</v>
      </c>
      <c r="E2638" s="11">
        <f>ROUND(АТС!E398*$E$791*$E$792/100,2)</f>
        <v>116.61</v>
      </c>
      <c r="F2638" s="11">
        <f>ROUND(АТС!E398*$F$791*$F$792/100,2)</f>
        <v>79.41</v>
      </c>
      <c r="G2638" s="11">
        <f>ROUND(АТС!E398*$G$791*$G$792/100,2)</f>
        <v>46.48</v>
      </c>
    </row>
    <row r="2639" spans="1:7" x14ac:dyDescent="0.25">
      <c r="A2639" s="251"/>
      <c r="B2639" s="135">
        <f t="shared" si="42"/>
        <v>42050.916669999999</v>
      </c>
      <c r="C2639" s="138">
        <v>22</v>
      </c>
      <c r="D2639" s="11">
        <f>ROUND(АТС!E399*$D$791*$D$792/100,2)</f>
        <v>111.2</v>
      </c>
      <c r="E2639" s="11">
        <f>ROUND(АТС!E399*$E$791*$E$792/100,2)</f>
        <v>102.17</v>
      </c>
      <c r="F2639" s="11">
        <f>ROUND(АТС!E399*$F$791*$F$792/100,2)</f>
        <v>69.58</v>
      </c>
      <c r="G2639" s="11">
        <f>ROUND(АТС!E399*$G$791*$G$792/100,2)</f>
        <v>40.729999999999997</v>
      </c>
    </row>
    <row r="2640" spans="1:7" x14ac:dyDescent="0.25">
      <c r="A2640" s="251"/>
      <c r="B2640" s="137">
        <f t="shared" si="42"/>
        <v>42050.958330000001</v>
      </c>
      <c r="C2640" s="138">
        <v>23</v>
      </c>
      <c r="D2640" s="11">
        <f>ROUND(АТС!E400*$D$791*$D$792/100,2)</f>
        <v>124.05</v>
      </c>
      <c r="E2640" s="11">
        <f>ROUND(АТС!E400*$E$791*$E$792/100,2)</f>
        <v>113.98</v>
      </c>
      <c r="F2640" s="11">
        <f>ROUND(АТС!E400*$F$791*$F$792/100,2)</f>
        <v>77.62</v>
      </c>
      <c r="G2640" s="11">
        <f>ROUND(АТС!E400*$G$791*$G$792/100,2)</f>
        <v>45.43</v>
      </c>
    </row>
    <row r="2641" spans="1:7" x14ac:dyDescent="0.25">
      <c r="A2641" s="251"/>
      <c r="B2641" s="135">
        <f t="shared" si="42"/>
        <v>42051</v>
      </c>
      <c r="C2641" s="138">
        <v>0</v>
      </c>
      <c r="D2641" s="11">
        <f>ROUND(АТС!E401*$D$791*$D$792/100,2)</f>
        <v>71.03</v>
      </c>
      <c r="E2641" s="11">
        <f>ROUND(АТС!E401*$E$791*$E$792/100,2)</f>
        <v>65.260000000000005</v>
      </c>
      <c r="F2641" s="11">
        <f>ROUND(АТС!E401*$F$791*$F$792/100,2)</f>
        <v>44.45</v>
      </c>
      <c r="G2641" s="11">
        <f>ROUND(АТС!E401*$G$791*$G$792/100,2)</f>
        <v>26.02</v>
      </c>
    </row>
    <row r="2642" spans="1:7" x14ac:dyDescent="0.25">
      <c r="A2642" s="251"/>
      <c r="B2642" s="137">
        <f t="shared" si="42"/>
        <v>42051.041669999999</v>
      </c>
      <c r="C2642" s="138">
        <v>1</v>
      </c>
      <c r="D2642" s="11">
        <f>ROUND(АТС!E402*$D$791*$D$792/100,2)</f>
        <v>53.66</v>
      </c>
      <c r="E2642" s="11">
        <f>ROUND(АТС!E402*$E$791*$E$792/100,2)</f>
        <v>49.3</v>
      </c>
      <c r="F2642" s="11">
        <f>ROUND(АТС!E402*$F$791*$F$792/100,2)</f>
        <v>33.58</v>
      </c>
      <c r="G2642" s="11">
        <f>ROUND(АТС!E402*$G$791*$G$792/100,2)</f>
        <v>19.649999999999999</v>
      </c>
    </row>
    <row r="2643" spans="1:7" x14ac:dyDescent="0.25">
      <c r="A2643" s="251"/>
      <c r="B2643" s="135">
        <f t="shared" si="42"/>
        <v>42051.083330000001</v>
      </c>
      <c r="C2643" s="138">
        <v>2</v>
      </c>
      <c r="D2643" s="11">
        <f>ROUND(АТС!E403*$D$791*$D$792/100,2)</f>
        <v>58.87</v>
      </c>
      <c r="E2643" s="11">
        <f>ROUND(АТС!E403*$E$791*$E$792/100,2)</f>
        <v>54.09</v>
      </c>
      <c r="F2643" s="11">
        <f>ROUND(АТС!E403*$F$791*$F$792/100,2)</f>
        <v>36.840000000000003</v>
      </c>
      <c r="G2643" s="11">
        <f>ROUND(АТС!E403*$G$791*$G$792/100,2)</f>
        <v>21.56</v>
      </c>
    </row>
    <row r="2644" spans="1:7" x14ac:dyDescent="0.25">
      <c r="A2644" s="251"/>
      <c r="B2644" s="137">
        <f t="shared" si="42"/>
        <v>42051.125</v>
      </c>
      <c r="C2644" s="138">
        <v>3</v>
      </c>
      <c r="D2644" s="11">
        <f>ROUND(АТС!E404*$D$791*$D$792/100,2)</f>
        <v>49.35</v>
      </c>
      <c r="E2644" s="11">
        <f>ROUND(АТС!E404*$E$791*$E$792/100,2)</f>
        <v>45.35</v>
      </c>
      <c r="F2644" s="11">
        <f>ROUND(АТС!E404*$F$791*$F$792/100,2)</f>
        <v>30.88</v>
      </c>
      <c r="G2644" s="11">
        <f>ROUND(АТС!E404*$G$791*$G$792/100,2)</f>
        <v>18.079999999999998</v>
      </c>
    </row>
    <row r="2645" spans="1:7" x14ac:dyDescent="0.25">
      <c r="A2645" s="251"/>
      <c r="B2645" s="135">
        <f t="shared" si="42"/>
        <v>42051.166669999999</v>
      </c>
      <c r="C2645" s="138">
        <v>4</v>
      </c>
      <c r="D2645" s="11">
        <f>ROUND(АТС!E405*$D$791*$D$792/100,2)</f>
        <v>29.68</v>
      </c>
      <c r="E2645" s="11">
        <f>ROUND(АТС!E405*$E$791*$E$792/100,2)</f>
        <v>27.27</v>
      </c>
      <c r="F2645" s="11">
        <f>ROUND(АТС!E405*$F$791*$F$792/100,2)</f>
        <v>18.57</v>
      </c>
      <c r="G2645" s="11">
        <f>ROUND(АТС!E405*$G$791*$G$792/100,2)</f>
        <v>10.87</v>
      </c>
    </row>
    <row r="2646" spans="1:7" x14ac:dyDescent="0.25">
      <c r="A2646" s="251"/>
      <c r="B2646" s="137">
        <f t="shared" si="42"/>
        <v>42051.208330000001</v>
      </c>
      <c r="C2646" s="138">
        <v>5</v>
      </c>
      <c r="D2646" s="11">
        <f>ROUND(АТС!E406*$D$791*$D$792/100,2)</f>
        <v>73.44</v>
      </c>
      <c r="E2646" s="11">
        <f>ROUND(АТС!E406*$E$791*$E$792/100,2)</f>
        <v>67.48</v>
      </c>
      <c r="F2646" s="11">
        <f>ROUND(АТС!E406*$F$791*$F$792/100,2)</f>
        <v>45.95</v>
      </c>
      <c r="G2646" s="11">
        <f>ROUND(АТС!E406*$G$791*$G$792/100,2)</f>
        <v>26.9</v>
      </c>
    </row>
    <row r="2647" spans="1:7" x14ac:dyDescent="0.25">
      <c r="A2647" s="251"/>
      <c r="B2647" s="135">
        <f t="shared" si="42"/>
        <v>42051.25</v>
      </c>
      <c r="C2647" s="138">
        <v>6</v>
      </c>
      <c r="D2647" s="11">
        <f>ROUND(АТС!E407*$D$791*$D$792/100,2)</f>
        <v>28.8</v>
      </c>
      <c r="E2647" s="11">
        <f>ROUND(АТС!E407*$E$791*$E$792/100,2)</f>
        <v>26.46</v>
      </c>
      <c r="F2647" s="11">
        <f>ROUND(АТС!E407*$F$791*$F$792/100,2)</f>
        <v>18.02</v>
      </c>
      <c r="G2647" s="11">
        <f>ROUND(АТС!E407*$G$791*$G$792/100,2)</f>
        <v>10.55</v>
      </c>
    </row>
    <row r="2648" spans="1:7" x14ac:dyDescent="0.25">
      <c r="A2648" s="251"/>
      <c r="B2648" s="137">
        <f t="shared" si="42"/>
        <v>42051.291669999999</v>
      </c>
      <c r="C2648" s="138">
        <v>7</v>
      </c>
      <c r="D2648" s="11">
        <f>ROUND(АТС!E408*$D$791*$D$792/100,2)</f>
        <v>40.880000000000003</v>
      </c>
      <c r="E2648" s="11">
        <f>ROUND(АТС!E408*$E$791*$E$792/100,2)</f>
        <v>37.56</v>
      </c>
      <c r="F2648" s="11">
        <f>ROUND(АТС!E408*$F$791*$F$792/100,2)</f>
        <v>25.58</v>
      </c>
      <c r="G2648" s="11">
        <f>ROUND(АТС!E408*$G$791*$G$792/100,2)</f>
        <v>14.97</v>
      </c>
    </row>
    <row r="2649" spans="1:7" x14ac:dyDescent="0.25">
      <c r="A2649" s="251"/>
      <c r="B2649" s="135">
        <f t="shared" si="42"/>
        <v>42051.333330000001</v>
      </c>
      <c r="C2649" s="138">
        <v>8</v>
      </c>
      <c r="D2649" s="11">
        <f>ROUND(АТС!E409*$D$791*$D$792/100,2)</f>
        <v>209.85</v>
      </c>
      <c r="E2649" s="11">
        <f>ROUND(АТС!E409*$E$791*$E$792/100,2)</f>
        <v>192.8</v>
      </c>
      <c r="F2649" s="11">
        <f>ROUND(АТС!E409*$F$791*$F$792/100,2)</f>
        <v>131.30000000000001</v>
      </c>
      <c r="G2649" s="11">
        <f>ROUND(АТС!E409*$G$791*$G$792/100,2)</f>
        <v>76.86</v>
      </c>
    </row>
    <row r="2650" spans="1:7" x14ac:dyDescent="0.25">
      <c r="A2650" s="251"/>
      <c r="B2650" s="137">
        <f t="shared" si="42"/>
        <v>42051.375</v>
      </c>
      <c r="C2650" s="138">
        <v>9</v>
      </c>
      <c r="D2650" s="11">
        <f>ROUND(АТС!E410*$D$791*$D$792/100,2)</f>
        <v>364.37</v>
      </c>
      <c r="E2650" s="11">
        <f>ROUND(АТС!E410*$E$791*$E$792/100,2)</f>
        <v>334.77</v>
      </c>
      <c r="F2650" s="11">
        <f>ROUND(АТС!E410*$F$791*$F$792/100,2)</f>
        <v>227.99</v>
      </c>
      <c r="G2650" s="11">
        <f>ROUND(АТС!E410*$G$791*$G$792/100,2)</f>
        <v>133.44999999999999</v>
      </c>
    </row>
    <row r="2651" spans="1:7" x14ac:dyDescent="0.25">
      <c r="A2651" s="251"/>
      <c r="B2651" s="135">
        <f t="shared" si="42"/>
        <v>42051.416669999999</v>
      </c>
      <c r="C2651" s="138">
        <v>10</v>
      </c>
      <c r="D2651" s="11">
        <f>ROUND(АТС!E411*$D$791*$D$792/100,2)</f>
        <v>5.17</v>
      </c>
      <c r="E2651" s="11">
        <f>ROUND(АТС!E411*$E$791*$E$792/100,2)</f>
        <v>4.75</v>
      </c>
      <c r="F2651" s="11">
        <f>ROUND(АТС!E411*$F$791*$F$792/100,2)</f>
        <v>3.23</v>
      </c>
      <c r="G2651" s="11">
        <f>ROUND(АТС!E411*$G$791*$G$792/100,2)</f>
        <v>1.89</v>
      </c>
    </row>
    <row r="2652" spans="1:7" x14ac:dyDescent="0.25">
      <c r="A2652" s="251"/>
      <c r="B2652" s="137">
        <f t="shared" si="42"/>
        <v>42051.458330000001</v>
      </c>
      <c r="C2652" s="138">
        <v>11</v>
      </c>
      <c r="D2652" s="11">
        <f>ROUND(АТС!E412*$D$791*$D$792/100,2)</f>
        <v>5.9</v>
      </c>
      <c r="E2652" s="11">
        <f>ROUND(АТС!E412*$E$791*$E$792/100,2)</f>
        <v>5.42</v>
      </c>
      <c r="F2652" s="11">
        <f>ROUND(АТС!E412*$F$791*$F$792/100,2)</f>
        <v>3.69</v>
      </c>
      <c r="G2652" s="11">
        <f>ROUND(АТС!E412*$G$791*$G$792/100,2)</f>
        <v>2.16</v>
      </c>
    </row>
    <row r="2653" spans="1:7" x14ac:dyDescent="0.25">
      <c r="A2653" s="251"/>
      <c r="B2653" s="135">
        <f t="shared" si="42"/>
        <v>42051.5</v>
      </c>
      <c r="C2653" s="138">
        <v>12</v>
      </c>
      <c r="D2653" s="11">
        <f>ROUND(АТС!E413*$D$791*$D$792/100,2)</f>
        <v>2.59</v>
      </c>
      <c r="E2653" s="11">
        <f>ROUND(АТС!E413*$E$791*$E$792/100,2)</f>
        <v>2.38</v>
      </c>
      <c r="F2653" s="11">
        <f>ROUND(АТС!E413*$F$791*$F$792/100,2)</f>
        <v>1.62</v>
      </c>
      <c r="G2653" s="11">
        <f>ROUND(АТС!E413*$G$791*$G$792/100,2)</f>
        <v>0.95</v>
      </c>
    </row>
    <row r="2654" spans="1:7" x14ac:dyDescent="0.25">
      <c r="A2654" s="251"/>
      <c r="B2654" s="137">
        <f t="shared" si="42"/>
        <v>42051.541669999999</v>
      </c>
      <c r="C2654" s="138">
        <v>13</v>
      </c>
      <c r="D2654" s="11">
        <f>ROUND(АТС!E414*$D$791*$D$792/100,2)</f>
        <v>3.52</v>
      </c>
      <c r="E2654" s="11">
        <f>ROUND(АТС!E414*$E$791*$E$792/100,2)</f>
        <v>3.23</v>
      </c>
      <c r="F2654" s="11">
        <f>ROUND(АТС!E414*$F$791*$F$792/100,2)</f>
        <v>2.2000000000000002</v>
      </c>
      <c r="G2654" s="11">
        <f>ROUND(АТС!E414*$G$791*$G$792/100,2)</f>
        <v>1.29</v>
      </c>
    </row>
    <row r="2655" spans="1:7" x14ac:dyDescent="0.25">
      <c r="A2655" s="251"/>
      <c r="B2655" s="135">
        <f t="shared" si="42"/>
        <v>42051.583330000001</v>
      </c>
      <c r="C2655" s="138">
        <v>14</v>
      </c>
      <c r="D2655" s="11">
        <f>ROUND(АТС!E415*$D$791*$D$792/100,2)</f>
        <v>6.46</v>
      </c>
      <c r="E2655" s="11">
        <f>ROUND(АТС!E415*$E$791*$E$792/100,2)</f>
        <v>5.94</v>
      </c>
      <c r="F2655" s="11">
        <f>ROUND(АТС!E415*$F$791*$F$792/100,2)</f>
        <v>4.04</v>
      </c>
      <c r="G2655" s="11">
        <f>ROUND(АТС!E415*$G$791*$G$792/100,2)</f>
        <v>2.37</v>
      </c>
    </row>
    <row r="2656" spans="1:7" x14ac:dyDescent="0.25">
      <c r="A2656" s="251"/>
      <c r="B2656" s="137">
        <f t="shared" si="42"/>
        <v>42051.625</v>
      </c>
      <c r="C2656" s="138">
        <v>15</v>
      </c>
      <c r="D2656" s="11">
        <f>ROUND(АТС!E416*$D$791*$D$792/100,2)</f>
        <v>223.99</v>
      </c>
      <c r="E2656" s="11">
        <f>ROUND(АТС!E416*$E$791*$E$792/100,2)</f>
        <v>205.79</v>
      </c>
      <c r="F2656" s="11">
        <f>ROUND(АТС!E416*$F$791*$F$792/100,2)</f>
        <v>140.15</v>
      </c>
      <c r="G2656" s="11">
        <f>ROUND(АТС!E416*$G$791*$G$792/100,2)</f>
        <v>82.03</v>
      </c>
    </row>
    <row r="2657" spans="1:7" x14ac:dyDescent="0.25">
      <c r="A2657" s="251"/>
      <c r="B2657" s="135">
        <f t="shared" si="42"/>
        <v>42051.666669999999</v>
      </c>
      <c r="C2657" s="138">
        <v>16</v>
      </c>
      <c r="D2657" s="11">
        <f>ROUND(АТС!E417*$D$791*$D$792/100,2)</f>
        <v>127.93</v>
      </c>
      <c r="E2657" s="11">
        <f>ROUND(АТС!E417*$E$791*$E$792/100,2)</f>
        <v>117.54</v>
      </c>
      <c r="F2657" s="11">
        <f>ROUND(АТС!E417*$F$791*$F$792/100,2)</f>
        <v>80.05</v>
      </c>
      <c r="G2657" s="11">
        <f>ROUND(АТС!E417*$G$791*$G$792/100,2)</f>
        <v>46.86</v>
      </c>
    </row>
    <row r="2658" spans="1:7" x14ac:dyDescent="0.25">
      <c r="A2658" s="251"/>
      <c r="B2658" s="137">
        <f t="shared" si="42"/>
        <v>42051.708330000001</v>
      </c>
      <c r="C2658" s="138">
        <v>17</v>
      </c>
      <c r="D2658" s="11">
        <f>ROUND(АТС!E418*$D$791*$D$792/100,2)</f>
        <v>0</v>
      </c>
      <c r="E2658" s="11">
        <f>ROUND(АТС!E418*$E$791*$E$792/100,2)</f>
        <v>0</v>
      </c>
      <c r="F2658" s="11">
        <f>ROUND(АТС!E418*$F$791*$F$792/100,2)</f>
        <v>0</v>
      </c>
      <c r="G2658" s="11">
        <f>ROUND(АТС!E418*$G$791*$G$792/100,2)</f>
        <v>0</v>
      </c>
    </row>
    <row r="2659" spans="1:7" x14ac:dyDescent="0.25">
      <c r="A2659" s="251"/>
      <c r="B2659" s="135">
        <f t="shared" si="42"/>
        <v>42051.75</v>
      </c>
      <c r="C2659" s="138">
        <v>18</v>
      </c>
      <c r="D2659" s="11">
        <f>ROUND(АТС!E419*$D$791*$D$792/100,2)</f>
        <v>0</v>
      </c>
      <c r="E2659" s="11">
        <f>ROUND(АТС!E419*$E$791*$E$792/100,2)</f>
        <v>0</v>
      </c>
      <c r="F2659" s="11">
        <f>ROUND(АТС!E419*$F$791*$F$792/100,2)</f>
        <v>0</v>
      </c>
      <c r="G2659" s="11">
        <f>ROUND(АТС!E419*$G$791*$G$792/100,2)</f>
        <v>0</v>
      </c>
    </row>
    <row r="2660" spans="1:7" x14ac:dyDescent="0.25">
      <c r="A2660" s="251"/>
      <c r="B2660" s="137">
        <f t="shared" si="42"/>
        <v>42051.791669999999</v>
      </c>
      <c r="C2660" s="138">
        <v>19</v>
      </c>
      <c r="D2660" s="11">
        <f>ROUND(АТС!E420*$D$791*$D$792/100,2)</f>
        <v>0</v>
      </c>
      <c r="E2660" s="11">
        <f>ROUND(АТС!E420*$E$791*$E$792/100,2)</f>
        <v>0</v>
      </c>
      <c r="F2660" s="11">
        <f>ROUND(АТС!E420*$F$791*$F$792/100,2)</f>
        <v>0</v>
      </c>
      <c r="G2660" s="11">
        <f>ROUND(АТС!E420*$G$791*$G$792/100,2)</f>
        <v>0</v>
      </c>
    </row>
    <row r="2661" spans="1:7" x14ac:dyDescent="0.25">
      <c r="A2661" s="251"/>
      <c r="B2661" s="135">
        <f t="shared" si="42"/>
        <v>42051.833330000001</v>
      </c>
      <c r="C2661" s="138">
        <v>20</v>
      </c>
      <c r="D2661" s="11">
        <f>ROUND(АТС!E421*$D$791*$D$792/100,2)</f>
        <v>0</v>
      </c>
      <c r="E2661" s="11">
        <f>ROUND(АТС!E421*$E$791*$E$792/100,2)</f>
        <v>0</v>
      </c>
      <c r="F2661" s="11">
        <f>ROUND(АТС!E421*$F$791*$F$792/100,2)</f>
        <v>0</v>
      </c>
      <c r="G2661" s="11">
        <f>ROUND(АТС!E421*$G$791*$G$792/100,2)</f>
        <v>0</v>
      </c>
    </row>
    <row r="2662" spans="1:7" x14ac:dyDescent="0.25">
      <c r="A2662" s="251"/>
      <c r="B2662" s="137">
        <f t="shared" si="42"/>
        <v>42051.875</v>
      </c>
      <c r="C2662" s="138">
        <v>21</v>
      </c>
      <c r="D2662" s="11">
        <f>ROUND(АТС!E422*$D$791*$D$792/100,2)</f>
        <v>0</v>
      </c>
      <c r="E2662" s="11">
        <f>ROUND(АТС!E422*$E$791*$E$792/100,2)</f>
        <v>0</v>
      </c>
      <c r="F2662" s="11">
        <f>ROUND(АТС!E422*$F$791*$F$792/100,2)</f>
        <v>0</v>
      </c>
      <c r="G2662" s="11">
        <f>ROUND(АТС!E422*$G$791*$G$792/100,2)</f>
        <v>0</v>
      </c>
    </row>
    <row r="2663" spans="1:7" x14ac:dyDescent="0.25">
      <c r="A2663" s="251"/>
      <c r="B2663" s="135">
        <f t="shared" si="42"/>
        <v>42051.916669999999</v>
      </c>
      <c r="C2663" s="138">
        <v>22</v>
      </c>
      <c r="D2663" s="11">
        <f>ROUND(АТС!E423*$D$791*$D$792/100,2)</f>
        <v>66.66</v>
      </c>
      <c r="E2663" s="11">
        <f>ROUND(АТС!E423*$E$791*$E$792/100,2)</f>
        <v>61.24</v>
      </c>
      <c r="F2663" s="11">
        <f>ROUND(АТС!E423*$F$791*$F$792/100,2)</f>
        <v>41.71</v>
      </c>
      <c r="G2663" s="11">
        <f>ROUND(АТС!E423*$G$791*$G$792/100,2)</f>
        <v>24.41</v>
      </c>
    </row>
    <row r="2664" spans="1:7" x14ac:dyDescent="0.25">
      <c r="A2664" s="251"/>
      <c r="B2664" s="137">
        <f t="shared" si="42"/>
        <v>42051.958330000001</v>
      </c>
      <c r="C2664" s="138">
        <v>23</v>
      </c>
      <c r="D2664" s="11">
        <f>ROUND(АТС!E424*$D$791*$D$792/100,2)</f>
        <v>0</v>
      </c>
      <c r="E2664" s="11">
        <f>ROUND(АТС!E424*$E$791*$E$792/100,2)</f>
        <v>0</v>
      </c>
      <c r="F2664" s="11">
        <f>ROUND(АТС!E424*$F$791*$F$792/100,2)</f>
        <v>0</v>
      </c>
      <c r="G2664" s="11">
        <f>ROUND(АТС!E424*$G$791*$G$792/100,2)</f>
        <v>0</v>
      </c>
    </row>
    <row r="2665" spans="1:7" x14ac:dyDescent="0.25">
      <c r="A2665" s="251"/>
      <c r="B2665" s="135">
        <f t="shared" si="42"/>
        <v>42052</v>
      </c>
      <c r="C2665" s="138">
        <v>0</v>
      </c>
      <c r="D2665" s="11">
        <f>ROUND(АТС!E425*$D$791*$D$792/100,2)</f>
        <v>0</v>
      </c>
      <c r="E2665" s="11">
        <f>ROUND(АТС!E425*$E$791*$E$792/100,2)</f>
        <v>0</v>
      </c>
      <c r="F2665" s="11">
        <f>ROUND(АТС!E425*$F$791*$F$792/100,2)</f>
        <v>0</v>
      </c>
      <c r="G2665" s="11">
        <f>ROUND(АТС!E425*$G$791*$G$792/100,2)</f>
        <v>0</v>
      </c>
    </row>
    <row r="2666" spans="1:7" x14ac:dyDescent="0.25">
      <c r="A2666" s="251"/>
      <c r="B2666" s="137">
        <f t="shared" si="42"/>
        <v>42052.041669999999</v>
      </c>
      <c r="C2666" s="138">
        <v>1</v>
      </c>
      <c r="D2666" s="11">
        <f>ROUND(АТС!E426*$D$791*$D$792/100,2)</f>
        <v>0</v>
      </c>
      <c r="E2666" s="11">
        <f>ROUND(АТС!E426*$E$791*$E$792/100,2)</f>
        <v>0</v>
      </c>
      <c r="F2666" s="11">
        <f>ROUND(АТС!E426*$F$791*$F$792/100,2)</f>
        <v>0</v>
      </c>
      <c r="G2666" s="11">
        <f>ROUND(АТС!E426*$G$791*$G$792/100,2)</f>
        <v>0</v>
      </c>
    </row>
    <row r="2667" spans="1:7" x14ac:dyDescent="0.25">
      <c r="A2667" s="251"/>
      <c r="B2667" s="135">
        <f t="shared" si="42"/>
        <v>42052.083330000001</v>
      </c>
      <c r="C2667" s="138">
        <v>2</v>
      </c>
      <c r="D2667" s="11">
        <f>ROUND(АТС!E427*$D$791*$D$792/100,2)</f>
        <v>0.05</v>
      </c>
      <c r="E2667" s="11">
        <f>ROUND(АТС!E427*$E$791*$E$792/100,2)</f>
        <v>0.04</v>
      </c>
      <c r="F2667" s="11">
        <f>ROUND(АТС!E427*$F$791*$F$792/100,2)</f>
        <v>0.03</v>
      </c>
      <c r="G2667" s="11">
        <f>ROUND(АТС!E427*$G$791*$G$792/100,2)</f>
        <v>0.02</v>
      </c>
    </row>
    <row r="2668" spans="1:7" x14ac:dyDescent="0.25">
      <c r="A2668" s="251"/>
      <c r="B2668" s="137">
        <f t="shared" si="42"/>
        <v>42052.125</v>
      </c>
      <c r="C2668" s="138">
        <v>3</v>
      </c>
      <c r="D2668" s="11">
        <f>ROUND(АТС!E428*$D$791*$D$792/100,2)</f>
        <v>42.33</v>
      </c>
      <c r="E2668" s="11">
        <f>ROUND(АТС!E428*$E$791*$E$792/100,2)</f>
        <v>38.9</v>
      </c>
      <c r="F2668" s="11">
        <f>ROUND(АТС!E428*$F$791*$F$792/100,2)</f>
        <v>26.49</v>
      </c>
      <c r="G2668" s="11">
        <f>ROUND(АТС!E428*$G$791*$G$792/100,2)</f>
        <v>15.5</v>
      </c>
    </row>
    <row r="2669" spans="1:7" x14ac:dyDescent="0.25">
      <c r="A2669" s="251"/>
      <c r="B2669" s="135">
        <f t="shared" si="42"/>
        <v>42052.166669999999</v>
      </c>
      <c r="C2669" s="138">
        <v>4</v>
      </c>
      <c r="D2669" s="11">
        <f>ROUND(АТС!E429*$D$791*$D$792/100,2)</f>
        <v>0</v>
      </c>
      <c r="E2669" s="11">
        <f>ROUND(АТС!E429*$E$791*$E$792/100,2)</f>
        <v>0</v>
      </c>
      <c r="F2669" s="11">
        <f>ROUND(АТС!E429*$F$791*$F$792/100,2)</f>
        <v>0</v>
      </c>
      <c r="G2669" s="11">
        <f>ROUND(АТС!E429*$G$791*$G$792/100,2)</f>
        <v>0</v>
      </c>
    </row>
    <row r="2670" spans="1:7" x14ac:dyDescent="0.25">
      <c r="A2670" s="251"/>
      <c r="B2670" s="137">
        <f t="shared" si="42"/>
        <v>42052.208330000001</v>
      </c>
      <c r="C2670" s="138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51"/>
      <c r="B2671" s="135">
        <f t="shared" si="42"/>
        <v>42052.25</v>
      </c>
      <c r="C2671" s="138">
        <v>6</v>
      </c>
      <c r="D2671" s="11">
        <f>ROUND(АТС!E431*$D$791*$D$792/100,2)</f>
        <v>31.89</v>
      </c>
      <c r="E2671" s="11">
        <f>ROUND(АТС!E431*$E$791*$E$792/100,2)</f>
        <v>29.3</v>
      </c>
      <c r="F2671" s="11">
        <f>ROUND(АТС!E431*$F$791*$F$792/100,2)</f>
        <v>19.95</v>
      </c>
      <c r="G2671" s="11">
        <f>ROUND(АТС!E431*$G$791*$G$792/100,2)</f>
        <v>11.68</v>
      </c>
    </row>
    <row r="2672" spans="1:7" x14ac:dyDescent="0.25">
      <c r="A2672" s="251"/>
      <c r="B2672" s="137">
        <f t="shared" si="42"/>
        <v>42052.291669999999</v>
      </c>
      <c r="C2672" s="138">
        <v>7</v>
      </c>
      <c r="D2672" s="11">
        <f>ROUND(АТС!E432*$D$791*$D$792/100,2)</f>
        <v>61.46</v>
      </c>
      <c r="E2672" s="11">
        <f>ROUND(АТС!E432*$E$791*$E$792/100,2)</f>
        <v>56.47</v>
      </c>
      <c r="F2672" s="11">
        <f>ROUND(АТС!E432*$F$791*$F$792/100,2)</f>
        <v>38.46</v>
      </c>
      <c r="G2672" s="11">
        <f>ROUND(АТС!E432*$G$791*$G$792/100,2)</f>
        <v>22.51</v>
      </c>
    </row>
    <row r="2673" spans="1:7" x14ac:dyDescent="0.25">
      <c r="A2673" s="251"/>
      <c r="B2673" s="135">
        <f t="shared" si="42"/>
        <v>42052.333330000001</v>
      </c>
      <c r="C2673" s="138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51"/>
      <c r="B2674" s="137">
        <f t="shared" si="42"/>
        <v>42052.375</v>
      </c>
      <c r="C2674" s="138">
        <v>9</v>
      </c>
      <c r="D2674" s="11">
        <f>ROUND(АТС!E434*$D$791*$D$792/100,2)</f>
        <v>0.18</v>
      </c>
      <c r="E2674" s="11">
        <f>ROUND(АТС!E434*$E$791*$E$792/100,2)</f>
        <v>0.17</v>
      </c>
      <c r="F2674" s="11">
        <f>ROUND(АТС!E434*$F$791*$F$792/100,2)</f>
        <v>0.12</v>
      </c>
      <c r="G2674" s="11">
        <f>ROUND(АТС!E434*$G$791*$G$792/100,2)</f>
        <v>7.0000000000000007E-2</v>
      </c>
    </row>
    <row r="2675" spans="1:7" x14ac:dyDescent="0.25">
      <c r="A2675" s="251"/>
      <c r="B2675" s="135">
        <f t="shared" si="42"/>
        <v>42052.416669999999</v>
      </c>
      <c r="C2675" s="138">
        <v>10</v>
      </c>
      <c r="D2675" s="11">
        <f>ROUND(АТС!E435*$D$791*$D$792/100,2)</f>
        <v>1.74</v>
      </c>
      <c r="E2675" s="11">
        <f>ROUND(АТС!E435*$E$791*$E$792/100,2)</f>
        <v>1.6</v>
      </c>
      <c r="F2675" s="11">
        <f>ROUND(АТС!E435*$F$791*$F$792/100,2)</f>
        <v>1.0900000000000001</v>
      </c>
      <c r="G2675" s="11">
        <f>ROUND(АТС!E435*$G$791*$G$792/100,2)</f>
        <v>0.64</v>
      </c>
    </row>
    <row r="2676" spans="1:7" x14ac:dyDescent="0.25">
      <c r="A2676" s="251"/>
      <c r="B2676" s="137">
        <f t="shared" si="42"/>
        <v>42052.458330000001</v>
      </c>
      <c r="C2676" s="138">
        <v>11</v>
      </c>
      <c r="D2676" s="11">
        <f>ROUND(АТС!E436*$D$791*$D$792/100,2)</f>
        <v>3.59</v>
      </c>
      <c r="E2676" s="11">
        <f>ROUND(АТС!E436*$E$791*$E$792/100,2)</f>
        <v>3.29</v>
      </c>
      <c r="F2676" s="11">
        <f>ROUND(АТС!E436*$F$791*$F$792/100,2)</f>
        <v>2.2400000000000002</v>
      </c>
      <c r="G2676" s="11">
        <f>ROUND(АТС!E436*$G$791*$G$792/100,2)</f>
        <v>1.31</v>
      </c>
    </row>
    <row r="2677" spans="1:7" x14ac:dyDescent="0.25">
      <c r="A2677" s="251"/>
      <c r="B2677" s="135">
        <f t="shared" si="42"/>
        <v>42052.5</v>
      </c>
      <c r="C2677" s="138">
        <v>12</v>
      </c>
      <c r="D2677" s="11">
        <f>ROUND(АТС!E437*$D$791*$D$792/100,2)</f>
        <v>0</v>
      </c>
      <c r="E2677" s="11">
        <f>ROUND(АТС!E437*$E$791*$E$792/100,2)</f>
        <v>0</v>
      </c>
      <c r="F2677" s="11">
        <f>ROUND(АТС!E437*$F$791*$F$792/100,2)</f>
        <v>0</v>
      </c>
      <c r="G2677" s="11">
        <f>ROUND(АТС!E437*$G$791*$G$792/100,2)</f>
        <v>0</v>
      </c>
    </row>
    <row r="2678" spans="1:7" x14ac:dyDescent="0.25">
      <c r="A2678" s="251"/>
      <c r="B2678" s="137">
        <f t="shared" si="42"/>
        <v>42052.541669999999</v>
      </c>
      <c r="C2678" s="138">
        <v>13</v>
      </c>
      <c r="D2678" s="11">
        <f>ROUND(АТС!E438*$D$791*$D$792/100,2)</f>
        <v>0</v>
      </c>
      <c r="E2678" s="11">
        <f>ROUND(АТС!E438*$E$791*$E$792/100,2)</f>
        <v>0</v>
      </c>
      <c r="F2678" s="11">
        <f>ROUND(АТС!E438*$F$791*$F$792/100,2)</f>
        <v>0</v>
      </c>
      <c r="G2678" s="11">
        <f>ROUND(АТС!E438*$G$791*$G$792/100,2)</f>
        <v>0</v>
      </c>
    </row>
    <row r="2679" spans="1:7" x14ac:dyDescent="0.25">
      <c r="A2679" s="251"/>
      <c r="B2679" s="135">
        <f t="shared" si="42"/>
        <v>42052.583330000001</v>
      </c>
      <c r="C2679" s="138">
        <v>14</v>
      </c>
      <c r="D2679" s="11">
        <f>ROUND(АТС!E439*$D$791*$D$792/100,2)</f>
        <v>7.01</v>
      </c>
      <c r="E2679" s="11">
        <f>ROUND(АТС!E439*$E$791*$E$792/100,2)</f>
        <v>6.44</v>
      </c>
      <c r="F2679" s="11">
        <f>ROUND(АТС!E439*$F$791*$F$792/100,2)</f>
        <v>4.3899999999999997</v>
      </c>
      <c r="G2679" s="11">
        <f>ROUND(АТС!E439*$G$791*$G$792/100,2)</f>
        <v>2.57</v>
      </c>
    </row>
    <row r="2680" spans="1:7" x14ac:dyDescent="0.25">
      <c r="A2680" s="251"/>
      <c r="B2680" s="137">
        <f t="shared" si="42"/>
        <v>42052.625</v>
      </c>
      <c r="C2680" s="138">
        <v>15</v>
      </c>
      <c r="D2680" s="11">
        <f>ROUND(АТС!E440*$D$791*$D$792/100,2)</f>
        <v>106.21</v>
      </c>
      <c r="E2680" s="11">
        <f>ROUND(АТС!E440*$E$791*$E$792/100,2)</f>
        <v>97.58</v>
      </c>
      <c r="F2680" s="11">
        <f>ROUND(АТС!E440*$F$791*$F$792/100,2)</f>
        <v>66.459999999999994</v>
      </c>
      <c r="G2680" s="11">
        <f>ROUND(АТС!E440*$G$791*$G$792/100,2)</f>
        <v>38.9</v>
      </c>
    </row>
    <row r="2681" spans="1:7" x14ac:dyDescent="0.25">
      <c r="A2681" s="251"/>
      <c r="B2681" s="135">
        <f t="shared" si="42"/>
        <v>42052.666669999999</v>
      </c>
      <c r="C2681" s="138">
        <v>16</v>
      </c>
      <c r="D2681" s="11">
        <f>ROUND(АТС!E441*$D$791*$D$792/100,2)</f>
        <v>69.72</v>
      </c>
      <c r="E2681" s="11">
        <f>ROUND(АТС!E441*$E$791*$E$792/100,2)</f>
        <v>64.05</v>
      </c>
      <c r="F2681" s="11">
        <f>ROUND(АТС!E441*$F$791*$F$792/100,2)</f>
        <v>43.62</v>
      </c>
      <c r="G2681" s="11">
        <f>ROUND(АТС!E441*$G$791*$G$792/100,2)</f>
        <v>25.53</v>
      </c>
    </row>
    <row r="2682" spans="1:7" x14ac:dyDescent="0.25">
      <c r="A2682" s="251"/>
      <c r="B2682" s="137">
        <f t="shared" si="42"/>
        <v>42052.708330000001</v>
      </c>
      <c r="C2682" s="138">
        <v>17</v>
      </c>
      <c r="D2682" s="11">
        <f>ROUND(АТС!E442*$D$791*$D$792/100,2)</f>
        <v>0</v>
      </c>
      <c r="E2682" s="11">
        <f>ROUND(АТС!E442*$E$791*$E$792/100,2)</f>
        <v>0</v>
      </c>
      <c r="F2682" s="11">
        <f>ROUND(АТС!E442*$F$791*$F$792/100,2)</f>
        <v>0</v>
      </c>
      <c r="G2682" s="11">
        <f>ROUND(АТС!E442*$G$791*$G$792/100,2)</f>
        <v>0</v>
      </c>
    </row>
    <row r="2683" spans="1:7" x14ac:dyDescent="0.25">
      <c r="A2683" s="251"/>
      <c r="B2683" s="135">
        <f t="shared" si="42"/>
        <v>42052.75</v>
      </c>
      <c r="C2683" s="138">
        <v>18</v>
      </c>
      <c r="D2683" s="11">
        <f>ROUND(АТС!E443*$D$791*$D$792/100,2)</f>
        <v>361.93</v>
      </c>
      <c r="E2683" s="11">
        <f>ROUND(АТС!E443*$E$791*$E$792/100,2)</f>
        <v>332.53</v>
      </c>
      <c r="F2683" s="11">
        <f>ROUND(АТС!E443*$F$791*$F$792/100,2)</f>
        <v>226.46</v>
      </c>
      <c r="G2683" s="11">
        <f>ROUND(АТС!E443*$G$791*$G$792/100,2)</f>
        <v>132.56</v>
      </c>
    </row>
    <row r="2684" spans="1:7" x14ac:dyDescent="0.25">
      <c r="A2684" s="251"/>
      <c r="B2684" s="137">
        <f t="shared" si="42"/>
        <v>42052.791669999999</v>
      </c>
      <c r="C2684" s="138">
        <v>19</v>
      </c>
      <c r="D2684" s="11">
        <f>ROUND(АТС!E444*$D$791*$D$792/100,2)</f>
        <v>234.53</v>
      </c>
      <c r="E2684" s="11">
        <f>ROUND(АТС!E444*$E$791*$E$792/100,2)</f>
        <v>215.47</v>
      </c>
      <c r="F2684" s="11">
        <f>ROUND(АТС!E444*$F$791*$F$792/100,2)</f>
        <v>146.74</v>
      </c>
      <c r="G2684" s="11">
        <f>ROUND(АТС!E444*$G$791*$G$792/100,2)</f>
        <v>85.89</v>
      </c>
    </row>
    <row r="2685" spans="1:7" x14ac:dyDescent="0.25">
      <c r="A2685" s="251"/>
      <c r="B2685" s="135">
        <f t="shared" si="42"/>
        <v>42052.833330000001</v>
      </c>
      <c r="C2685" s="138">
        <v>20</v>
      </c>
      <c r="D2685" s="11">
        <f>ROUND(АТС!E445*$D$791*$D$792/100,2)</f>
        <v>82.16</v>
      </c>
      <c r="E2685" s="11">
        <f>ROUND(АТС!E445*$E$791*$E$792/100,2)</f>
        <v>75.489999999999995</v>
      </c>
      <c r="F2685" s="11">
        <f>ROUND(АТС!E445*$F$791*$F$792/100,2)</f>
        <v>51.41</v>
      </c>
      <c r="G2685" s="11">
        <f>ROUND(АТС!E445*$G$791*$G$792/100,2)</f>
        <v>30.09</v>
      </c>
    </row>
    <row r="2686" spans="1:7" x14ac:dyDescent="0.25">
      <c r="A2686" s="251"/>
      <c r="B2686" s="137">
        <f t="shared" si="42"/>
        <v>42052.875</v>
      </c>
      <c r="C2686" s="138">
        <v>21</v>
      </c>
      <c r="D2686" s="11">
        <f>ROUND(АТС!E446*$D$791*$D$792/100,2)</f>
        <v>77.2</v>
      </c>
      <c r="E2686" s="11">
        <f>ROUND(АТС!E446*$E$791*$E$792/100,2)</f>
        <v>70.930000000000007</v>
      </c>
      <c r="F2686" s="11">
        <f>ROUND(АТС!E446*$F$791*$F$792/100,2)</f>
        <v>48.3</v>
      </c>
      <c r="G2686" s="11">
        <f>ROUND(АТС!E446*$G$791*$G$792/100,2)</f>
        <v>28.27</v>
      </c>
    </row>
    <row r="2687" spans="1:7" x14ac:dyDescent="0.25">
      <c r="A2687" s="251"/>
      <c r="B2687" s="135">
        <f t="shared" si="42"/>
        <v>42052.916669999999</v>
      </c>
      <c r="C2687" s="138">
        <v>22</v>
      </c>
      <c r="D2687" s="11">
        <f>ROUND(АТС!E447*$D$791*$D$792/100,2)</f>
        <v>92.18</v>
      </c>
      <c r="E2687" s="11">
        <f>ROUND(АТС!E447*$E$791*$E$792/100,2)</f>
        <v>84.69</v>
      </c>
      <c r="F2687" s="11">
        <f>ROUND(АТС!E447*$F$791*$F$792/100,2)</f>
        <v>57.68</v>
      </c>
      <c r="G2687" s="11">
        <f>ROUND(АТС!E447*$G$791*$G$792/100,2)</f>
        <v>33.76</v>
      </c>
    </row>
    <row r="2688" spans="1:7" x14ac:dyDescent="0.25">
      <c r="A2688" s="251"/>
      <c r="B2688" s="137">
        <f t="shared" si="42"/>
        <v>42052.958330000001</v>
      </c>
      <c r="C2688" s="138">
        <v>23</v>
      </c>
      <c r="D2688" s="11">
        <f>ROUND(АТС!E448*$D$791*$D$792/100,2)</f>
        <v>16.11</v>
      </c>
      <c r="E2688" s="11">
        <f>ROUND(АТС!E448*$E$791*$E$792/100,2)</f>
        <v>14.8</v>
      </c>
      <c r="F2688" s="11">
        <f>ROUND(АТС!E448*$F$791*$F$792/100,2)</f>
        <v>10.08</v>
      </c>
      <c r="G2688" s="11">
        <f>ROUND(АТС!E448*$G$791*$G$792/100,2)</f>
        <v>5.9</v>
      </c>
    </row>
    <row r="2689" spans="1:7" x14ac:dyDescent="0.25">
      <c r="A2689" s="251"/>
      <c r="B2689" s="135">
        <f t="shared" si="42"/>
        <v>42053</v>
      </c>
      <c r="C2689" s="138">
        <v>0</v>
      </c>
      <c r="D2689" s="11">
        <f>ROUND(АТС!E449*$D$791*$D$792/100,2)</f>
        <v>115.5</v>
      </c>
      <c r="E2689" s="11">
        <f>ROUND(АТС!E449*$E$791*$E$792/100,2)</f>
        <v>106.12</v>
      </c>
      <c r="F2689" s="11">
        <f>ROUND(АТС!E449*$F$791*$F$792/100,2)</f>
        <v>72.27</v>
      </c>
      <c r="G2689" s="11">
        <f>ROUND(АТС!E449*$G$791*$G$792/100,2)</f>
        <v>42.3</v>
      </c>
    </row>
    <row r="2690" spans="1:7" x14ac:dyDescent="0.25">
      <c r="A2690" s="251"/>
      <c r="B2690" s="137">
        <f t="shared" ref="B2690:B2753" si="43">B2666+1</f>
        <v>42053.041669999999</v>
      </c>
      <c r="C2690" s="138">
        <v>1</v>
      </c>
      <c r="D2690" s="11">
        <f>ROUND(АТС!E450*$D$791*$D$792/100,2)</f>
        <v>128.76</v>
      </c>
      <c r="E2690" s="11">
        <f>ROUND(АТС!E450*$E$791*$E$792/100,2)</f>
        <v>118.3</v>
      </c>
      <c r="F2690" s="11">
        <f>ROUND(АТС!E450*$F$791*$F$792/100,2)</f>
        <v>80.569999999999993</v>
      </c>
      <c r="G2690" s="11">
        <f>ROUND(АТС!E450*$G$791*$G$792/100,2)</f>
        <v>47.16</v>
      </c>
    </row>
    <row r="2691" spans="1:7" x14ac:dyDescent="0.25">
      <c r="A2691" s="251"/>
      <c r="B2691" s="135">
        <f t="shared" si="43"/>
        <v>42053.083330000001</v>
      </c>
      <c r="C2691" s="138">
        <v>2</v>
      </c>
      <c r="D2691" s="11">
        <f>ROUND(АТС!E451*$D$791*$D$792/100,2)</f>
        <v>53.95</v>
      </c>
      <c r="E2691" s="11">
        <f>ROUND(АТС!E451*$E$791*$E$792/100,2)</f>
        <v>49.57</v>
      </c>
      <c r="F2691" s="11">
        <f>ROUND(АТС!E451*$F$791*$F$792/100,2)</f>
        <v>33.76</v>
      </c>
      <c r="G2691" s="11">
        <f>ROUND(АТС!E451*$G$791*$G$792/100,2)</f>
        <v>19.760000000000002</v>
      </c>
    </row>
    <row r="2692" spans="1:7" x14ac:dyDescent="0.25">
      <c r="A2692" s="251"/>
      <c r="B2692" s="137">
        <f t="shared" si="43"/>
        <v>42053.125</v>
      </c>
      <c r="C2692" s="138">
        <v>3</v>
      </c>
      <c r="D2692" s="11">
        <f>ROUND(АТС!E452*$D$791*$D$792/100,2)</f>
        <v>50.58</v>
      </c>
      <c r="E2692" s="11">
        <f>ROUND(АТС!E452*$E$791*$E$792/100,2)</f>
        <v>46.47</v>
      </c>
      <c r="F2692" s="11">
        <f>ROUND(АТС!E452*$F$791*$F$792/100,2)</f>
        <v>31.65</v>
      </c>
      <c r="G2692" s="11">
        <f>ROUND(АТС!E452*$G$791*$G$792/100,2)</f>
        <v>18.52</v>
      </c>
    </row>
    <row r="2693" spans="1:7" x14ac:dyDescent="0.25">
      <c r="A2693" s="251"/>
      <c r="B2693" s="135">
        <f t="shared" si="43"/>
        <v>42053.166669999999</v>
      </c>
      <c r="C2693" s="138">
        <v>4</v>
      </c>
      <c r="D2693" s="11">
        <f>ROUND(АТС!E453*$D$791*$D$792/100,2)</f>
        <v>46.47</v>
      </c>
      <c r="E2693" s="11">
        <f>ROUND(АТС!E453*$E$791*$E$792/100,2)</f>
        <v>42.69</v>
      </c>
      <c r="F2693" s="11">
        <f>ROUND(АТС!E453*$F$791*$F$792/100,2)</f>
        <v>29.07</v>
      </c>
      <c r="G2693" s="11">
        <f>ROUND(АТС!E453*$G$791*$G$792/100,2)</f>
        <v>17.02</v>
      </c>
    </row>
    <row r="2694" spans="1:7" x14ac:dyDescent="0.25">
      <c r="A2694" s="251"/>
      <c r="B2694" s="137">
        <f t="shared" si="43"/>
        <v>42053.208330000001</v>
      </c>
      <c r="C2694" s="138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51"/>
      <c r="B2695" s="135">
        <f t="shared" si="43"/>
        <v>42053.25</v>
      </c>
      <c r="C2695" s="138">
        <v>6</v>
      </c>
      <c r="D2695" s="11">
        <f>ROUND(АТС!E455*$D$791*$D$792/100,2)</f>
        <v>48.68</v>
      </c>
      <c r="E2695" s="11">
        <f>ROUND(АТС!E455*$E$791*$E$792/100,2)</f>
        <v>44.72</v>
      </c>
      <c r="F2695" s="11">
        <f>ROUND(АТС!E455*$F$791*$F$792/100,2)</f>
        <v>30.46</v>
      </c>
      <c r="G2695" s="11">
        <f>ROUND(АТС!E455*$G$791*$G$792/100,2)</f>
        <v>17.829999999999998</v>
      </c>
    </row>
    <row r="2696" spans="1:7" x14ac:dyDescent="0.25">
      <c r="A2696" s="251"/>
      <c r="B2696" s="137">
        <f t="shared" si="43"/>
        <v>42053.291669999999</v>
      </c>
      <c r="C2696" s="138">
        <v>7</v>
      </c>
      <c r="D2696" s="11">
        <f>ROUND(АТС!E456*$D$791*$D$792/100,2)</f>
        <v>89.08</v>
      </c>
      <c r="E2696" s="11">
        <f>ROUND(АТС!E456*$E$791*$E$792/100,2)</f>
        <v>81.849999999999994</v>
      </c>
      <c r="F2696" s="11">
        <f>ROUND(АТС!E456*$F$791*$F$792/100,2)</f>
        <v>55.74</v>
      </c>
      <c r="G2696" s="11">
        <f>ROUND(АТС!E456*$G$791*$G$792/100,2)</f>
        <v>32.630000000000003</v>
      </c>
    </row>
    <row r="2697" spans="1:7" x14ac:dyDescent="0.25">
      <c r="A2697" s="251"/>
      <c r="B2697" s="135">
        <f t="shared" si="43"/>
        <v>42053.333330000001</v>
      </c>
      <c r="C2697" s="138">
        <v>8</v>
      </c>
      <c r="D2697" s="11">
        <f>ROUND(АТС!E457*$D$791*$D$792/100,2)</f>
        <v>8.6999999999999993</v>
      </c>
      <c r="E2697" s="11">
        <f>ROUND(АТС!E457*$E$791*$E$792/100,2)</f>
        <v>8</v>
      </c>
      <c r="F2697" s="11">
        <f>ROUND(АТС!E457*$F$791*$F$792/100,2)</f>
        <v>5.45</v>
      </c>
      <c r="G2697" s="11">
        <f>ROUND(АТС!E457*$G$791*$G$792/100,2)</f>
        <v>3.19</v>
      </c>
    </row>
    <row r="2698" spans="1:7" x14ac:dyDescent="0.25">
      <c r="A2698" s="251"/>
      <c r="B2698" s="137">
        <f t="shared" si="43"/>
        <v>42053.375</v>
      </c>
      <c r="C2698" s="138">
        <v>9</v>
      </c>
      <c r="D2698" s="11">
        <f>ROUND(АТС!E458*$D$791*$D$792/100,2)</f>
        <v>15.21</v>
      </c>
      <c r="E2698" s="11">
        <f>ROUND(АТС!E458*$E$791*$E$792/100,2)</f>
        <v>13.97</v>
      </c>
      <c r="F2698" s="11">
        <f>ROUND(АТС!E458*$F$791*$F$792/100,2)</f>
        <v>9.51</v>
      </c>
      <c r="G2698" s="11">
        <f>ROUND(АТС!E458*$G$791*$G$792/100,2)</f>
        <v>5.57</v>
      </c>
    </row>
    <row r="2699" spans="1:7" x14ac:dyDescent="0.25">
      <c r="A2699" s="251"/>
      <c r="B2699" s="135">
        <f t="shared" si="43"/>
        <v>42053.416669999999</v>
      </c>
      <c r="C2699" s="138">
        <v>10</v>
      </c>
      <c r="D2699" s="11">
        <f>ROUND(АТС!E459*$D$791*$D$792/100,2)</f>
        <v>31.97</v>
      </c>
      <c r="E2699" s="11">
        <f>ROUND(АТС!E459*$E$791*$E$792/100,2)</f>
        <v>29.37</v>
      </c>
      <c r="F2699" s="11">
        <f>ROUND(АТС!E459*$F$791*$F$792/100,2)</f>
        <v>20</v>
      </c>
      <c r="G2699" s="11">
        <f>ROUND(АТС!E459*$G$791*$G$792/100,2)</f>
        <v>11.71</v>
      </c>
    </row>
    <row r="2700" spans="1:7" x14ac:dyDescent="0.25">
      <c r="A2700" s="251"/>
      <c r="B2700" s="137">
        <f t="shared" si="43"/>
        <v>42053.458330000001</v>
      </c>
      <c r="C2700" s="138">
        <v>11</v>
      </c>
      <c r="D2700" s="11">
        <f>ROUND(АТС!E460*$D$791*$D$792/100,2)</f>
        <v>40.75</v>
      </c>
      <c r="E2700" s="11">
        <f>ROUND(АТС!E460*$E$791*$E$792/100,2)</f>
        <v>37.44</v>
      </c>
      <c r="F2700" s="11">
        <f>ROUND(АТС!E460*$F$791*$F$792/100,2)</f>
        <v>25.5</v>
      </c>
      <c r="G2700" s="11">
        <f>ROUND(АТС!E460*$G$791*$G$792/100,2)</f>
        <v>14.92</v>
      </c>
    </row>
    <row r="2701" spans="1:7" x14ac:dyDescent="0.25">
      <c r="A2701" s="251"/>
      <c r="B2701" s="135">
        <f t="shared" si="43"/>
        <v>42053.5</v>
      </c>
      <c r="C2701" s="138">
        <v>12</v>
      </c>
      <c r="D2701" s="11">
        <f>ROUND(АТС!E461*$D$791*$D$792/100,2)</f>
        <v>48.78</v>
      </c>
      <c r="E2701" s="11">
        <f>ROUND(АТС!E461*$E$791*$E$792/100,2)</f>
        <v>44.81</v>
      </c>
      <c r="F2701" s="11">
        <f>ROUND(АТС!E461*$F$791*$F$792/100,2)</f>
        <v>30.52</v>
      </c>
      <c r="G2701" s="11">
        <f>ROUND(АТС!E461*$G$791*$G$792/100,2)</f>
        <v>17.86</v>
      </c>
    </row>
    <row r="2702" spans="1:7" x14ac:dyDescent="0.25">
      <c r="A2702" s="251"/>
      <c r="B2702" s="137">
        <f t="shared" si="43"/>
        <v>42053.541669999999</v>
      </c>
      <c r="C2702" s="138">
        <v>13</v>
      </c>
      <c r="D2702" s="11">
        <f>ROUND(АТС!E462*$D$791*$D$792/100,2)</f>
        <v>58.73</v>
      </c>
      <c r="E2702" s="11">
        <f>ROUND(АТС!E462*$E$791*$E$792/100,2)</f>
        <v>53.96</v>
      </c>
      <c r="F2702" s="11">
        <f>ROUND(АТС!E462*$F$791*$F$792/100,2)</f>
        <v>36.75</v>
      </c>
      <c r="G2702" s="11">
        <f>ROUND(АТС!E462*$G$791*$G$792/100,2)</f>
        <v>21.51</v>
      </c>
    </row>
    <row r="2703" spans="1:7" x14ac:dyDescent="0.25">
      <c r="A2703" s="251"/>
      <c r="B2703" s="135">
        <f t="shared" si="43"/>
        <v>42053.583330000001</v>
      </c>
      <c r="C2703" s="138">
        <v>14</v>
      </c>
      <c r="D2703" s="11">
        <f>ROUND(АТС!E463*$D$791*$D$792/100,2)</f>
        <v>202.81</v>
      </c>
      <c r="E2703" s="11">
        <f>ROUND(АТС!E463*$E$791*$E$792/100,2)</f>
        <v>186.34</v>
      </c>
      <c r="F2703" s="11">
        <f>ROUND(АТС!E463*$F$791*$F$792/100,2)</f>
        <v>126.9</v>
      </c>
      <c r="G2703" s="11">
        <f>ROUND(АТС!E463*$G$791*$G$792/100,2)</f>
        <v>74.28</v>
      </c>
    </row>
    <row r="2704" spans="1:7" x14ac:dyDescent="0.25">
      <c r="A2704" s="251"/>
      <c r="B2704" s="137">
        <f t="shared" si="43"/>
        <v>42053.625</v>
      </c>
      <c r="C2704" s="138">
        <v>15</v>
      </c>
      <c r="D2704" s="11">
        <f>ROUND(АТС!E464*$D$791*$D$792/100,2)</f>
        <v>0</v>
      </c>
      <c r="E2704" s="11">
        <f>ROUND(АТС!E464*$E$791*$E$792/100,2)</f>
        <v>0</v>
      </c>
      <c r="F2704" s="11">
        <f>ROUND(АТС!E464*$F$791*$F$792/100,2)</f>
        <v>0</v>
      </c>
      <c r="G2704" s="11">
        <f>ROUND(АТС!E464*$G$791*$G$792/100,2)</f>
        <v>0</v>
      </c>
    </row>
    <row r="2705" spans="1:7" x14ac:dyDescent="0.25">
      <c r="A2705" s="251"/>
      <c r="B2705" s="135">
        <f t="shared" si="43"/>
        <v>42053.666669999999</v>
      </c>
      <c r="C2705" s="138">
        <v>16</v>
      </c>
      <c r="D2705" s="11">
        <f>ROUND(АТС!E465*$D$791*$D$792/100,2)</f>
        <v>0</v>
      </c>
      <c r="E2705" s="11">
        <f>ROUND(АТС!E465*$E$791*$E$792/100,2)</f>
        <v>0</v>
      </c>
      <c r="F2705" s="11">
        <f>ROUND(АТС!E465*$F$791*$F$792/100,2)</f>
        <v>0</v>
      </c>
      <c r="G2705" s="11">
        <f>ROUND(АТС!E465*$G$791*$G$792/100,2)</f>
        <v>0</v>
      </c>
    </row>
    <row r="2706" spans="1:7" x14ac:dyDescent="0.25">
      <c r="A2706" s="251"/>
      <c r="B2706" s="137">
        <f t="shared" si="43"/>
        <v>42053.708330000001</v>
      </c>
      <c r="C2706" s="138">
        <v>17</v>
      </c>
      <c r="D2706" s="11">
        <f>ROUND(АТС!E466*$D$791*$D$792/100,2)</f>
        <v>52.49</v>
      </c>
      <c r="E2706" s="11">
        <f>ROUND(АТС!E466*$E$791*$E$792/100,2)</f>
        <v>48.23</v>
      </c>
      <c r="F2706" s="11">
        <f>ROUND(АТС!E466*$F$791*$F$792/100,2)</f>
        <v>32.840000000000003</v>
      </c>
      <c r="G2706" s="11">
        <f>ROUND(АТС!E466*$G$791*$G$792/100,2)</f>
        <v>19.23</v>
      </c>
    </row>
    <row r="2707" spans="1:7" x14ac:dyDescent="0.25">
      <c r="A2707" s="251"/>
      <c r="B2707" s="135">
        <f t="shared" si="43"/>
        <v>42053.75</v>
      </c>
      <c r="C2707" s="138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51"/>
      <c r="B2708" s="137">
        <f t="shared" si="43"/>
        <v>42053.791669999999</v>
      </c>
      <c r="C2708" s="138">
        <v>19</v>
      </c>
      <c r="D2708" s="11">
        <f>ROUND(АТС!E468*$D$791*$D$792/100,2)</f>
        <v>237.01</v>
      </c>
      <c r="E2708" s="11">
        <f>ROUND(АТС!E468*$E$791*$E$792/100,2)</f>
        <v>217.75</v>
      </c>
      <c r="F2708" s="11">
        <f>ROUND(АТС!E468*$F$791*$F$792/100,2)</f>
        <v>148.29</v>
      </c>
      <c r="G2708" s="11">
        <f>ROUND(АТС!E468*$G$791*$G$792/100,2)</f>
        <v>86.8</v>
      </c>
    </row>
    <row r="2709" spans="1:7" x14ac:dyDescent="0.25">
      <c r="A2709" s="251"/>
      <c r="B2709" s="135">
        <f t="shared" si="43"/>
        <v>42053.833330000001</v>
      </c>
      <c r="C2709" s="138">
        <v>20</v>
      </c>
      <c r="D2709" s="11">
        <f>ROUND(АТС!E469*$D$791*$D$792/100,2)</f>
        <v>121.44</v>
      </c>
      <c r="E2709" s="11">
        <f>ROUND(АТС!E469*$E$791*$E$792/100,2)</f>
        <v>111.57</v>
      </c>
      <c r="F2709" s="11">
        <f>ROUND(АТС!E469*$F$791*$F$792/100,2)</f>
        <v>75.98</v>
      </c>
      <c r="G2709" s="11">
        <f>ROUND(АТС!E469*$G$791*$G$792/100,2)</f>
        <v>44.48</v>
      </c>
    </row>
    <row r="2710" spans="1:7" x14ac:dyDescent="0.25">
      <c r="A2710" s="251"/>
      <c r="B2710" s="137">
        <f t="shared" si="43"/>
        <v>42053.875</v>
      </c>
      <c r="C2710" s="138">
        <v>21</v>
      </c>
      <c r="D2710" s="11">
        <f>ROUND(АТС!E470*$D$791*$D$792/100,2)</f>
        <v>186.98</v>
      </c>
      <c r="E2710" s="11">
        <f>ROUND(АТС!E470*$E$791*$E$792/100,2)</f>
        <v>171.79</v>
      </c>
      <c r="F2710" s="11">
        <f>ROUND(АТС!E470*$F$791*$F$792/100,2)</f>
        <v>116.99</v>
      </c>
      <c r="G2710" s="11">
        <f>ROUND(АТС!E470*$G$791*$G$792/100,2)</f>
        <v>68.48</v>
      </c>
    </row>
    <row r="2711" spans="1:7" x14ac:dyDescent="0.25">
      <c r="A2711" s="251"/>
      <c r="B2711" s="135">
        <f t="shared" si="43"/>
        <v>42053.916669999999</v>
      </c>
      <c r="C2711" s="138">
        <v>22</v>
      </c>
      <c r="D2711" s="11">
        <f>ROUND(АТС!E471*$D$791*$D$792/100,2)</f>
        <v>274.02</v>
      </c>
      <c r="E2711" s="11">
        <f>ROUND(АТС!E471*$E$791*$E$792/100,2)</f>
        <v>251.76</v>
      </c>
      <c r="F2711" s="11">
        <f>ROUND(АТС!E471*$F$791*$F$792/100,2)</f>
        <v>171.46</v>
      </c>
      <c r="G2711" s="11">
        <f>ROUND(АТС!E471*$G$791*$G$792/100,2)</f>
        <v>100.36</v>
      </c>
    </row>
    <row r="2712" spans="1:7" x14ac:dyDescent="0.25">
      <c r="A2712" s="251"/>
      <c r="B2712" s="137">
        <f t="shared" si="43"/>
        <v>42053.958330000001</v>
      </c>
      <c r="C2712" s="138">
        <v>23</v>
      </c>
      <c r="D2712" s="11">
        <f>ROUND(АТС!E472*$D$791*$D$792/100,2)</f>
        <v>209.09</v>
      </c>
      <c r="E2712" s="11">
        <f>ROUND(АТС!E472*$E$791*$E$792/100,2)</f>
        <v>192.1</v>
      </c>
      <c r="F2712" s="11">
        <f>ROUND(АТС!E472*$F$791*$F$792/100,2)</f>
        <v>130.83000000000001</v>
      </c>
      <c r="G2712" s="11">
        <f>ROUND(АТС!E472*$G$791*$G$792/100,2)</f>
        <v>76.58</v>
      </c>
    </row>
    <row r="2713" spans="1:7" x14ac:dyDescent="0.25">
      <c r="A2713" s="251"/>
      <c r="B2713" s="135">
        <f t="shared" si="43"/>
        <v>42054</v>
      </c>
      <c r="C2713" s="138">
        <v>0</v>
      </c>
      <c r="D2713" s="11">
        <f>ROUND(АТС!E473*$D$791*$D$792/100,2)</f>
        <v>7.49</v>
      </c>
      <c r="E2713" s="11">
        <f>ROUND(АТС!E473*$E$791*$E$792/100,2)</f>
        <v>6.88</v>
      </c>
      <c r="F2713" s="11">
        <f>ROUND(АТС!E473*$F$791*$F$792/100,2)</f>
        <v>4.6900000000000004</v>
      </c>
      <c r="G2713" s="11">
        <f>ROUND(АТС!E473*$G$791*$G$792/100,2)</f>
        <v>2.74</v>
      </c>
    </row>
    <row r="2714" spans="1:7" x14ac:dyDescent="0.25">
      <c r="A2714" s="251"/>
      <c r="B2714" s="137">
        <f t="shared" si="43"/>
        <v>42054.041669999999</v>
      </c>
      <c r="C2714" s="138">
        <v>1</v>
      </c>
      <c r="D2714" s="11">
        <f>ROUND(АТС!E474*$D$791*$D$792/100,2)</f>
        <v>0.88</v>
      </c>
      <c r="E2714" s="11">
        <f>ROUND(АТС!E474*$E$791*$E$792/100,2)</f>
        <v>0.81</v>
      </c>
      <c r="F2714" s="11">
        <f>ROUND(АТС!E474*$F$791*$F$792/100,2)</f>
        <v>0.55000000000000004</v>
      </c>
      <c r="G2714" s="11">
        <f>ROUND(АТС!E474*$G$791*$G$792/100,2)</f>
        <v>0.32</v>
      </c>
    </row>
    <row r="2715" spans="1:7" x14ac:dyDescent="0.25">
      <c r="A2715" s="251"/>
      <c r="B2715" s="135">
        <f t="shared" si="43"/>
        <v>42054.083330000001</v>
      </c>
      <c r="C2715" s="138">
        <v>2</v>
      </c>
      <c r="D2715" s="11">
        <f>ROUND(АТС!E475*$D$791*$D$792/100,2)</f>
        <v>1.1000000000000001</v>
      </c>
      <c r="E2715" s="11">
        <f>ROUND(АТС!E475*$E$791*$E$792/100,2)</f>
        <v>1.01</v>
      </c>
      <c r="F2715" s="11">
        <f>ROUND(АТС!E475*$F$791*$F$792/100,2)</f>
        <v>0.69</v>
      </c>
      <c r="G2715" s="11">
        <f>ROUND(АТС!E475*$G$791*$G$792/100,2)</f>
        <v>0.4</v>
      </c>
    </row>
    <row r="2716" spans="1:7" x14ac:dyDescent="0.25">
      <c r="A2716" s="251"/>
      <c r="B2716" s="137">
        <f t="shared" si="43"/>
        <v>42054.125</v>
      </c>
      <c r="C2716" s="138">
        <v>3</v>
      </c>
      <c r="D2716" s="11">
        <f>ROUND(АТС!E476*$D$791*$D$792/100,2)</f>
        <v>0</v>
      </c>
      <c r="E2716" s="11">
        <f>ROUND(АТС!E476*$E$791*$E$792/100,2)</f>
        <v>0</v>
      </c>
      <c r="F2716" s="11">
        <f>ROUND(АТС!E476*$F$791*$F$792/100,2)</f>
        <v>0</v>
      </c>
      <c r="G2716" s="11">
        <f>ROUND(АТС!E476*$G$791*$G$792/100,2)</f>
        <v>0</v>
      </c>
    </row>
    <row r="2717" spans="1:7" x14ac:dyDescent="0.25">
      <c r="A2717" s="251"/>
      <c r="B2717" s="135">
        <f t="shared" si="43"/>
        <v>42054.166669999999</v>
      </c>
      <c r="C2717" s="138">
        <v>4</v>
      </c>
      <c r="D2717" s="11">
        <f>ROUND(АТС!E477*$D$791*$D$792/100,2)</f>
        <v>0</v>
      </c>
      <c r="E2717" s="11">
        <f>ROUND(АТС!E477*$E$791*$E$792/100,2)</f>
        <v>0</v>
      </c>
      <c r="F2717" s="11">
        <f>ROUND(АТС!E477*$F$791*$F$792/100,2)</f>
        <v>0</v>
      </c>
      <c r="G2717" s="11">
        <f>ROUND(АТС!E477*$G$791*$G$792/100,2)</f>
        <v>0</v>
      </c>
    </row>
    <row r="2718" spans="1:7" x14ac:dyDescent="0.25">
      <c r="A2718" s="251"/>
      <c r="B2718" s="137">
        <f t="shared" si="43"/>
        <v>42054.208330000001</v>
      </c>
      <c r="C2718" s="138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51"/>
      <c r="B2719" s="135">
        <f t="shared" si="43"/>
        <v>42054.25</v>
      </c>
      <c r="C2719" s="138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51"/>
      <c r="B2720" s="137">
        <f t="shared" si="43"/>
        <v>42054.291669999999</v>
      </c>
      <c r="C2720" s="138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51"/>
      <c r="B2721" s="135">
        <f t="shared" si="43"/>
        <v>42054.333330000001</v>
      </c>
      <c r="C2721" s="138">
        <v>8</v>
      </c>
      <c r="D2721" s="11">
        <f>ROUND(АТС!E481*$D$791*$D$792/100,2)</f>
        <v>18.73</v>
      </c>
      <c r="E2721" s="11">
        <f>ROUND(АТС!E481*$E$791*$E$792/100,2)</f>
        <v>17.21</v>
      </c>
      <c r="F2721" s="11">
        <f>ROUND(АТС!E481*$F$791*$F$792/100,2)</f>
        <v>11.72</v>
      </c>
      <c r="G2721" s="11">
        <f>ROUND(АТС!E481*$G$791*$G$792/100,2)</f>
        <v>6.86</v>
      </c>
    </row>
    <row r="2722" spans="1:7" x14ac:dyDescent="0.25">
      <c r="A2722" s="251"/>
      <c r="B2722" s="137">
        <f t="shared" si="43"/>
        <v>42054.375</v>
      </c>
      <c r="C2722" s="138">
        <v>9</v>
      </c>
      <c r="D2722" s="11">
        <f>ROUND(АТС!E482*$D$791*$D$792/100,2)</f>
        <v>38.07</v>
      </c>
      <c r="E2722" s="11">
        <f>ROUND(АТС!E482*$E$791*$E$792/100,2)</f>
        <v>34.979999999999997</v>
      </c>
      <c r="F2722" s="11">
        <f>ROUND(АТС!E482*$F$791*$F$792/100,2)</f>
        <v>23.82</v>
      </c>
      <c r="G2722" s="11">
        <f>ROUND(АТС!E482*$G$791*$G$792/100,2)</f>
        <v>13.94</v>
      </c>
    </row>
    <row r="2723" spans="1:7" x14ac:dyDescent="0.25">
      <c r="A2723" s="251"/>
      <c r="B2723" s="135">
        <f t="shared" si="43"/>
        <v>42054.416669999999</v>
      </c>
      <c r="C2723" s="138">
        <v>10</v>
      </c>
      <c r="D2723" s="11">
        <f>ROUND(АТС!E483*$D$791*$D$792/100,2)</f>
        <v>41.03</v>
      </c>
      <c r="E2723" s="11">
        <f>ROUND(АТС!E483*$E$791*$E$792/100,2)</f>
        <v>37.700000000000003</v>
      </c>
      <c r="F2723" s="11">
        <f>ROUND(АТС!E483*$F$791*$F$792/100,2)</f>
        <v>25.67</v>
      </c>
      <c r="G2723" s="11">
        <f>ROUND(АТС!E483*$G$791*$G$792/100,2)</f>
        <v>15.03</v>
      </c>
    </row>
    <row r="2724" spans="1:7" x14ac:dyDescent="0.25">
      <c r="A2724" s="251"/>
      <c r="B2724" s="137">
        <f t="shared" si="43"/>
        <v>42054.458330000001</v>
      </c>
      <c r="C2724" s="138">
        <v>11</v>
      </c>
      <c r="D2724" s="11">
        <f>ROUND(АТС!E484*$D$791*$D$792/100,2)</f>
        <v>52.51</v>
      </c>
      <c r="E2724" s="11">
        <f>ROUND(АТС!E484*$E$791*$E$792/100,2)</f>
        <v>48.24</v>
      </c>
      <c r="F2724" s="11">
        <f>ROUND(АТС!E484*$F$791*$F$792/100,2)</f>
        <v>32.85</v>
      </c>
      <c r="G2724" s="11">
        <f>ROUND(АТС!E484*$G$791*$G$792/100,2)</f>
        <v>19.23</v>
      </c>
    </row>
    <row r="2725" spans="1:7" x14ac:dyDescent="0.25">
      <c r="A2725" s="251"/>
      <c r="B2725" s="135">
        <f t="shared" si="43"/>
        <v>42054.5</v>
      </c>
      <c r="C2725" s="138">
        <v>12</v>
      </c>
      <c r="D2725" s="11">
        <f>ROUND(АТС!E485*$D$791*$D$792/100,2)</f>
        <v>50.51</v>
      </c>
      <c r="E2725" s="11">
        <f>ROUND(АТС!E485*$E$791*$E$792/100,2)</f>
        <v>46.4</v>
      </c>
      <c r="F2725" s="11">
        <f>ROUND(АТС!E485*$F$791*$F$792/100,2)</f>
        <v>31.6</v>
      </c>
      <c r="G2725" s="11">
        <f>ROUND(АТС!E485*$G$791*$G$792/100,2)</f>
        <v>18.5</v>
      </c>
    </row>
    <row r="2726" spans="1:7" x14ac:dyDescent="0.25">
      <c r="A2726" s="251"/>
      <c r="B2726" s="137">
        <f t="shared" si="43"/>
        <v>42054.541669999999</v>
      </c>
      <c r="C2726" s="138">
        <v>13</v>
      </c>
      <c r="D2726" s="11">
        <f>ROUND(АТС!E486*$D$791*$D$792/100,2)</f>
        <v>51.31</v>
      </c>
      <c r="E2726" s="11">
        <f>ROUND(АТС!E486*$E$791*$E$792/100,2)</f>
        <v>47.14</v>
      </c>
      <c r="F2726" s="11">
        <f>ROUND(АТС!E486*$F$791*$F$792/100,2)</f>
        <v>32.11</v>
      </c>
      <c r="G2726" s="11">
        <f>ROUND(АТС!E486*$G$791*$G$792/100,2)</f>
        <v>18.79</v>
      </c>
    </row>
    <row r="2727" spans="1:7" x14ac:dyDescent="0.25">
      <c r="A2727" s="251"/>
      <c r="B2727" s="135">
        <f t="shared" si="43"/>
        <v>42054.583330000001</v>
      </c>
      <c r="C2727" s="138">
        <v>14</v>
      </c>
      <c r="D2727" s="11">
        <f>ROUND(АТС!E487*$D$791*$D$792/100,2)</f>
        <v>54.09</v>
      </c>
      <c r="E2727" s="11">
        <f>ROUND(АТС!E487*$E$791*$E$792/100,2)</f>
        <v>49.7</v>
      </c>
      <c r="F2727" s="11">
        <f>ROUND(АТС!E487*$F$791*$F$792/100,2)</f>
        <v>33.840000000000003</v>
      </c>
      <c r="G2727" s="11">
        <f>ROUND(АТС!E487*$G$791*$G$792/100,2)</f>
        <v>19.809999999999999</v>
      </c>
    </row>
    <row r="2728" spans="1:7" x14ac:dyDescent="0.25">
      <c r="A2728" s="251"/>
      <c r="B2728" s="137">
        <f t="shared" si="43"/>
        <v>42054.625</v>
      </c>
      <c r="C2728" s="138">
        <v>15</v>
      </c>
      <c r="D2728" s="11">
        <f>ROUND(АТС!E488*$D$791*$D$792/100,2)</f>
        <v>60.28</v>
      </c>
      <c r="E2728" s="11">
        <f>ROUND(АТС!E488*$E$791*$E$792/100,2)</f>
        <v>55.38</v>
      </c>
      <c r="F2728" s="11">
        <f>ROUND(АТС!E488*$F$791*$F$792/100,2)</f>
        <v>37.71</v>
      </c>
      <c r="G2728" s="11">
        <f>ROUND(АТС!E488*$G$791*$G$792/100,2)</f>
        <v>22.08</v>
      </c>
    </row>
    <row r="2729" spans="1:7" x14ac:dyDescent="0.25">
      <c r="A2729" s="251"/>
      <c r="B2729" s="135">
        <f t="shared" si="43"/>
        <v>42054.666669999999</v>
      </c>
      <c r="C2729" s="138">
        <v>16</v>
      </c>
      <c r="D2729" s="11">
        <f>ROUND(АТС!E489*$D$791*$D$792/100,2)</f>
        <v>121.14</v>
      </c>
      <c r="E2729" s="11">
        <f>ROUND(АТС!E489*$E$791*$E$792/100,2)</f>
        <v>111.3</v>
      </c>
      <c r="F2729" s="11">
        <f>ROUND(АТС!E489*$F$791*$F$792/100,2)</f>
        <v>75.8</v>
      </c>
      <c r="G2729" s="11">
        <f>ROUND(АТС!E489*$G$791*$G$792/100,2)</f>
        <v>44.37</v>
      </c>
    </row>
    <row r="2730" spans="1:7" x14ac:dyDescent="0.25">
      <c r="A2730" s="251"/>
      <c r="B2730" s="137">
        <f t="shared" si="43"/>
        <v>42054.708330000001</v>
      </c>
      <c r="C2730" s="138">
        <v>17</v>
      </c>
      <c r="D2730" s="11">
        <f>ROUND(АТС!E490*$D$791*$D$792/100,2)</f>
        <v>0</v>
      </c>
      <c r="E2730" s="11">
        <f>ROUND(АТС!E490*$E$791*$E$792/100,2)</f>
        <v>0</v>
      </c>
      <c r="F2730" s="11">
        <f>ROUND(АТС!E490*$F$791*$F$792/100,2)</f>
        <v>0</v>
      </c>
      <c r="G2730" s="11">
        <f>ROUND(АТС!E490*$G$791*$G$792/100,2)</f>
        <v>0</v>
      </c>
    </row>
    <row r="2731" spans="1:7" x14ac:dyDescent="0.25">
      <c r="A2731" s="251"/>
      <c r="B2731" s="135">
        <f t="shared" si="43"/>
        <v>42054.75</v>
      </c>
      <c r="C2731" s="138">
        <v>18</v>
      </c>
      <c r="D2731" s="11">
        <f>ROUND(АТС!E491*$D$791*$D$792/100,2)</f>
        <v>38.22</v>
      </c>
      <c r="E2731" s="11">
        <f>ROUND(АТС!E491*$E$791*$E$792/100,2)</f>
        <v>35.11</v>
      </c>
      <c r="F2731" s="11">
        <f>ROUND(АТС!E491*$F$791*$F$792/100,2)</f>
        <v>23.91</v>
      </c>
      <c r="G2731" s="11">
        <f>ROUND(АТС!E491*$G$791*$G$792/100,2)</f>
        <v>14</v>
      </c>
    </row>
    <row r="2732" spans="1:7" x14ac:dyDescent="0.25">
      <c r="A2732" s="251"/>
      <c r="B2732" s="137">
        <f t="shared" si="43"/>
        <v>42054.791669999999</v>
      </c>
      <c r="C2732" s="138">
        <v>19</v>
      </c>
      <c r="D2732" s="11">
        <f>ROUND(АТС!E492*$D$791*$D$792/100,2)</f>
        <v>169.41</v>
      </c>
      <c r="E2732" s="11">
        <f>ROUND(АТС!E492*$E$791*$E$792/100,2)</f>
        <v>155.65</v>
      </c>
      <c r="F2732" s="11">
        <f>ROUND(АТС!E492*$F$791*$F$792/100,2)</f>
        <v>106</v>
      </c>
      <c r="G2732" s="11">
        <f>ROUND(АТС!E492*$G$791*$G$792/100,2)</f>
        <v>62.05</v>
      </c>
    </row>
    <row r="2733" spans="1:7" x14ac:dyDescent="0.25">
      <c r="A2733" s="251"/>
      <c r="B2733" s="135">
        <f t="shared" si="43"/>
        <v>42054.833330000001</v>
      </c>
      <c r="C2733" s="138">
        <v>20</v>
      </c>
      <c r="D2733" s="11">
        <f>ROUND(АТС!E493*$D$791*$D$792/100,2)</f>
        <v>169.56</v>
      </c>
      <c r="E2733" s="11">
        <f>ROUND(АТС!E493*$E$791*$E$792/100,2)</f>
        <v>155.79</v>
      </c>
      <c r="F2733" s="11">
        <f>ROUND(АТС!E493*$F$791*$F$792/100,2)</f>
        <v>106.1</v>
      </c>
      <c r="G2733" s="11">
        <f>ROUND(АТС!E493*$G$791*$G$792/100,2)</f>
        <v>62.1</v>
      </c>
    </row>
    <row r="2734" spans="1:7" x14ac:dyDescent="0.25">
      <c r="A2734" s="251"/>
      <c r="B2734" s="137">
        <f t="shared" si="43"/>
        <v>42054.875</v>
      </c>
      <c r="C2734" s="138">
        <v>21</v>
      </c>
      <c r="D2734" s="11">
        <f>ROUND(АТС!E494*$D$791*$D$792/100,2)</f>
        <v>71.209999999999994</v>
      </c>
      <c r="E2734" s="11">
        <f>ROUND(АТС!E494*$E$791*$E$792/100,2)</f>
        <v>65.42</v>
      </c>
      <c r="F2734" s="11">
        <f>ROUND(АТС!E494*$F$791*$F$792/100,2)</f>
        <v>44.55</v>
      </c>
      <c r="G2734" s="11">
        <f>ROUND(АТС!E494*$G$791*$G$792/100,2)</f>
        <v>26.08</v>
      </c>
    </row>
    <row r="2735" spans="1:7" x14ac:dyDescent="0.25">
      <c r="A2735" s="251"/>
      <c r="B2735" s="135">
        <f t="shared" si="43"/>
        <v>42054.916669999999</v>
      </c>
      <c r="C2735" s="138">
        <v>22</v>
      </c>
      <c r="D2735" s="11">
        <f>ROUND(АТС!E495*$D$791*$D$792/100,2)</f>
        <v>216.23</v>
      </c>
      <c r="E2735" s="11">
        <f>ROUND(АТС!E495*$E$791*$E$792/100,2)</f>
        <v>198.66</v>
      </c>
      <c r="F2735" s="11">
        <f>ROUND(АТС!E495*$F$791*$F$792/100,2)</f>
        <v>135.30000000000001</v>
      </c>
      <c r="G2735" s="11">
        <f>ROUND(АТС!E495*$G$791*$G$792/100,2)</f>
        <v>79.19</v>
      </c>
    </row>
    <row r="2736" spans="1:7" x14ac:dyDescent="0.25">
      <c r="A2736" s="251"/>
      <c r="B2736" s="137">
        <f t="shared" si="43"/>
        <v>42054.958330000001</v>
      </c>
      <c r="C2736" s="138">
        <v>23</v>
      </c>
      <c r="D2736" s="11">
        <f>ROUND(АТС!E496*$D$791*$D$792/100,2)</f>
        <v>178.43</v>
      </c>
      <c r="E2736" s="11">
        <f>ROUND(АТС!E496*$E$791*$E$792/100,2)</f>
        <v>163.94</v>
      </c>
      <c r="F2736" s="11">
        <f>ROUND(АТС!E496*$F$791*$F$792/100,2)</f>
        <v>111.64</v>
      </c>
      <c r="G2736" s="11">
        <f>ROUND(АТС!E496*$G$791*$G$792/100,2)</f>
        <v>65.349999999999994</v>
      </c>
    </row>
    <row r="2737" spans="1:7" x14ac:dyDescent="0.25">
      <c r="A2737" s="251"/>
      <c r="B2737" s="135">
        <f t="shared" si="43"/>
        <v>42055</v>
      </c>
      <c r="C2737" s="138">
        <v>0</v>
      </c>
      <c r="D2737" s="11">
        <f>ROUND(АТС!E497*$D$791*$D$792/100,2)</f>
        <v>30.77</v>
      </c>
      <c r="E2737" s="11">
        <f>ROUND(АТС!E497*$E$791*$E$792/100,2)</f>
        <v>28.27</v>
      </c>
      <c r="F2737" s="11">
        <f>ROUND(АТС!E497*$F$791*$F$792/100,2)</f>
        <v>19.25</v>
      </c>
      <c r="G2737" s="11">
        <f>ROUND(АТС!E497*$G$791*$G$792/100,2)</f>
        <v>11.27</v>
      </c>
    </row>
    <row r="2738" spans="1:7" x14ac:dyDescent="0.25">
      <c r="A2738" s="251"/>
      <c r="B2738" s="137">
        <f t="shared" si="43"/>
        <v>42055.041669999999</v>
      </c>
      <c r="C2738" s="138">
        <v>1</v>
      </c>
      <c r="D2738" s="11">
        <f>ROUND(АТС!E498*$D$791*$D$792/100,2)</f>
        <v>20.76</v>
      </c>
      <c r="E2738" s="11">
        <f>ROUND(АТС!E498*$E$791*$E$792/100,2)</f>
        <v>19.07</v>
      </c>
      <c r="F2738" s="11">
        <f>ROUND(АТС!E498*$F$791*$F$792/100,2)</f>
        <v>12.99</v>
      </c>
      <c r="G2738" s="11">
        <f>ROUND(АТС!E498*$G$791*$G$792/100,2)</f>
        <v>7.6</v>
      </c>
    </row>
    <row r="2739" spans="1:7" x14ac:dyDescent="0.25">
      <c r="A2739" s="251"/>
      <c r="B2739" s="135">
        <f t="shared" si="43"/>
        <v>42055.083330000001</v>
      </c>
      <c r="C2739" s="138">
        <v>2</v>
      </c>
      <c r="D2739" s="11">
        <f>ROUND(АТС!E499*$D$791*$D$792/100,2)</f>
        <v>21.14</v>
      </c>
      <c r="E2739" s="11">
        <f>ROUND(АТС!E499*$E$791*$E$792/100,2)</f>
        <v>19.420000000000002</v>
      </c>
      <c r="F2739" s="11">
        <f>ROUND(АТС!E499*$F$791*$F$792/100,2)</f>
        <v>13.23</v>
      </c>
      <c r="G2739" s="11">
        <f>ROUND(АТС!E499*$G$791*$G$792/100,2)</f>
        <v>7.74</v>
      </c>
    </row>
    <row r="2740" spans="1:7" x14ac:dyDescent="0.25">
      <c r="A2740" s="251"/>
      <c r="B2740" s="137">
        <f t="shared" si="43"/>
        <v>42055.125</v>
      </c>
      <c r="C2740" s="138">
        <v>3</v>
      </c>
      <c r="D2740" s="11">
        <f>ROUND(АТС!E500*$D$791*$D$792/100,2)</f>
        <v>20.54</v>
      </c>
      <c r="E2740" s="11">
        <f>ROUND(АТС!E500*$E$791*$E$792/100,2)</f>
        <v>18.87</v>
      </c>
      <c r="F2740" s="11">
        <f>ROUND(АТС!E500*$F$791*$F$792/100,2)</f>
        <v>12.85</v>
      </c>
      <c r="G2740" s="11">
        <f>ROUND(АТС!E500*$G$791*$G$792/100,2)</f>
        <v>7.52</v>
      </c>
    </row>
    <row r="2741" spans="1:7" x14ac:dyDescent="0.25">
      <c r="A2741" s="251"/>
      <c r="B2741" s="135">
        <f t="shared" si="43"/>
        <v>42055.166669999999</v>
      </c>
      <c r="C2741" s="138">
        <v>4</v>
      </c>
      <c r="D2741" s="11">
        <f>ROUND(АТС!E501*$D$791*$D$792/100,2)</f>
        <v>17.690000000000001</v>
      </c>
      <c r="E2741" s="11">
        <f>ROUND(АТС!E501*$E$791*$E$792/100,2)</f>
        <v>16.25</v>
      </c>
      <c r="F2741" s="11">
        <f>ROUND(АТС!E501*$F$791*$F$792/100,2)</f>
        <v>11.07</v>
      </c>
      <c r="G2741" s="11">
        <f>ROUND(АТС!E501*$G$791*$G$792/100,2)</f>
        <v>6.48</v>
      </c>
    </row>
    <row r="2742" spans="1:7" x14ac:dyDescent="0.25">
      <c r="A2742" s="251"/>
      <c r="B2742" s="137">
        <f t="shared" si="43"/>
        <v>42055.208330000001</v>
      </c>
      <c r="C2742" s="138">
        <v>5</v>
      </c>
      <c r="D2742" s="11">
        <f>ROUND(АТС!E502*$D$791*$D$792/100,2)</f>
        <v>14.8</v>
      </c>
      <c r="E2742" s="11">
        <f>ROUND(АТС!E502*$E$791*$E$792/100,2)</f>
        <v>13.6</v>
      </c>
      <c r="F2742" s="11">
        <f>ROUND(АТС!E502*$F$791*$F$792/100,2)</f>
        <v>9.26</v>
      </c>
      <c r="G2742" s="11">
        <f>ROUND(АТС!E502*$G$791*$G$792/100,2)</f>
        <v>5.42</v>
      </c>
    </row>
    <row r="2743" spans="1:7" x14ac:dyDescent="0.25">
      <c r="A2743" s="251"/>
      <c r="B2743" s="135">
        <f t="shared" si="43"/>
        <v>42055.25</v>
      </c>
      <c r="C2743" s="138">
        <v>6</v>
      </c>
      <c r="D2743" s="11">
        <f>ROUND(АТС!E503*$D$791*$D$792/100,2)</f>
        <v>2.5099999999999998</v>
      </c>
      <c r="E2743" s="11">
        <f>ROUND(АТС!E503*$E$791*$E$792/100,2)</f>
        <v>2.31</v>
      </c>
      <c r="F2743" s="11">
        <f>ROUND(АТС!E503*$F$791*$F$792/100,2)</f>
        <v>1.57</v>
      </c>
      <c r="G2743" s="11">
        <f>ROUND(АТС!E503*$G$791*$G$792/100,2)</f>
        <v>0.92</v>
      </c>
    </row>
    <row r="2744" spans="1:7" x14ac:dyDescent="0.25">
      <c r="A2744" s="251"/>
      <c r="B2744" s="137">
        <f t="shared" si="43"/>
        <v>42055.291669999999</v>
      </c>
      <c r="C2744" s="138">
        <v>7</v>
      </c>
      <c r="D2744" s="11">
        <f>ROUND(АТС!E504*$D$791*$D$792/100,2)</f>
        <v>16.45</v>
      </c>
      <c r="E2744" s="11">
        <f>ROUND(АТС!E504*$E$791*$E$792/100,2)</f>
        <v>15.12</v>
      </c>
      <c r="F2744" s="11">
        <f>ROUND(АТС!E504*$F$791*$F$792/100,2)</f>
        <v>10.29</v>
      </c>
      <c r="G2744" s="11">
        <f>ROUND(АТС!E504*$G$791*$G$792/100,2)</f>
        <v>6.03</v>
      </c>
    </row>
    <row r="2745" spans="1:7" x14ac:dyDescent="0.25">
      <c r="A2745" s="251"/>
      <c r="B2745" s="135">
        <f t="shared" si="43"/>
        <v>42055.333330000001</v>
      </c>
      <c r="C2745" s="138">
        <v>8</v>
      </c>
      <c r="D2745" s="11">
        <f>ROUND(АТС!E505*$D$791*$D$792/100,2)</f>
        <v>9.3000000000000007</v>
      </c>
      <c r="E2745" s="11">
        <f>ROUND(АТС!E505*$E$791*$E$792/100,2)</f>
        <v>8.5399999999999991</v>
      </c>
      <c r="F2745" s="11">
        <f>ROUND(АТС!E505*$F$791*$F$792/100,2)</f>
        <v>5.82</v>
      </c>
      <c r="G2745" s="11">
        <f>ROUND(АТС!E505*$G$791*$G$792/100,2)</f>
        <v>3.41</v>
      </c>
    </row>
    <row r="2746" spans="1:7" x14ac:dyDescent="0.25">
      <c r="A2746" s="251"/>
      <c r="B2746" s="137">
        <f t="shared" si="43"/>
        <v>42055.375</v>
      </c>
      <c r="C2746" s="138">
        <v>9</v>
      </c>
      <c r="D2746" s="11">
        <f>ROUND(АТС!E506*$D$791*$D$792/100,2)</f>
        <v>8.9</v>
      </c>
      <c r="E2746" s="11">
        <f>ROUND(АТС!E506*$E$791*$E$792/100,2)</f>
        <v>8.18</v>
      </c>
      <c r="F2746" s="11">
        <f>ROUND(АТС!E506*$F$791*$F$792/100,2)</f>
        <v>5.57</v>
      </c>
      <c r="G2746" s="11">
        <f>ROUND(АТС!E506*$G$791*$G$792/100,2)</f>
        <v>3.26</v>
      </c>
    </row>
    <row r="2747" spans="1:7" x14ac:dyDescent="0.25">
      <c r="A2747" s="251"/>
      <c r="B2747" s="135">
        <f t="shared" si="43"/>
        <v>42055.416669999999</v>
      </c>
      <c r="C2747" s="138">
        <v>10</v>
      </c>
      <c r="D2747" s="11">
        <f>ROUND(АТС!E507*$D$791*$D$792/100,2)</f>
        <v>14.3</v>
      </c>
      <c r="E2747" s="11">
        <f>ROUND(АТС!E507*$E$791*$E$792/100,2)</f>
        <v>13.14</v>
      </c>
      <c r="F2747" s="11">
        <f>ROUND(АТС!E507*$F$791*$F$792/100,2)</f>
        <v>8.9499999999999993</v>
      </c>
      <c r="G2747" s="11">
        <f>ROUND(АТС!E507*$G$791*$G$792/100,2)</f>
        <v>5.24</v>
      </c>
    </row>
    <row r="2748" spans="1:7" x14ac:dyDescent="0.25">
      <c r="A2748" s="251"/>
      <c r="B2748" s="137">
        <f t="shared" si="43"/>
        <v>42055.458330000001</v>
      </c>
      <c r="C2748" s="138">
        <v>11</v>
      </c>
      <c r="D2748" s="11">
        <f>ROUND(АТС!E508*$D$791*$D$792/100,2)</f>
        <v>21.29</v>
      </c>
      <c r="E2748" s="11">
        <f>ROUND(АТС!E508*$E$791*$E$792/100,2)</f>
        <v>19.559999999999999</v>
      </c>
      <c r="F2748" s="11">
        <f>ROUND(АТС!E508*$F$791*$F$792/100,2)</f>
        <v>13.32</v>
      </c>
      <c r="G2748" s="11">
        <f>ROUND(АТС!E508*$G$791*$G$792/100,2)</f>
        <v>7.8</v>
      </c>
    </row>
    <row r="2749" spans="1:7" x14ac:dyDescent="0.25">
      <c r="A2749" s="251"/>
      <c r="B2749" s="135">
        <f t="shared" si="43"/>
        <v>42055.5</v>
      </c>
      <c r="C2749" s="138">
        <v>12</v>
      </c>
      <c r="D2749" s="11">
        <f>ROUND(АТС!E509*$D$791*$D$792/100,2)</f>
        <v>29.09</v>
      </c>
      <c r="E2749" s="11">
        <f>ROUND(АТС!E509*$E$791*$E$792/100,2)</f>
        <v>26.73</v>
      </c>
      <c r="F2749" s="11">
        <f>ROUND(АТС!E509*$F$791*$F$792/100,2)</f>
        <v>18.2</v>
      </c>
      <c r="G2749" s="11">
        <f>ROUND(АТС!E509*$G$791*$G$792/100,2)</f>
        <v>10.65</v>
      </c>
    </row>
    <row r="2750" spans="1:7" x14ac:dyDescent="0.25">
      <c r="A2750" s="251"/>
      <c r="B2750" s="137">
        <f t="shared" si="43"/>
        <v>42055.541669999999</v>
      </c>
      <c r="C2750" s="138">
        <v>13</v>
      </c>
      <c r="D2750" s="11">
        <f>ROUND(АТС!E510*$D$791*$D$792/100,2)</f>
        <v>29.37</v>
      </c>
      <c r="E2750" s="11">
        <f>ROUND(АТС!E510*$E$791*$E$792/100,2)</f>
        <v>26.99</v>
      </c>
      <c r="F2750" s="11">
        <f>ROUND(АТС!E510*$F$791*$F$792/100,2)</f>
        <v>18.38</v>
      </c>
      <c r="G2750" s="11">
        <f>ROUND(АТС!E510*$G$791*$G$792/100,2)</f>
        <v>10.76</v>
      </c>
    </row>
    <row r="2751" spans="1:7" x14ac:dyDescent="0.25">
      <c r="A2751" s="251"/>
      <c r="B2751" s="135">
        <f t="shared" si="43"/>
        <v>42055.583330000001</v>
      </c>
      <c r="C2751" s="138">
        <v>14</v>
      </c>
      <c r="D2751" s="11">
        <f>ROUND(АТС!E511*$D$791*$D$792/100,2)</f>
        <v>31.49</v>
      </c>
      <c r="E2751" s="11">
        <f>ROUND(АТС!E511*$E$791*$E$792/100,2)</f>
        <v>28.93</v>
      </c>
      <c r="F2751" s="11">
        <f>ROUND(АТС!E511*$F$791*$F$792/100,2)</f>
        <v>19.7</v>
      </c>
      <c r="G2751" s="11">
        <f>ROUND(АТС!E511*$G$791*$G$792/100,2)</f>
        <v>11.53</v>
      </c>
    </row>
    <row r="2752" spans="1:7" x14ac:dyDescent="0.25">
      <c r="A2752" s="251"/>
      <c r="B2752" s="137">
        <f t="shared" si="43"/>
        <v>42055.625</v>
      </c>
      <c r="C2752" s="138">
        <v>15</v>
      </c>
      <c r="D2752" s="11">
        <f>ROUND(АТС!E512*$D$791*$D$792/100,2)</f>
        <v>32.68</v>
      </c>
      <c r="E2752" s="11">
        <f>ROUND(АТС!E512*$E$791*$E$792/100,2)</f>
        <v>30.03</v>
      </c>
      <c r="F2752" s="11">
        <f>ROUND(АТС!E512*$F$791*$F$792/100,2)</f>
        <v>20.45</v>
      </c>
      <c r="G2752" s="11">
        <f>ROUND(АТС!E512*$G$791*$G$792/100,2)</f>
        <v>11.97</v>
      </c>
    </row>
    <row r="2753" spans="1:7" x14ac:dyDescent="0.25">
      <c r="A2753" s="251"/>
      <c r="B2753" s="135">
        <f t="shared" si="43"/>
        <v>42055.666669999999</v>
      </c>
      <c r="C2753" s="138">
        <v>16</v>
      </c>
      <c r="D2753" s="11">
        <f>ROUND(АТС!E513*$D$791*$D$792/100,2)</f>
        <v>117.75</v>
      </c>
      <c r="E2753" s="11">
        <f>ROUND(АТС!E513*$E$791*$E$792/100,2)</f>
        <v>108.18</v>
      </c>
      <c r="F2753" s="11">
        <f>ROUND(АТС!E513*$F$791*$F$792/100,2)</f>
        <v>73.67</v>
      </c>
      <c r="G2753" s="11">
        <f>ROUND(АТС!E513*$G$791*$G$792/100,2)</f>
        <v>43.12</v>
      </c>
    </row>
    <row r="2754" spans="1:7" x14ac:dyDescent="0.25">
      <c r="A2754" s="251"/>
      <c r="B2754" s="137">
        <f t="shared" ref="B2754:B2817" si="44">B2730+1</f>
        <v>42055.708330000001</v>
      </c>
      <c r="C2754" s="138">
        <v>17</v>
      </c>
      <c r="D2754" s="11">
        <f>ROUND(АТС!E514*$D$791*$D$792/100,2)</f>
        <v>30.57</v>
      </c>
      <c r="E2754" s="11">
        <f>ROUND(АТС!E514*$E$791*$E$792/100,2)</f>
        <v>28.09</v>
      </c>
      <c r="F2754" s="11">
        <f>ROUND(АТС!E514*$F$791*$F$792/100,2)</f>
        <v>19.13</v>
      </c>
      <c r="G2754" s="11">
        <f>ROUND(АТС!E514*$G$791*$G$792/100,2)</f>
        <v>11.2</v>
      </c>
    </row>
    <row r="2755" spans="1:7" x14ac:dyDescent="0.25">
      <c r="A2755" s="251"/>
      <c r="B2755" s="135">
        <f t="shared" si="44"/>
        <v>42055.75</v>
      </c>
      <c r="C2755" s="138">
        <v>18</v>
      </c>
      <c r="D2755" s="11">
        <f>ROUND(АТС!E515*$D$791*$D$792/100,2)</f>
        <v>57.3</v>
      </c>
      <c r="E2755" s="11">
        <f>ROUND(АТС!E515*$E$791*$E$792/100,2)</f>
        <v>52.64</v>
      </c>
      <c r="F2755" s="11">
        <f>ROUND(АТС!E515*$F$791*$F$792/100,2)</f>
        <v>35.85</v>
      </c>
      <c r="G2755" s="11">
        <f>ROUND(АТС!E515*$G$791*$G$792/100,2)</f>
        <v>20.98</v>
      </c>
    </row>
    <row r="2756" spans="1:7" x14ac:dyDescent="0.25">
      <c r="A2756" s="251"/>
      <c r="B2756" s="137">
        <f t="shared" si="44"/>
        <v>42055.791669999999</v>
      </c>
      <c r="C2756" s="138">
        <v>19</v>
      </c>
      <c r="D2756" s="11">
        <f>ROUND(АТС!E516*$D$791*$D$792/100,2)</f>
        <v>220.92</v>
      </c>
      <c r="E2756" s="11">
        <f>ROUND(АТС!E516*$E$791*$E$792/100,2)</f>
        <v>202.97</v>
      </c>
      <c r="F2756" s="11">
        <f>ROUND(АТС!E516*$F$791*$F$792/100,2)</f>
        <v>138.22999999999999</v>
      </c>
      <c r="G2756" s="11">
        <f>ROUND(АТС!E516*$G$791*$G$792/100,2)</f>
        <v>80.91</v>
      </c>
    </row>
    <row r="2757" spans="1:7" x14ac:dyDescent="0.25">
      <c r="A2757" s="251"/>
      <c r="B2757" s="135">
        <f t="shared" si="44"/>
        <v>42055.833330000001</v>
      </c>
      <c r="C2757" s="138">
        <v>20</v>
      </c>
      <c r="D2757" s="11">
        <f>ROUND(АТС!E517*$D$791*$D$792/100,2)</f>
        <v>204.87</v>
      </c>
      <c r="E2757" s="11">
        <f>ROUND(АТС!E517*$E$791*$E$792/100,2)</f>
        <v>188.23</v>
      </c>
      <c r="F2757" s="11">
        <f>ROUND(АТС!E517*$F$791*$F$792/100,2)</f>
        <v>128.19</v>
      </c>
      <c r="G2757" s="11">
        <f>ROUND(АТС!E517*$G$791*$G$792/100,2)</f>
        <v>75.03</v>
      </c>
    </row>
    <row r="2758" spans="1:7" x14ac:dyDescent="0.25">
      <c r="A2758" s="251"/>
      <c r="B2758" s="137">
        <f t="shared" si="44"/>
        <v>42055.875</v>
      </c>
      <c r="C2758" s="138">
        <v>21</v>
      </c>
      <c r="D2758" s="11">
        <f>ROUND(АТС!E518*$D$791*$D$792/100,2)</f>
        <v>204.03</v>
      </c>
      <c r="E2758" s="11">
        <f>ROUND(АТС!E518*$E$791*$E$792/100,2)</f>
        <v>187.45</v>
      </c>
      <c r="F2758" s="11">
        <f>ROUND(АТС!E518*$F$791*$F$792/100,2)</f>
        <v>127.66</v>
      </c>
      <c r="G2758" s="11">
        <f>ROUND(АТС!E518*$G$791*$G$792/100,2)</f>
        <v>74.72</v>
      </c>
    </row>
    <row r="2759" spans="1:7" x14ac:dyDescent="0.25">
      <c r="A2759" s="251"/>
      <c r="B2759" s="135">
        <f t="shared" si="44"/>
        <v>42055.916669999999</v>
      </c>
      <c r="C2759" s="138">
        <v>22</v>
      </c>
      <c r="D2759" s="11">
        <f>ROUND(АТС!E519*$D$791*$D$792/100,2)</f>
        <v>188.71</v>
      </c>
      <c r="E2759" s="11">
        <f>ROUND(АТС!E519*$E$791*$E$792/100,2)</f>
        <v>173.38</v>
      </c>
      <c r="F2759" s="11">
        <f>ROUND(АТС!E519*$F$791*$F$792/100,2)</f>
        <v>118.08</v>
      </c>
      <c r="G2759" s="11">
        <f>ROUND(АТС!E519*$G$791*$G$792/100,2)</f>
        <v>69.11</v>
      </c>
    </row>
    <row r="2760" spans="1:7" x14ac:dyDescent="0.25">
      <c r="A2760" s="251"/>
      <c r="B2760" s="137">
        <f t="shared" si="44"/>
        <v>42055.958330000001</v>
      </c>
      <c r="C2760" s="138">
        <v>23</v>
      </c>
      <c r="D2760" s="11">
        <f>ROUND(АТС!E520*$D$791*$D$792/100,2)</f>
        <v>179.64</v>
      </c>
      <c r="E2760" s="11">
        <f>ROUND(АТС!E520*$E$791*$E$792/100,2)</f>
        <v>165.05</v>
      </c>
      <c r="F2760" s="11">
        <f>ROUND(АТС!E520*$F$791*$F$792/100,2)</f>
        <v>112.4</v>
      </c>
      <c r="G2760" s="11">
        <f>ROUND(АТС!E520*$G$791*$G$792/100,2)</f>
        <v>65.790000000000006</v>
      </c>
    </row>
    <row r="2761" spans="1:7" x14ac:dyDescent="0.25">
      <c r="A2761" s="251"/>
      <c r="B2761" s="135">
        <f t="shared" si="44"/>
        <v>42056</v>
      </c>
      <c r="C2761" s="138">
        <v>0</v>
      </c>
      <c r="D2761" s="11">
        <f>ROUND(АТС!E521*$D$791*$D$792/100,2)</f>
        <v>14.04</v>
      </c>
      <c r="E2761" s="11">
        <f>ROUND(АТС!E521*$E$791*$E$792/100,2)</f>
        <v>12.9</v>
      </c>
      <c r="F2761" s="11">
        <f>ROUND(АТС!E521*$F$791*$F$792/100,2)</f>
        <v>8.7899999999999991</v>
      </c>
      <c r="G2761" s="11">
        <f>ROUND(АТС!E521*$G$791*$G$792/100,2)</f>
        <v>5.14</v>
      </c>
    </row>
    <row r="2762" spans="1:7" x14ac:dyDescent="0.25">
      <c r="A2762" s="251"/>
      <c r="B2762" s="137">
        <f t="shared" si="44"/>
        <v>42056.041669999999</v>
      </c>
      <c r="C2762" s="138">
        <v>1</v>
      </c>
      <c r="D2762" s="11">
        <f>ROUND(АТС!E522*$D$791*$D$792/100,2)</f>
        <v>2.2400000000000002</v>
      </c>
      <c r="E2762" s="11">
        <f>ROUND(АТС!E522*$E$791*$E$792/100,2)</f>
        <v>2.06</v>
      </c>
      <c r="F2762" s="11">
        <f>ROUND(АТС!E522*$F$791*$F$792/100,2)</f>
        <v>1.4</v>
      </c>
      <c r="G2762" s="11">
        <f>ROUND(АТС!E522*$G$791*$G$792/100,2)</f>
        <v>0.82</v>
      </c>
    </row>
    <row r="2763" spans="1:7" x14ac:dyDescent="0.25">
      <c r="A2763" s="251"/>
      <c r="B2763" s="135">
        <f t="shared" si="44"/>
        <v>42056.083330000001</v>
      </c>
      <c r="C2763" s="138">
        <v>2</v>
      </c>
      <c r="D2763" s="11">
        <f>ROUND(АТС!E523*$D$791*$D$792/100,2)</f>
        <v>0</v>
      </c>
      <c r="E2763" s="11">
        <f>ROUND(АТС!E523*$E$791*$E$792/100,2)</f>
        <v>0</v>
      </c>
      <c r="F2763" s="11">
        <f>ROUND(АТС!E523*$F$791*$F$792/100,2)</f>
        <v>0</v>
      </c>
      <c r="G2763" s="11">
        <f>ROUND(АТС!E523*$G$791*$G$792/100,2)</f>
        <v>0</v>
      </c>
    </row>
    <row r="2764" spans="1:7" x14ac:dyDescent="0.25">
      <c r="A2764" s="251"/>
      <c r="B2764" s="137">
        <f t="shared" si="44"/>
        <v>42056.125</v>
      </c>
      <c r="C2764" s="138">
        <v>3</v>
      </c>
      <c r="D2764" s="11">
        <f>ROUND(АТС!E524*$D$791*$D$792/100,2)</f>
        <v>0</v>
      </c>
      <c r="E2764" s="11">
        <f>ROUND(АТС!E524*$E$791*$E$792/100,2)</f>
        <v>0</v>
      </c>
      <c r="F2764" s="11">
        <f>ROUND(АТС!E524*$F$791*$F$792/100,2)</f>
        <v>0</v>
      </c>
      <c r="G2764" s="11">
        <f>ROUND(АТС!E524*$G$791*$G$792/100,2)</f>
        <v>0</v>
      </c>
    </row>
    <row r="2765" spans="1:7" x14ac:dyDescent="0.25">
      <c r="A2765" s="251"/>
      <c r="B2765" s="135">
        <f t="shared" si="44"/>
        <v>42056.166669999999</v>
      </c>
      <c r="C2765" s="138">
        <v>4</v>
      </c>
      <c r="D2765" s="11">
        <f>ROUND(АТС!E525*$D$791*$D$792/100,2)</f>
        <v>0</v>
      </c>
      <c r="E2765" s="11">
        <f>ROUND(АТС!E525*$E$791*$E$792/100,2)</f>
        <v>0</v>
      </c>
      <c r="F2765" s="11">
        <f>ROUND(АТС!E525*$F$791*$F$792/100,2)</f>
        <v>0</v>
      </c>
      <c r="G2765" s="11">
        <f>ROUND(АТС!E525*$G$791*$G$792/100,2)</f>
        <v>0</v>
      </c>
    </row>
    <row r="2766" spans="1:7" x14ac:dyDescent="0.25">
      <c r="A2766" s="251"/>
      <c r="B2766" s="137">
        <f t="shared" si="44"/>
        <v>42056.208330000001</v>
      </c>
      <c r="C2766" s="138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51"/>
      <c r="B2767" s="135">
        <f t="shared" si="44"/>
        <v>42056.25</v>
      </c>
      <c r="C2767" s="138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51"/>
      <c r="B2768" s="137">
        <f t="shared" si="44"/>
        <v>42056.291669999999</v>
      </c>
      <c r="C2768" s="138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51"/>
      <c r="B2769" s="135">
        <f t="shared" si="44"/>
        <v>42056.333330000001</v>
      </c>
      <c r="C2769" s="138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51"/>
      <c r="B2770" s="137">
        <f t="shared" si="44"/>
        <v>42056.375</v>
      </c>
      <c r="C2770" s="138">
        <v>9</v>
      </c>
      <c r="D2770" s="11">
        <f>ROUND(АТС!E530*$D$791*$D$792/100,2)</f>
        <v>0</v>
      </c>
      <c r="E2770" s="11">
        <f>ROUND(АТС!E530*$E$791*$E$792/100,2)</f>
        <v>0</v>
      </c>
      <c r="F2770" s="11">
        <f>ROUND(АТС!E530*$F$791*$F$792/100,2)</f>
        <v>0</v>
      </c>
      <c r="G2770" s="11">
        <f>ROUND(АТС!E530*$G$791*$G$792/100,2)</f>
        <v>0</v>
      </c>
    </row>
    <row r="2771" spans="1:7" x14ac:dyDescent="0.25">
      <c r="A2771" s="251"/>
      <c r="B2771" s="135">
        <f t="shared" si="44"/>
        <v>42056.416669999999</v>
      </c>
      <c r="C2771" s="138">
        <v>10</v>
      </c>
      <c r="D2771" s="11">
        <f>ROUND(АТС!E531*$D$791*$D$792/100,2)</f>
        <v>0.14000000000000001</v>
      </c>
      <c r="E2771" s="11">
        <f>ROUND(АТС!E531*$E$791*$E$792/100,2)</f>
        <v>0.13</v>
      </c>
      <c r="F2771" s="11">
        <f>ROUND(АТС!E531*$F$791*$F$792/100,2)</f>
        <v>0.09</v>
      </c>
      <c r="G2771" s="11">
        <f>ROUND(АТС!E531*$G$791*$G$792/100,2)</f>
        <v>0.05</v>
      </c>
    </row>
    <row r="2772" spans="1:7" x14ac:dyDescent="0.25">
      <c r="A2772" s="251"/>
      <c r="B2772" s="137">
        <f t="shared" si="44"/>
        <v>42056.458330000001</v>
      </c>
      <c r="C2772" s="138">
        <v>11</v>
      </c>
      <c r="D2772" s="11">
        <f>ROUND(АТС!E532*$D$791*$D$792/100,2)</f>
        <v>10.28</v>
      </c>
      <c r="E2772" s="11">
        <f>ROUND(АТС!E532*$E$791*$E$792/100,2)</f>
        <v>9.44</v>
      </c>
      <c r="F2772" s="11">
        <f>ROUND(АТС!E532*$F$791*$F$792/100,2)</f>
        <v>6.43</v>
      </c>
      <c r="G2772" s="11">
        <f>ROUND(АТС!E532*$G$791*$G$792/100,2)</f>
        <v>3.76</v>
      </c>
    </row>
    <row r="2773" spans="1:7" x14ac:dyDescent="0.25">
      <c r="A2773" s="251"/>
      <c r="B2773" s="135">
        <f t="shared" si="44"/>
        <v>42056.5</v>
      </c>
      <c r="C2773" s="138">
        <v>12</v>
      </c>
      <c r="D2773" s="11">
        <f>ROUND(АТС!E533*$D$791*$D$792/100,2)</f>
        <v>1.21</v>
      </c>
      <c r="E2773" s="11">
        <f>ROUND(АТС!E533*$E$791*$E$792/100,2)</f>
        <v>1.1200000000000001</v>
      </c>
      <c r="F2773" s="11">
        <f>ROUND(АТС!E533*$F$791*$F$792/100,2)</f>
        <v>0.76</v>
      </c>
      <c r="G2773" s="11">
        <f>ROUND(АТС!E533*$G$791*$G$792/100,2)</f>
        <v>0.44</v>
      </c>
    </row>
    <row r="2774" spans="1:7" x14ac:dyDescent="0.25">
      <c r="A2774" s="251"/>
      <c r="B2774" s="137">
        <f t="shared" si="44"/>
        <v>42056.541669999999</v>
      </c>
      <c r="C2774" s="138">
        <v>13</v>
      </c>
      <c r="D2774" s="11">
        <f>ROUND(АТС!E534*$D$791*$D$792/100,2)</f>
        <v>2.72</v>
      </c>
      <c r="E2774" s="11">
        <f>ROUND(АТС!E534*$E$791*$E$792/100,2)</f>
        <v>2.5</v>
      </c>
      <c r="F2774" s="11">
        <f>ROUND(АТС!E534*$F$791*$F$792/100,2)</f>
        <v>1.7</v>
      </c>
      <c r="G2774" s="11">
        <f>ROUND(АТС!E534*$G$791*$G$792/100,2)</f>
        <v>0.99</v>
      </c>
    </row>
    <row r="2775" spans="1:7" x14ac:dyDescent="0.25">
      <c r="A2775" s="251"/>
      <c r="B2775" s="135">
        <f t="shared" si="44"/>
        <v>42056.583330000001</v>
      </c>
      <c r="C2775" s="138">
        <v>14</v>
      </c>
      <c r="D2775" s="11">
        <f>ROUND(АТС!E535*$D$791*$D$792/100,2)</f>
        <v>0</v>
      </c>
      <c r="E2775" s="11">
        <f>ROUND(АТС!E535*$E$791*$E$792/100,2)</f>
        <v>0</v>
      </c>
      <c r="F2775" s="11">
        <f>ROUND(АТС!E535*$F$791*$F$792/100,2)</f>
        <v>0</v>
      </c>
      <c r="G2775" s="11">
        <f>ROUND(АТС!E535*$G$791*$G$792/100,2)</f>
        <v>0</v>
      </c>
    </row>
    <row r="2776" spans="1:7" x14ac:dyDescent="0.25">
      <c r="A2776" s="251"/>
      <c r="B2776" s="137">
        <f t="shared" si="44"/>
        <v>42056.625</v>
      </c>
      <c r="C2776" s="138">
        <v>15</v>
      </c>
      <c r="D2776" s="11">
        <f>ROUND(АТС!E536*$D$791*$D$792/100,2)</f>
        <v>4.9000000000000004</v>
      </c>
      <c r="E2776" s="11">
        <f>ROUND(АТС!E536*$E$791*$E$792/100,2)</f>
        <v>4.5</v>
      </c>
      <c r="F2776" s="11">
        <f>ROUND(АТС!E536*$F$791*$F$792/100,2)</f>
        <v>3.07</v>
      </c>
      <c r="G2776" s="11">
        <f>ROUND(АТС!E536*$G$791*$G$792/100,2)</f>
        <v>1.79</v>
      </c>
    </row>
    <row r="2777" spans="1:7" x14ac:dyDescent="0.25">
      <c r="A2777" s="251"/>
      <c r="B2777" s="135">
        <f t="shared" si="44"/>
        <v>42056.666669999999</v>
      </c>
      <c r="C2777" s="138">
        <v>16</v>
      </c>
      <c r="D2777" s="11">
        <f>ROUND(АТС!E537*$D$791*$D$792/100,2)</f>
        <v>70.099999999999994</v>
      </c>
      <c r="E2777" s="11">
        <f>ROUND(АТС!E537*$E$791*$E$792/100,2)</f>
        <v>64.400000000000006</v>
      </c>
      <c r="F2777" s="11">
        <f>ROUND(АТС!E537*$F$791*$F$792/100,2)</f>
        <v>43.86</v>
      </c>
      <c r="G2777" s="11">
        <f>ROUND(АТС!E537*$G$791*$G$792/100,2)</f>
        <v>25.67</v>
      </c>
    </row>
    <row r="2778" spans="1:7" x14ac:dyDescent="0.25">
      <c r="A2778" s="251"/>
      <c r="B2778" s="137">
        <f t="shared" si="44"/>
        <v>42056.708330000001</v>
      </c>
      <c r="C2778" s="138">
        <v>17</v>
      </c>
      <c r="D2778" s="11">
        <f>ROUND(АТС!E538*$D$791*$D$792/100,2)</f>
        <v>0</v>
      </c>
      <c r="E2778" s="11">
        <f>ROUND(АТС!E538*$E$791*$E$792/100,2)</f>
        <v>0</v>
      </c>
      <c r="F2778" s="11">
        <f>ROUND(АТС!E538*$F$791*$F$792/100,2)</f>
        <v>0</v>
      </c>
      <c r="G2778" s="11">
        <f>ROUND(АТС!E538*$G$791*$G$792/100,2)</f>
        <v>0</v>
      </c>
    </row>
    <row r="2779" spans="1:7" x14ac:dyDescent="0.25">
      <c r="A2779" s="251"/>
      <c r="B2779" s="135">
        <f t="shared" si="44"/>
        <v>42056.75</v>
      </c>
      <c r="C2779" s="138">
        <v>18</v>
      </c>
      <c r="D2779" s="11">
        <f>ROUND(АТС!E539*$D$791*$D$792/100,2)</f>
        <v>0</v>
      </c>
      <c r="E2779" s="11">
        <f>ROUND(АТС!E539*$E$791*$E$792/100,2)</f>
        <v>0</v>
      </c>
      <c r="F2779" s="11">
        <f>ROUND(АТС!E539*$F$791*$F$792/100,2)</f>
        <v>0</v>
      </c>
      <c r="G2779" s="11">
        <f>ROUND(АТС!E539*$G$791*$G$792/100,2)</f>
        <v>0</v>
      </c>
    </row>
    <row r="2780" spans="1:7" x14ac:dyDescent="0.25">
      <c r="A2780" s="251"/>
      <c r="B2780" s="137">
        <f t="shared" si="44"/>
        <v>42056.791669999999</v>
      </c>
      <c r="C2780" s="138">
        <v>19</v>
      </c>
      <c r="D2780" s="11">
        <f>ROUND(АТС!E540*$D$791*$D$792/100,2)</f>
        <v>0</v>
      </c>
      <c r="E2780" s="11">
        <f>ROUND(АТС!E540*$E$791*$E$792/100,2)</f>
        <v>0</v>
      </c>
      <c r="F2780" s="11">
        <f>ROUND(АТС!E540*$F$791*$F$792/100,2)</f>
        <v>0</v>
      </c>
      <c r="G2780" s="11">
        <f>ROUND(АТС!E540*$G$791*$G$792/100,2)</f>
        <v>0</v>
      </c>
    </row>
    <row r="2781" spans="1:7" x14ac:dyDescent="0.25">
      <c r="A2781" s="251"/>
      <c r="B2781" s="135">
        <f t="shared" si="44"/>
        <v>42056.833330000001</v>
      </c>
      <c r="C2781" s="138">
        <v>20</v>
      </c>
      <c r="D2781" s="11">
        <f>ROUND(АТС!E541*$D$791*$D$792/100,2)</f>
        <v>32.200000000000003</v>
      </c>
      <c r="E2781" s="11">
        <f>ROUND(АТС!E541*$E$791*$E$792/100,2)</f>
        <v>29.59</v>
      </c>
      <c r="F2781" s="11">
        <f>ROUND(АТС!E541*$F$791*$F$792/100,2)</f>
        <v>20.149999999999999</v>
      </c>
      <c r="G2781" s="11">
        <f>ROUND(АТС!E541*$G$791*$G$792/100,2)</f>
        <v>11.79</v>
      </c>
    </row>
    <row r="2782" spans="1:7" x14ac:dyDescent="0.25">
      <c r="A2782" s="251"/>
      <c r="B2782" s="137">
        <f t="shared" si="44"/>
        <v>42056.875</v>
      </c>
      <c r="C2782" s="138">
        <v>21</v>
      </c>
      <c r="D2782" s="11">
        <f>ROUND(АТС!E542*$D$791*$D$792/100,2)</f>
        <v>37.630000000000003</v>
      </c>
      <c r="E2782" s="11">
        <f>ROUND(АТС!E542*$E$791*$E$792/100,2)</f>
        <v>34.57</v>
      </c>
      <c r="F2782" s="11">
        <f>ROUND(АТС!E542*$F$791*$F$792/100,2)</f>
        <v>23.54</v>
      </c>
      <c r="G2782" s="11">
        <f>ROUND(АТС!E542*$G$791*$G$792/100,2)</f>
        <v>13.78</v>
      </c>
    </row>
    <row r="2783" spans="1:7" x14ac:dyDescent="0.25">
      <c r="A2783" s="251"/>
      <c r="B2783" s="135">
        <f t="shared" si="44"/>
        <v>42056.916669999999</v>
      </c>
      <c r="C2783" s="138">
        <v>22</v>
      </c>
      <c r="D2783" s="11">
        <f>ROUND(АТС!E543*$D$791*$D$792/100,2)</f>
        <v>150.12</v>
      </c>
      <c r="E2783" s="11">
        <f>ROUND(АТС!E543*$E$791*$E$792/100,2)</f>
        <v>137.93</v>
      </c>
      <c r="F2783" s="11">
        <f>ROUND(АТС!E543*$F$791*$F$792/100,2)</f>
        <v>93.93</v>
      </c>
      <c r="G2783" s="11">
        <f>ROUND(АТС!E543*$G$791*$G$792/100,2)</f>
        <v>54.98</v>
      </c>
    </row>
    <row r="2784" spans="1:7" x14ac:dyDescent="0.25">
      <c r="A2784" s="251"/>
      <c r="B2784" s="137">
        <f t="shared" si="44"/>
        <v>42056.958330000001</v>
      </c>
      <c r="C2784" s="138">
        <v>23</v>
      </c>
      <c r="D2784" s="11">
        <f>ROUND(АТС!E544*$D$791*$D$792/100,2)</f>
        <v>28.64</v>
      </c>
      <c r="E2784" s="11">
        <f>ROUND(АТС!E544*$E$791*$E$792/100,2)</f>
        <v>26.31</v>
      </c>
      <c r="F2784" s="11">
        <f>ROUND(АТС!E544*$F$791*$F$792/100,2)</f>
        <v>17.920000000000002</v>
      </c>
      <c r="G2784" s="11">
        <f>ROUND(АТС!E544*$G$791*$G$792/100,2)</f>
        <v>10.49</v>
      </c>
    </row>
    <row r="2785" spans="1:7" x14ac:dyDescent="0.25">
      <c r="A2785" s="251"/>
      <c r="B2785" s="135">
        <f t="shared" si="44"/>
        <v>42057</v>
      </c>
      <c r="C2785" s="138">
        <v>0</v>
      </c>
      <c r="D2785" s="11">
        <f>ROUND(АТС!E545*$D$791*$D$792/100,2)</f>
        <v>54.41</v>
      </c>
      <c r="E2785" s="11">
        <f>ROUND(АТС!E545*$E$791*$E$792/100,2)</f>
        <v>49.99</v>
      </c>
      <c r="F2785" s="11">
        <f>ROUND(АТС!E545*$F$791*$F$792/100,2)</f>
        <v>34.04</v>
      </c>
      <c r="G2785" s="11">
        <f>ROUND(АТС!E545*$G$791*$G$792/100,2)</f>
        <v>19.93</v>
      </c>
    </row>
    <row r="2786" spans="1:7" x14ac:dyDescent="0.25">
      <c r="A2786" s="251"/>
      <c r="B2786" s="137">
        <f t="shared" si="44"/>
        <v>42057.041669999999</v>
      </c>
      <c r="C2786" s="138">
        <v>1</v>
      </c>
      <c r="D2786" s="11">
        <f>ROUND(АТС!E546*$D$791*$D$792/100,2)</f>
        <v>5.98</v>
      </c>
      <c r="E2786" s="11">
        <f>ROUND(АТС!E546*$E$791*$E$792/100,2)</f>
        <v>5.5</v>
      </c>
      <c r="F2786" s="11">
        <f>ROUND(АТС!E546*$F$791*$F$792/100,2)</f>
        <v>3.74</v>
      </c>
      <c r="G2786" s="11">
        <f>ROUND(АТС!E546*$G$791*$G$792/100,2)</f>
        <v>2.19</v>
      </c>
    </row>
    <row r="2787" spans="1:7" x14ac:dyDescent="0.25">
      <c r="A2787" s="251"/>
      <c r="B2787" s="135">
        <f t="shared" si="44"/>
        <v>42057.083330000001</v>
      </c>
      <c r="C2787" s="138">
        <v>2</v>
      </c>
      <c r="D2787" s="11">
        <f>ROUND(АТС!E547*$D$791*$D$792/100,2)</f>
        <v>27.86</v>
      </c>
      <c r="E2787" s="11">
        <f>ROUND(АТС!E547*$E$791*$E$792/100,2)</f>
        <v>25.6</v>
      </c>
      <c r="F2787" s="11">
        <f>ROUND(АТС!E547*$F$791*$F$792/100,2)</f>
        <v>17.43</v>
      </c>
      <c r="G2787" s="11">
        <f>ROUND(АТС!E547*$G$791*$G$792/100,2)</f>
        <v>10.199999999999999</v>
      </c>
    </row>
    <row r="2788" spans="1:7" x14ac:dyDescent="0.25">
      <c r="A2788" s="251"/>
      <c r="B2788" s="137">
        <f t="shared" si="44"/>
        <v>42057.125</v>
      </c>
      <c r="C2788" s="138">
        <v>3</v>
      </c>
      <c r="D2788" s="11">
        <f>ROUND(АТС!E548*$D$791*$D$792/100,2)</f>
        <v>33.07</v>
      </c>
      <c r="E2788" s="11">
        <f>ROUND(АТС!E548*$E$791*$E$792/100,2)</f>
        <v>30.38</v>
      </c>
      <c r="F2788" s="11">
        <f>ROUND(АТС!E548*$F$791*$F$792/100,2)</f>
        <v>20.69</v>
      </c>
      <c r="G2788" s="11">
        <f>ROUND(АТС!E548*$G$791*$G$792/100,2)</f>
        <v>12.11</v>
      </c>
    </row>
    <row r="2789" spans="1:7" x14ac:dyDescent="0.25">
      <c r="A2789" s="251"/>
      <c r="B2789" s="135">
        <f t="shared" si="44"/>
        <v>42057.166669999999</v>
      </c>
      <c r="C2789" s="138">
        <v>4</v>
      </c>
      <c r="D2789" s="11">
        <f>ROUND(АТС!E549*$D$791*$D$792/100,2)</f>
        <v>11.24</v>
      </c>
      <c r="E2789" s="11">
        <f>ROUND(АТС!E549*$E$791*$E$792/100,2)</f>
        <v>10.32</v>
      </c>
      <c r="F2789" s="11">
        <f>ROUND(АТС!E549*$F$791*$F$792/100,2)</f>
        <v>7.03</v>
      </c>
      <c r="G2789" s="11">
        <f>ROUND(АТС!E549*$G$791*$G$792/100,2)</f>
        <v>4.1100000000000003</v>
      </c>
    </row>
    <row r="2790" spans="1:7" x14ac:dyDescent="0.25">
      <c r="A2790" s="251"/>
      <c r="B2790" s="137">
        <f t="shared" si="44"/>
        <v>42057.208330000001</v>
      </c>
      <c r="C2790" s="138">
        <v>5</v>
      </c>
      <c r="D2790" s="11">
        <f>ROUND(АТС!E550*$D$791*$D$792/100,2)</f>
        <v>0.57999999999999996</v>
      </c>
      <c r="E2790" s="11">
        <f>ROUND(АТС!E550*$E$791*$E$792/100,2)</f>
        <v>0.53</v>
      </c>
      <c r="F2790" s="11">
        <f>ROUND(АТС!E550*$F$791*$F$792/100,2)</f>
        <v>0.36</v>
      </c>
      <c r="G2790" s="11">
        <f>ROUND(АТС!E550*$G$791*$G$792/100,2)</f>
        <v>0.21</v>
      </c>
    </row>
    <row r="2791" spans="1:7" x14ac:dyDescent="0.25">
      <c r="A2791" s="251"/>
      <c r="B2791" s="135">
        <f t="shared" si="44"/>
        <v>42057.25</v>
      </c>
      <c r="C2791" s="138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51"/>
      <c r="B2792" s="137">
        <f t="shared" si="44"/>
        <v>42057.291669999999</v>
      </c>
      <c r="C2792" s="138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51"/>
      <c r="B2793" s="135">
        <f t="shared" si="44"/>
        <v>42057.333330000001</v>
      </c>
      <c r="C2793" s="138">
        <v>8</v>
      </c>
      <c r="D2793" s="11">
        <f>ROUND(АТС!E553*$D$791*$D$792/100,2)</f>
        <v>0.05</v>
      </c>
      <c r="E2793" s="11">
        <f>ROUND(АТС!E553*$E$791*$E$792/100,2)</f>
        <v>0.05</v>
      </c>
      <c r="F2793" s="11">
        <f>ROUND(АТС!E553*$F$791*$F$792/100,2)</f>
        <v>0.03</v>
      </c>
      <c r="G2793" s="11">
        <f>ROUND(АТС!E553*$G$791*$G$792/100,2)</f>
        <v>0.02</v>
      </c>
    </row>
    <row r="2794" spans="1:7" x14ac:dyDescent="0.25">
      <c r="A2794" s="251"/>
      <c r="B2794" s="137">
        <f t="shared" si="44"/>
        <v>42057.375</v>
      </c>
      <c r="C2794" s="138">
        <v>9</v>
      </c>
      <c r="D2794" s="11">
        <f>ROUND(АТС!E554*$D$791*$D$792/100,2)</f>
        <v>42.52</v>
      </c>
      <c r="E2794" s="11">
        <f>ROUND(АТС!E554*$E$791*$E$792/100,2)</f>
        <v>39.07</v>
      </c>
      <c r="F2794" s="11">
        <f>ROUND(АТС!E554*$F$791*$F$792/100,2)</f>
        <v>26.61</v>
      </c>
      <c r="G2794" s="11">
        <f>ROUND(АТС!E554*$G$791*$G$792/100,2)</f>
        <v>15.57</v>
      </c>
    </row>
    <row r="2795" spans="1:7" x14ac:dyDescent="0.25">
      <c r="A2795" s="251"/>
      <c r="B2795" s="135">
        <f t="shared" si="44"/>
        <v>42057.416669999999</v>
      </c>
      <c r="C2795" s="138">
        <v>10</v>
      </c>
      <c r="D2795" s="11">
        <f>ROUND(АТС!E555*$D$791*$D$792/100,2)</f>
        <v>89.36</v>
      </c>
      <c r="E2795" s="11">
        <f>ROUND(АТС!E555*$E$791*$E$792/100,2)</f>
        <v>82.1</v>
      </c>
      <c r="F2795" s="11">
        <f>ROUND(АТС!E555*$F$791*$F$792/100,2)</f>
        <v>55.91</v>
      </c>
      <c r="G2795" s="11">
        <f>ROUND(АТС!E555*$G$791*$G$792/100,2)</f>
        <v>32.729999999999997</v>
      </c>
    </row>
    <row r="2796" spans="1:7" x14ac:dyDescent="0.25">
      <c r="A2796" s="251"/>
      <c r="B2796" s="137">
        <f t="shared" si="44"/>
        <v>42057.458330000001</v>
      </c>
      <c r="C2796" s="138">
        <v>11</v>
      </c>
      <c r="D2796" s="11">
        <f>ROUND(АТС!E556*$D$791*$D$792/100,2)</f>
        <v>96.37</v>
      </c>
      <c r="E2796" s="11">
        <f>ROUND(АТС!E556*$E$791*$E$792/100,2)</f>
        <v>88.54</v>
      </c>
      <c r="F2796" s="11">
        <f>ROUND(АТС!E556*$F$791*$F$792/100,2)</f>
        <v>60.3</v>
      </c>
      <c r="G2796" s="11">
        <f>ROUND(АТС!E556*$G$791*$G$792/100,2)</f>
        <v>35.299999999999997</v>
      </c>
    </row>
    <row r="2797" spans="1:7" x14ac:dyDescent="0.25">
      <c r="A2797" s="251"/>
      <c r="B2797" s="135">
        <f t="shared" si="44"/>
        <v>42057.5</v>
      </c>
      <c r="C2797" s="138">
        <v>12</v>
      </c>
      <c r="D2797" s="11">
        <f>ROUND(АТС!E557*$D$791*$D$792/100,2)</f>
        <v>150.55000000000001</v>
      </c>
      <c r="E2797" s="11">
        <f>ROUND(АТС!E557*$E$791*$E$792/100,2)</f>
        <v>138.32</v>
      </c>
      <c r="F2797" s="11">
        <f>ROUND(АТС!E557*$F$791*$F$792/100,2)</f>
        <v>94.2</v>
      </c>
      <c r="G2797" s="11">
        <f>ROUND(АТС!E557*$G$791*$G$792/100,2)</f>
        <v>55.14</v>
      </c>
    </row>
    <row r="2798" spans="1:7" x14ac:dyDescent="0.25">
      <c r="A2798" s="251"/>
      <c r="B2798" s="137">
        <f t="shared" si="44"/>
        <v>42057.541669999999</v>
      </c>
      <c r="C2798" s="138">
        <v>13</v>
      </c>
      <c r="D2798" s="11">
        <f>ROUND(АТС!E558*$D$791*$D$792/100,2)</f>
        <v>144.1</v>
      </c>
      <c r="E2798" s="11">
        <f>ROUND(АТС!E558*$E$791*$E$792/100,2)</f>
        <v>132.38999999999999</v>
      </c>
      <c r="F2798" s="11">
        <f>ROUND(АТС!E558*$F$791*$F$792/100,2)</f>
        <v>90.16</v>
      </c>
      <c r="G2798" s="11">
        <f>ROUND(АТС!E558*$G$791*$G$792/100,2)</f>
        <v>52.78</v>
      </c>
    </row>
    <row r="2799" spans="1:7" x14ac:dyDescent="0.25">
      <c r="A2799" s="251"/>
      <c r="B2799" s="135">
        <f t="shared" si="44"/>
        <v>42057.583330000001</v>
      </c>
      <c r="C2799" s="138">
        <v>14</v>
      </c>
      <c r="D2799" s="11">
        <f>ROUND(АТС!E559*$D$791*$D$792/100,2)</f>
        <v>176.91</v>
      </c>
      <c r="E2799" s="11">
        <f>ROUND(АТС!E559*$E$791*$E$792/100,2)</f>
        <v>162.53</v>
      </c>
      <c r="F2799" s="11">
        <f>ROUND(АТС!E559*$F$791*$F$792/100,2)</f>
        <v>110.69</v>
      </c>
      <c r="G2799" s="11">
        <f>ROUND(АТС!E559*$G$791*$G$792/100,2)</f>
        <v>64.790000000000006</v>
      </c>
    </row>
    <row r="2800" spans="1:7" x14ac:dyDescent="0.25">
      <c r="A2800" s="251"/>
      <c r="B2800" s="137">
        <f t="shared" si="44"/>
        <v>42057.625</v>
      </c>
      <c r="C2800" s="138">
        <v>15</v>
      </c>
      <c r="D2800" s="11">
        <f>ROUND(АТС!E560*$D$791*$D$792/100,2)</f>
        <v>173.54</v>
      </c>
      <c r="E2800" s="11">
        <f>ROUND(АТС!E560*$E$791*$E$792/100,2)</f>
        <v>159.44999999999999</v>
      </c>
      <c r="F2800" s="11">
        <f>ROUND(АТС!E560*$F$791*$F$792/100,2)</f>
        <v>108.59</v>
      </c>
      <c r="G2800" s="11">
        <f>ROUND(АТС!E560*$G$791*$G$792/100,2)</f>
        <v>63.56</v>
      </c>
    </row>
    <row r="2801" spans="1:7" x14ac:dyDescent="0.25">
      <c r="A2801" s="251"/>
      <c r="B2801" s="135">
        <f t="shared" si="44"/>
        <v>42057.666669999999</v>
      </c>
      <c r="C2801" s="138">
        <v>16</v>
      </c>
      <c r="D2801" s="11">
        <f>ROUND(АТС!E561*$D$791*$D$792/100,2)</f>
        <v>175.94</v>
      </c>
      <c r="E2801" s="11">
        <f>ROUND(АТС!E561*$E$791*$E$792/100,2)</f>
        <v>161.65</v>
      </c>
      <c r="F2801" s="11">
        <f>ROUND(АТС!E561*$F$791*$F$792/100,2)</f>
        <v>110.09</v>
      </c>
      <c r="G2801" s="11">
        <f>ROUND(АТС!E561*$G$791*$G$792/100,2)</f>
        <v>64.44</v>
      </c>
    </row>
    <row r="2802" spans="1:7" x14ac:dyDescent="0.25">
      <c r="A2802" s="251"/>
      <c r="B2802" s="137">
        <f t="shared" si="44"/>
        <v>42057.708330000001</v>
      </c>
      <c r="C2802" s="138">
        <v>17</v>
      </c>
      <c r="D2802" s="11">
        <f>ROUND(АТС!E562*$D$791*$D$792/100,2)</f>
        <v>19.03</v>
      </c>
      <c r="E2802" s="11">
        <f>ROUND(АТС!E562*$E$791*$E$792/100,2)</f>
        <v>17.489999999999998</v>
      </c>
      <c r="F2802" s="11">
        <f>ROUND(АТС!E562*$F$791*$F$792/100,2)</f>
        <v>11.91</v>
      </c>
      <c r="G2802" s="11">
        <f>ROUND(АТС!E562*$G$791*$G$792/100,2)</f>
        <v>6.97</v>
      </c>
    </row>
    <row r="2803" spans="1:7" x14ac:dyDescent="0.25">
      <c r="A2803" s="251"/>
      <c r="B2803" s="135">
        <f t="shared" si="44"/>
        <v>42057.75</v>
      </c>
      <c r="C2803" s="138">
        <v>18</v>
      </c>
      <c r="D2803" s="11">
        <f>ROUND(АТС!E563*$D$791*$D$792/100,2)</f>
        <v>27.46</v>
      </c>
      <c r="E2803" s="11">
        <f>ROUND(АТС!E563*$E$791*$E$792/100,2)</f>
        <v>25.23</v>
      </c>
      <c r="F2803" s="11">
        <f>ROUND(АТС!E563*$F$791*$F$792/100,2)</f>
        <v>17.18</v>
      </c>
      <c r="G2803" s="11">
        <f>ROUND(АТС!E563*$G$791*$G$792/100,2)</f>
        <v>10.06</v>
      </c>
    </row>
    <row r="2804" spans="1:7" x14ac:dyDescent="0.25">
      <c r="A2804" s="251"/>
      <c r="B2804" s="137">
        <f t="shared" si="44"/>
        <v>42057.791669999999</v>
      </c>
      <c r="C2804" s="138">
        <v>19</v>
      </c>
      <c r="D2804" s="11">
        <f>ROUND(АТС!E564*$D$791*$D$792/100,2)</f>
        <v>33.659999999999997</v>
      </c>
      <c r="E2804" s="11">
        <f>ROUND(АТС!E564*$E$791*$E$792/100,2)</f>
        <v>30.92</v>
      </c>
      <c r="F2804" s="11">
        <f>ROUND(АТС!E564*$F$791*$F$792/100,2)</f>
        <v>21.06</v>
      </c>
      <c r="G2804" s="11">
        <f>ROUND(АТС!E564*$G$791*$G$792/100,2)</f>
        <v>12.33</v>
      </c>
    </row>
    <row r="2805" spans="1:7" x14ac:dyDescent="0.25">
      <c r="A2805" s="251"/>
      <c r="B2805" s="135">
        <f t="shared" si="44"/>
        <v>42057.833330000001</v>
      </c>
      <c r="C2805" s="138">
        <v>20</v>
      </c>
      <c r="D2805" s="11">
        <f>ROUND(АТС!E565*$D$791*$D$792/100,2)</f>
        <v>181.14</v>
      </c>
      <c r="E2805" s="11">
        <f>ROUND(АТС!E565*$E$791*$E$792/100,2)</f>
        <v>166.42</v>
      </c>
      <c r="F2805" s="11">
        <f>ROUND(АТС!E565*$F$791*$F$792/100,2)</f>
        <v>113.34</v>
      </c>
      <c r="G2805" s="11">
        <f>ROUND(АТС!E565*$G$791*$G$792/100,2)</f>
        <v>66.34</v>
      </c>
    </row>
    <row r="2806" spans="1:7" x14ac:dyDescent="0.25">
      <c r="A2806" s="251"/>
      <c r="B2806" s="137">
        <f t="shared" si="44"/>
        <v>42057.875</v>
      </c>
      <c r="C2806" s="138">
        <v>21</v>
      </c>
      <c r="D2806" s="11">
        <f>ROUND(АТС!E566*$D$791*$D$792/100,2)</f>
        <v>175.74</v>
      </c>
      <c r="E2806" s="11">
        <f>ROUND(АТС!E566*$E$791*$E$792/100,2)</f>
        <v>161.46</v>
      </c>
      <c r="F2806" s="11">
        <f>ROUND(АТС!E566*$F$791*$F$792/100,2)</f>
        <v>109.96</v>
      </c>
      <c r="G2806" s="11">
        <f>ROUND(АТС!E566*$G$791*$G$792/100,2)</f>
        <v>64.36</v>
      </c>
    </row>
    <row r="2807" spans="1:7" x14ac:dyDescent="0.25">
      <c r="A2807" s="251"/>
      <c r="B2807" s="135">
        <f t="shared" si="44"/>
        <v>42057.916669999999</v>
      </c>
      <c r="C2807" s="138">
        <v>22</v>
      </c>
      <c r="D2807" s="11">
        <f>ROUND(АТС!E567*$D$791*$D$792/100,2)</f>
        <v>192.22</v>
      </c>
      <c r="E2807" s="11">
        <f>ROUND(АТС!E567*$E$791*$E$792/100,2)</f>
        <v>176.6</v>
      </c>
      <c r="F2807" s="11">
        <f>ROUND(АТС!E567*$F$791*$F$792/100,2)</f>
        <v>120.27</v>
      </c>
      <c r="G2807" s="11">
        <f>ROUND(АТС!E567*$G$791*$G$792/100,2)</f>
        <v>70.400000000000006</v>
      </c>
    </row>
    <row r="2808" spans="1:7" x14ac:dyDescent="0.25">
      <c r="A2808" s="251"/>
      <c r="B2808" s="137">
        <f t="shared" si="44"/>
        <v>42057.958330000001</v>
      </c>
      <c r="C2808" s="138">
        <v>23</v>
      </c>
      <c r="D2808" s="11">
        <f>ROUND(АТС!E568*$D$791*$D$792/100,2)</f>
        <v>201.98</v>
      </c>
      <c r="E2808" s="11">
        <f>ROUND(АТС!E568*$E$791*$E$792/100,2)</f>
        <v>185.57</v>
      </c>
      <c r="F2808" s="11">
        <f>ROUND(АТС!E568*$F$791*$F$792/100,2)</f>
        <v>126.38</v>
      </c>
      <c r="G2808" s="11">
        <f>ROUND(АТС!E568*$G$791*$G$792/100,2)</f>
        <v>73.97</v>
      </c>
    </row>
    <row r="2809" spans="1:7" x14ac:dyDescent="0.25">
      <c r="A2809" s="251"/>
      <c r="B2809" s="135">
        <f t="shared" si="44"/>
        <v>42058</v>
      </c>
      <c r="C2809" s="138">
        <v>0</v>
      </c>
      <c r="D2809" s="11">
        <f>ROUND(АТС!E569*$D$791*$D$792/100,2)</f>
        <v>32.67</v>
      </c>
      <c r="E2809" s="11">
        <f>ROUND(АТС!E569*$E$791*$E$792/100,2)</f>
        <v>30.02</v>
      </c>
      <c r="F2809" s="11">
        <f>ROUND(АТС!E569*$F$791*$F$792/100,2)</f>
        <v>20.440000000000001</v>
      </c>
      <c r="G2809" s="11">
        <f>ROUND(АТС!E569*$G$791*$G$792/100,2)</f>
        <v>11.97</v>
      </c>
    </row>
    <row r="2810" spans="1:7" x14ac:dyDescent="0.25">
      <c r="A2810" s="251"/>
      <c r="B2810" s="137">
        <f t="shared" si="44"/>
        <v>42058.041669999999</v>
      </c>
      <c r="C2810" s="138">
        <v>1</v>
      </c>
      <c r="D2810" s="11">
        <f>ROUND(АТС!E570*$D$791*$D$792/100,2)</f>
        <v>33.979999999999997</v>
      </c>
      <c r="E2810" s="11">
        <f>ROUND(АТС!E570*$E$791*$E$792/100,2)</f>
        <v>31.22</v>
      </c>
      <c r="F2810" s="11">
        <f>ROUND(АТС!E570*$F$791*$F$792/100,2)</f>
        <v>21.26</v>
      </c>
      <c r="G2810" s="11">
        <f>ROUND(АТС!E570*$G$791*$G$792/100,2)</f>
        <v>12.44</v>
      </c>
    </row>
    <row r="2811" spans="1:7" x14ac:dyDescent="0.25">
      <c r="A2811" s="251"/>
      <c r="B2811" s="135">
        <f t="shared" si="44"/>
        <v>42058.083330000001</v>
      </c>
      <c r="C2811" s="138">
        <v>2</v>
      </c>
      <c r="D2811" s="11">
        <f>ROUND(АТС!E571*$D$791*$D$792/100,2)</f>
        <v>39.880000000000003</v>
      </c>
      <c r="E2811" s="11">
        <f>ROUND(АТС!E571*$E$791*$E$792/100,2)</f>
        <v>36.64</v>
      </c>
      <c r="F2811" s="11">
        <f>ROUND(АТС!E571*$F$791*$F$792/100,2)</f>
        <v>24.95</v>
      </c>
      <c r="G2811" s="11">
        <f>ROUND(АТС!E571*$G$791*$G$792/100,2)</f>
        <v>14.61</v>
      </c>
    </row>
    <row r="2812" spans="1:7" x14ac:dyDescent="0.25">
      <c r="A2812" s="251"/>
      <c r="B2812" s="137">
        <f t="shared" si="44"/>
        <v>42058.125</v>
      </c>
      <c r="C2812" s="138">
        <v>3</v>
      </c>
      <c r="D2812" s="11">
        <f>ROUND(АТС!E572*$D$791*$D$792/100,2)</f>
        <v>35.79</v>
      </c>
      <c r="E2812" s="11">
        <f>ROUND(АТС!E572*$E$791*$E$792/100,2)</f>
        <v>32.880000000000003</v>
      </c>
      <c r="F2812" s="11">
        <f>ROUND(АТС!E572*$F$791*$F$792/100,2)</f>
        <v>22.39</v>
      </c>
      <c r="G2812" s="11">
        <f>ROUND(АТС!E572*$G$791*$G$792/100,2)</f>
        <v>13.11</v>
      </c>
    </row>
    <row r="2813" spans="1:7" x14ac:dyDescent="0.25">
      <c r="A2813" s="251"/>
      <c r="B2813" s="135">
        <f t="shared" si="44"/>
        <v>42058.166669999999</v>
      </c>
      <c r="C2813" s="138">
        <v>4</v>
      </c>
      <c r="D2813" s="11">
        <f>ROUND(АТС!E573*$D$791*$D$792/100,2)</f>
        <v>32.78</v>
      </c>
      <c r="E2813" s="11">
        <f>ROUND(АТС!E573*$E$791*$E$792/100,2)</f>
        <v>30.12</v>
      </c>
      <c r="F2813" s="11">
        <f>ROUND(АТС!E573*$F$791*$F$792/100,2)</f>
        <v>20.51</v>
      </c>
      <c r="G2813" s="11">
        <f>ROUND(АТС!E573*$G$791*$G$792/100,2)</f>
        <v>12.01</v>
      </c>
    </row>
    <row r="2814" spans="1:7" x14ac:dyDescent="0.25">
      <c r="A2814" s="251"/>
      <c r="B2814" s="137">
        <f t="shared" si="44"/>
        <v>42058.208330000001</v>
      </c>
      <c r="C2814" s="138">
        <v>5</v>
      </c>
      <c r="D2814" s="11">
        <f>ROUND(АТС!E574*$D$791*$D$792/100,2)</f>
        <v>12.09</v>
      </c>
      <c r="E2814" s="11">
        <f>ROUND(АТС!E574*$E$791*$E$792/100,2)</f>
        <v>11.11</v>
      </c>
      <c r="F2814" s="11">
        <f>ROUND(АТС!E574*$F$791*$F$792/100,2)</f>
        <v>7.57</v>
      </c>
      <c r="G2814" s="11">
        <f>ROUND(АТС!E574*$G$791*$G$792/100,2)</f>
        <v>4.43</v>
      </c>
    </row>
    <row r="2815" spans="1:7" x14ac:dyDescent="0.25">
      <c r="A2815" s="251"/>
      <c r="B2815" s="135">
        <f t="shared" si="44"/>
        <v>42058.25</v>
      </c>
      <c r="C2815" s="138">
        <v>6</v>
      </c>
      <c r="D2815" s="11">
        <f>ROUND(АТС!E575*$D$791*$D$792/100,2)</f>
        <v>90.92</v>
      </c>
      <c r="E2815" s="11">
        <f>ROUND(АТС!E575*$E$791*$E$792/100,2)</f>
        <v>83.54</v>
      </c>
      <c r="F2815" s="11">
        <f>ROUND(АТС!E575*$F$791*$F$792/100,2)</f>
        <v>56.89</v>
      </c>
      <c r="G2815" s="11">
        <f>ROUND(АТС!E575*$G$791*$G$792/100,2)</f>
        <v>33.299999999999997</v>
      </c>
    </row>
    <row r="2816" spans="1:7" x14ac:dyDescent="0.25">
      <c r="A2816" s="251"/>
      <c r="B2816" s="137">
        <f t="shared" si="44"/>
        <v>42058.291669999999</v>
      </c>
      <c r="C2816" s="138">
        <v>7</v>
      </c>
      <c r="D2816" s="11">
        <f>ROUND(АТС!E576*$D$791*$D$792/100,2)</f>
        <v>78.77</v>
      </c>
      <c r="E2816" s="11">
        <f>ROUND(АТС!E576*$E$791*$E$792/100,2)</f>
        <v>72.37</v>
      </c>
      <c r="F2816" s="11">
        <f>ROUND(АТС!E576*$F$791*$F$792/100,2)</f>
        <v>49.29</v>
      </c>
      <c r="G2816" s="11">
        <f>ROUND(АТС!E576*$G$791*$G$792/100,2)</f>
        <v>28.85</v>
      </c>
    </row>
    <row r="2817" spans="1:7" x14ac:dyDescent="0.25">
      <c r="A2817" s="251"/>
      <c r="B2817" s="135">
        <f t="shared" si="44"/>
        <v>42058.333330000001</v>
      </c>
      <c r="C2817" s="138">
        <v>8</v>
      </c>
      <c r="D2817" s="11">
        <f>ROUND(АТС!E577*$D$791*$D$792/100,2)</f>
        <v>8.26</v>
      </c>
      <c r="E2817" s="11">
        <f>ROUND(АТС!E577*$E$791*$E$792/100,2)</f>
        <v>7.59</v>
      </c>
      <c r="F2817" s="11">
        <f>ROUND(АТС!E577*$F$791*$F$792/100,2)</f>
        <v>5.17</v>
      </c>
      <c r="G2817" s="11">
        <f>ROUND(АТС!E577*$G$791*$G$792/100,2)</f>
        <v>3.03</v>
      </c>
    </row>
    <row r="2818" spans="1:7" x14ac:dyDescent="0.25">
      <c r="A2818" s="251"/>
      <c r="B2818" s="137">
        <f t="shared" ref="B2818:B2881" si="45">B2794+1</f>
        <v>42058.375</v>
      </c>
      <c r="C2818" s="138">
        <v>9</v>
      </c>
      <c r="D2818" s="11">
        <f>ROUND(АТС!E578*$D$791*$D$792/100,2)</f>
        <v>39.94</v>
      </c>
      <c r="E2818" s="11">
        <f>ROUND(АТС!E578*$E$791*$E$792/100,2)</f>
        <v>36.700000000000003</v>
      </c>
      <c r="F2818" s="11">
        <f>ROUND(АТС!E578*$F$791*$F$792/100,2)</f>
        <v>24.99</v>
      </c>
      <c r="G2818" s="11">
        <f>ROUND(АТС!E578*$G$791*$G$792/100,2)</f>
        <v>14.63</v>
      </c>
    </row>
    <row r="2819" spans="1:7" x14ac:dyDescent="0.25">
      <c r="A2819" s="251"/>
      <c r="B2819" s="135">
        <f t="shared" si="45"/>
        <v>42058.416669999999</v>
      </c>
      <c r="C2819" s="138">
        <v>10</v>
      </c>
      <c r="D2819" s="11">
        <f>ROUND(АТС!E579*$D$791*$D$792/100,2)</f>
        <v>65.53</v>
      </c>
      <c r="E2819" s="11">
        <f>ROUND(АТС!E579*$E$791*$E$792/100,2)</f>
        <v>60.21</v>
      </c>
      <c r="F2819" s="11">
        <f>ROUND(АТС!E579*$F$791*$F$792/100,2)</f>
        <v>41.01</v>
      </c>
      <c r="G2819" s="11">
        <f>ROUND(АТС!E579*$G$791*$G$792/100,2)</f>
        <v>24</v>
      </c>
    </row>
    <row r="2820" spans="1:7" x14ac:dyDescent="0.25">
      <c r="A2820" s="251"/>
      <c r="B2820" s="137">
        <f t="shared" si="45"/>
        <v>42058.458330000001</v>
      </c>
      <c r="C2820" s="138">
        <v>11</v>
      </c>
      <c r="D2820" s="11">
        <f>ROUND(АТС!E580*$D$791*$D$792/100,2)</f>
        <v>62.37</v>
      </c>
      <c r="E2820" s="11">
        <f>ROUND(АТС!E580*$E$791*$E$792/100,2)</f>
        <v>57.3</v>
      </c>
      <c r="F2820" s="11">
        <f>ROUND(АТС!E580*$F$791*$F$792/100,2)</f>
        <v>39.020000000000003</v>
      </c>
      <c r="G2820" s="11">
        <f>ROUND(АТС!E580*$G$791*$G$792/100,2)</f>
        <v>22.84</v>
      </c>
    </row>
    <row r="2821" spans="1:7" x14ac:dyDescent="0.25">
      <c r="A2821" s="251"/>
      <c r="B2821" s="135">
        <f t="shared" si="45"/>
        <v>42058.5</v>
      </c>
      <c r="C2821" s="138">
        <v>12</v>
      </c>
      <c r="D2821" s="11">
        <f>ROUND(АТС!E581*$D$791*$D$792/100,2)</f>
        <v>0</v>
      </c>
      <c r="E2821" s="11">
        <f>ROUND(АТС!E581*$E$791*$E$792/100,2)</f>
        <v>0</v>
      </c>
      <c r="F2821" s="11">
        <f>ROUND(АТС!E581*$F$791*$F$792/100,2)</f>
        <v>0</v>
      </c>
      <c r="G2821" s="11">
        <f>ROUND(АТС!E581*$G$791*$G$792/100,2)</f>
        <v>0</v>
      </c>
    </row>
    <row r="2822" spans="1:7" x14ac:dyDescent="0.25">
      <c r="A2822" s="251"/>
      <c r="B2822" s="137">
        <f t="shared" si="45"/>
        <v>42058.541669999999</v>
      </c>
      <c r="C2822" s="138">
        <v>13</v>
      </c>
      <c r="D2822" s="11">
        <f>ROUND(АТС!E582*$D$791*$D$792/100,2)</f>
        <v>0</v>
      </c>
      <c r="E2822" s="11">
        <f>ROUND(АТС!E582*$E$791*$E$792/100,2)</f>
        <v>0</v>
      </c>
      <c r="F2822" s="11">
        <f>ROUND(АТС!E582*$F$791*$F$792/100,2)</f>
        <v>0</v>
      </c>
      <c r="G2822" s="11">
        <f>ROUND(АТС!E582*$G$791*$G$792/100,2)</f>
        <v>0</v>
      </c>
    </row>
    <row r="2823" spans="1:7" x14ac:dyDescent="0.25">
      <c r="A2823" s="251"/>
      <c r="B2823" s="135">
        <f t="shared" si="45"/>
        <v>42058.583330000001</v>
      </c>
      <c r="C2823" s="138">
        <v>14</v>
      </c>
      <c r="D2823" s="11">
        <f>ROUND(АТС!E583*$D$791*$D$792/100,2)</f>
        <v>64.48</v>
      </c>
      <c r="E2823" s="11">
        <f>ROUND(АТС!E583*$E$791*$E$792/100,2)</f>
        <v>59.24</v>
      </c>
      <c r="F2823" s="11">
        <f>ROUND(АТС!E583*$F$791*$F$792/100,2)</f>
        <v>40.340000000000003</v>
      </c>
      <c r="G2823" s="11">
        <f>ROUND(АТС!E583*$G$791*$G$792/100,2)</f>
        <v>23.61</v>
      </c>
    </row>
    <row r="2824" spans="1:7" x14ac:dyDescent="0.25">
      <c r="A2824" s="251"/>
      <c r="B2824" s="137">
        <f t="shared" si="45"/>
        <v>42058.625</v>
      </c>
      <c r="C2824" s="138">
        <v>15</v>
      </c>
      <c r="D2824" s="11">
        <f>ROUND(АТС!E584*$D$791*$D$792/100,2)</f>
        <v>53.69</v>
      </c>
      <c r="E2824" s="11">
        <f>ROUND(АТС!E584*$E$791*$E$792/100,2)</f>
        <v>49.33</v>
      </c>
      <c r="F2824" s="11">
        <f>ROUND(АТС!E584*$F$791*$F$792/100,2)</f>
        <v>33.590000000000003</v>
      </c>
      <c r="G2824" s="11">
        <f>ROUND(АТС!E584*$G$791*$G$792/100,2)</f>
        <v>19.66</v>
      </c>
    </row>
    <row r="2825" spans="1:7" x14ac:dyDescent="0.25">
      <c r="A2825" s="251"/>
      <c r="B2825" s="135">
        <f t="shared" si="45"/>
        <v>42058.666669999999</v>
      </c>
      <c r="C2825" s="138">
        <v>16</v>
      </c>
      <c r="D2825" s="11">
        <f>ROUND(АТС!E585*$D$791*$D$792/100,2)</f>
        <v>61.19</v>
      </c>
      <c r="E2825" s="11">
        <f>ROUND(АТС!E585*$E$791*$E$792/100,2)</f>
        <v>56.22</v>
      </c>
      <c r="F2825" s="11">
        <f>ROUND(АТС!E585*$F$791*$F$792/100,2)</f>
        <v>38.29</v>
      </c>
      <c r="G2825" s="11">
        <f>ROUND(АТС!E585*$G$791*$G$792/100,2)</f>
        <v>22.41</v>
      </c>
    </row>
    <row r="2826" spans="1:7" x14ac:dyDescent="0.25">
      <c r="A2826" s="251"/>
      <c r="B2826" s="137">
        <f t="shared" si="45"/>
        <v>42058.708330000001</v>
      </c>
      <c r="C2826" s="138">
        <v>17</v>
      </c>
      <c r="D2826" s="11">
        <f>ROUND(АТС!E586*$D$791*$D$792/100,2)</f>
        <v>12.14</v>
      </c>
      <c r="E2826" s="11">
        <f>ROUND(АТС!E586*$E$791*$E$792/100,2)</f>
        <v>11.16</v>
      </c>
      <c r="F2826" s="11">
        <f>ROUND(АТС!E586*$F$791*$F$792/100,2)</f>
        <v>7.6</v>
      </c>
      <c r="G2826" s="11">
        <f>ROUND(АТС!E586*$G$791*$G$792/100,2)</f>
        <v>4.45</v>
      </c>
    </row>
    <row r="2827" spans="1:7" x14ac:dyDescent="0.25">
      <c r="A2827" s="251"/>
      <c r="B2827" s="135">
        <f t="shared" si="45"/>
        <v>42058.75</v>
      </c>
      <c r="C2827" s="138">
        <v>18</v>
      </c>
      <c r="D2827" s="11">
        <f>ROUND(АТС!E587*$D$791*$D$792/100,2)</f>
        <v>33.72</v>
      </c>
      <c r="E2827" s="11">
        <f>ROUND(АТС!E587*$E$791*$E$792/100,2)</f>
        <v>30.98</v>
      </c>
      <c r="F2827" s="11">
        <f>ROUND(АТС!E587*$F$791*$F$792/100,2)</f>
        <v>21.1</v>
      </c>
      <c r="G2827" s="11">
        <f>ROUND(АТС!E587*$G$791*$G$792/100,2)</f>
        <v>12.35</v>
      </c>
    </row>
    <row r="2828" spans="1:7" x14ac:dyDescent="0.25">
      <c r="A2828" s="251"/>
      <c r="B2828" s="137">
        <f t="shared" si="45"/>
        <v>42058.791669999999</v>
      </c>
      <c r="C2828" s="138">
        <v>19</v>
      </c>
      <c r="D2828" s="11">
        <f>ROUND(АТС!E588*$D$791*$D$792/100,2)</f>
        <v>48.26</v>
      </c>
      <c r="E2828" s="11">
        <f>ROUND(АТС!E588*$E$791*$E$792/100,2)</f>
        <v>44.34</v>
      </c>
      <c r="F2828" s="11">
        <f>ROUND(АТС!E588*$F$791*$F$792/100,2)</f>
        <v>30.2</v>
      </c>
      <c r="G2828" s="11">
        <f>ROUND(АТС!E588*$G$791*$G$792/100,2)</f>
        <v>17.68</v>
      </c>
    </row>
    <row r="2829" spans="1:7" x14ac:dyDescent="0.25">
      <c r="A2829" s="251"/>
      <c r="B2829" s="135">
        <f t="shared" si="45"/>
        <v>42058.833330000001</v>
      </c>
      <c r="C2829" s="138">
        <v>20</v>
      </c>
      <c r="D2829" s="11">
        <f>ROUND(АТС!E589*$D$791*$D$792/100,2)</f>
        <v>87.04</v>
      </c>
      <c r="E2829" s="11">
        <f>ROUND(АТС!E589*$E$791*$E$792/100,2)</f>
        <v>79.97</v>
      </c>
      <c r="F2829" s="11">
        <f>ROUND(АТС!E589*$F$791*$F$792/100,2)</f>
        <v>54.46</v>
      </c>
      <c r="G2829" s="11">
        <f>ROUND(АТС!E589*$G$791*$G$792/100,2)</f>
        <v>31.88</v>
      </c>
    </row>
    <row r="2830" spans="1:7" x14ac:dyDescent="0.25">
      <c r="A2830" s="251"/>
      <c r="B2830" s="137">
        <f t="shared" si="45"/>
        <v>42058.875</v>
      </c>
      <c r="C2830" s="138">
        <v>21</v>
      </c>
      <c r="D2830" s="11">
        <f>ROUND(АТС!E590*$D$791*$D$792/100,2)</f>
        <v>74.33</v>
      </c>
      <c r="E2830" s="11">
        <f>ROUND(АТС!E590*$E$791*$E$792/100,2)</f>
        <v>68.290000000000006</v>
      </c>
      <c r="F2830" s="11">
        <f>ROUND(АТС!E590*$F$791*$F$792/100,2)</f>
        <v>46.51</v>
      </c>
      <c r="G2830" s="11">
        <f>ROUND(АТС!E590*$G$791*$G$792/100,2)</f>
        <v>27.22</v>
      </c>
    </row>
    <row r="2831" spans="1:7" x14ac:dyDescent="0.25">
      <c r="A2831" s="251"/>
      <c r="B2831" s="135">
        <f t="shared" si="45"/>
        <v>42058.916669999999</v>
      </c>
      <c r="C2831" s="138">
        <v>22</v>
      </c>
      <c r="D2831" s="11">
        <f>ROUND(АТС!E591*$D$791*$D$792/100,2)</f>
        <v>68.92</v>
      </c>
      <c r="E2831" s="11">
        <f>ROUND(АТС!E591*$E$791*$E$792/100,2)</f>
        <v>63.32</v>
      </c>
      <c r="F2831" s="11">
        <f>ROUND(АТС!E591*$F$791*$F$792/100,2)</f>
        <v>43.12</v>
      </c>
      <c r="G2831" s="11">
        <f>ROUND(АТС!E591*$G$791*$G$792/100,2)</f>
        <v>25.24</v>
      </c>
    </row>
    <row r="2832" spans="1:7" x14ac:dyDescent="0.25">
      <c r="A2832" s="251"/>
      <c r="B2832" s="137">
        <f t="shared" si="45"/>
        <v>42058.958330000001</v>
      </c>
      <c r="C2832" s="138">
        <v>23</v>
      </c>
      <c r="D2832" s="11">
        <f>ROUND(АТС!E592*$D$791*$D$792/100,2)</f>
        <v>27.18</v>
      </c>
      <c r="E2832" s="11">
        <f>ROUND(АТС!E592*$E$791*$E$792/100,2)</f>
        <v>24.97</v>
      </c>
      <c r="F2832" s="11">
        <f>ROUND(АТС!E592*$F$791*$F$792/100,2)</f>
        <v>17.010000000000002</v>
      </c>
      <c r="G2832" s="11">
        <f>ROUND(АТС!E592*$G$791*$G$792/100,2)</f>
        <v>9.9499999999999993</v>
      </c>
    </row>
    <row r="2833" spans="1:7" x14ac:dyDescent="0.25">
      <c r="A2833" s="251"/>
      <c r="B2833" s="135">
        <f t="shared" si="45"/>
        <v>42059</v>
      </c>
      <c r="C2833" s="138">
        <v>0</v>
      </c>
      <c r="D2833" s="11">
        <f>ROUND(АТС!E593*$D$791*$D$792/100,2)</f>
        <v>39.46</v>
      </c>
      <c r="E2833" s="11">
        <f>ROUND(АТС!E593*$E$791*$E$792/100,2)</f>
        <v>36.26</v>
      </c>
      <c r="F2833" s="11">
        <f>ROUND(АТС!E593*$F$791*$F$792/100,2)</f>
        <v>24.69</v>
      </c>
      <c r="G2833" s="11">
        <f>ROUND(АТС!E593*$G$791*$G$792/100,2)</f>
        <v>14.45</v>
      </c>
    </row>
    <row r="2834" spans="1:7" x14ac:dyDescent="0.25">
      <c r="A2834" s="251"/>
      <c r="B2834" s="137">
        <f t="shared" si="45"/>
        <v>42059.041669999999</v>
      </c>
      <c r="C2834" s="138">
        <v>1</v>
      </c>
      <c r="D2834" s="11">
        <f>ROUND(АТС!E594*$D$791*$D$792/100,2)</f>
        <v>54.55</v>
      </c>
      <c r="E2834" s="11">
        <f>ROUND(АТС!E594*$E$791*$E$792/100,2)</f>
        <v>50.12</v>
      </c>
      <c r="F2834" s="11">
        <f>ROUND(АТС!E594*$F$791*$F$792/100,2)</f>
        <v>34.130000000000003</v>
      </c>
      <c r="G2834" s="11">
        <f>ROUND(АТС!E594*$G$791*$G$792/100,2)</f>
        <v>19.98</v>
      </c>
    </row>
    <row r="2835" spans="1:7" x14ac:dyDescent="0.25">
      <c r="A2835" s="251"/>
      <c r="B2835" s="135">
        <f t="shared" si="45"/>
        <v>42059.083330000001</v>
      </c>
      <c r="C2835" s="138">
        <v>2</v>
      </c>
      <c r="D2835" s="11">
        <f>ROUND(АТС!E595*$D$791*$D$792/100,2)</f>
        <v>40.29</v>
      </c>
      <c r="E2835" s="11">
        <f>ROUND(АТС!E595*$E$791*$E$792/100,2)</f>
        <v>37.020000000000003</v>
      </c>
      <c r="F2835" s="11">
        <f>ROUND(АТС!E595*$F$791*$F$792/100,2)</f>
        <v>25.21</v>
      </c>
      <c r="G2835" s="11">
        <f>ROUND(АТС!E595*$G$791*$G$792/100,2)</f>
        <v>14.76</v>
      </c>
    </row>
    <row r="2836" spans="1:7" x14ac:dyDescent="0.25">
      <c r="A2836" s="251"/>
      <c r="B2836" s="137">
        <f t="shared" si="45"/>
        <v>42059.125</v>
      </c>
      <c r="C2836" s="138">
        <v>3</v>
      </c>
      <c r="D2836" s="11">
        <f>ROUND(АТС!E596*$D$791*$D$792/100,2)</f>
        <v>29.72</v>
      </c>
      <c r="E2836" s="11">
        <f>ROUND(АТС!E596*$E$791*$E$792/100,2)</f>
        <v>27.31</v>
      </c>
      <c r="F2836" s="11">
        <f>ROUND(АТС!E596*$F$791*$F$792/100,2)</f>
        <v>18.600000000000001</v>
      </c>
      <c r="G2836" s="11">
        <f>ROUND(АТС!E596*$G$791*$G$792/100,2)</f>
        <v>10.89</v>
      </c>
    </row>
    <row r="2837" spans="1:7" x14ac:dyDescent="0.25">
      <c r="A2837" s="251"/>
      <c r="B2837" s="135">
        <f t="shared" si="45"/>
        <v>42059.166669999999</v>
      </c>
      <c r="C2837" s="138">
        <v>4</v>
      </c>
      <c r="D2837" s="11">
        <f>ROUND(АТС!E597*$D$791*$D$792/100,2)</f>
        <v>33.85</v>
      </c>
      <c r="E2837" s="11">
        <f>ROUND(АТС!E597*$E$791*$E$792/100,2)</f>
        <v>31.1</v>
      </c>
      <c r="F2837" s="11">
        <f>ROUND(АТС!E597*$F$791*$F$792/100,2)</f>
        <v>21.18</v>
      </c>
      <c r="G2837" s="11">
        <f>ROUND(АТС!E597*$G$791*$G$792/100,2)</f>
        <v>12.4</v>
      </c>
    </row>
    <row r="2838" spans="1:7" x14ac:dyDescent="0.25">
      <c r="A2838" s="251"/>
      <c r="B2838" s="137">
        <f t="shared" si="45"/>
        <v>42059.208330000001</v>
      </c>
      <c r="C2838" s="138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51"/>
      <c r="B2839" s="135">
        <f t="shared" si="45"/>
        <v>42059.25</v>
      </c>
      <c r="C2839" s="138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51"/>
      <c r="B2840" s="137">
        <f t="shared" si="45"/>
        <v>42059.291669999999</v>
      </c>
      <c r="C2840" s="138">
        <v>7</v>
      </c>
      <c r="D2840" s="11">
        <f>ROUND(АТС!E600*$D$791*$D$792/100,2)</f>
        <v>44.99</v>
      </c>
      <c r="E2840" s="11">
        <f>ROUND(АТС!E600*$E$791*$E$792/100,2)</f>
        <v>41.34</v>
      </c>
      <c r="F2840" s="11">
        <f>ROUND(АТС!E600*$F$791*$F$792/100,2)</f>
        <v>28.15</v>
      </c>
      <c r="G2840" s="11">
        <f>ROUND(АТС!E600*$G$791*$G$792/100,2)</f>
        <v>16.48</v>
      </c>
    </row>
    <row r="2841" spans="1:7" x14ac:dyDescent="0.25">
      <c r="A2841" s="251"/>
      <c r="B2841" s="135">
        <f t="shared" si="45"/>
        <v>42059.333330000001</v>
      </c>
      <c r="C2841" s="138">
        <v>8</v>
      </c>
      <c r="D2841" s="11">
        <f>ROUND(АТС!E601*$D$791*$D$792/100,2)</f>
        <v>30.28</v>
      </c>
      <c r="E2841" s="11">
        <f>ROUND(АТС!E601*$E$791*$E$792/100,2)</f>
        <v>27.82</v>
      </c>
      <c r="F2841" s="11">
        <f>ROUND(АТС!E601*$F$791*$F$792/100,2)</f>
        <v>18.95</v>
      </c>
      <c r="G2841" s="11">
        <f>ROUND(АТС!E601*$G$791*$G$792/100,2)</f>
        <v>11.09</v>
      </c>
    </row>
    <row r="2842" spans="1:7" x14ac:dyDescent="0.25">
      <c r="A2842" s="251"/>
      <c r="B2842" s="137">
        <f t="shared" si="45"/>
        <v>42059.375</v>
      </c>
      <c r="C2842" s="138">
        <v>9</v>
      </c>
      <c r="D2842" s="11">
        <f>ROUND(АТС!E602*$D$791*$D$792/100,2)</f>
        <v>86.5</v>
      </c>
      <c r="E2842" s="11">
        <f>ROUND(АТС!E602*$E$791*$E$792/100,2)</f>
        <v>79.47</v>
      </c>
      <c r="F2842" s="11">
        <f>ROUND(АТС!E602*$F$791*$F$792/100,2)</f>
        <v>54.12</v>
      </c>
      <c r="G2842" s="11">
        <f>ROUND(АТС!E602*$G$791*$G$792/100,2)</f>
        <v>31.68</v>
      </c>
    </row>
    <row r="2843" spans="1:7" x14ac:dyDescent="0.25">
      <c r="A2843" s="251"/>
      <c r="B2843" s="135">
        <f t="shared" si="45"/>
        <v>42059.416669999999</v>
      </c>
      <c r="C2843" s="138">
        <v>10</v>
      </c>
      <c r="D2843" s="11">
        <f>ROUND(АТС!E603*$D$791*$D$792/100,2)</f>
        <v>88.53</v>
      </c>
      <c r="E2843" s="11">
        <f>ROUND(АТС!E603*$E$791*$E$792/100,2)</f>
        <v>81.34</v>
      </c>
      <c r="F2843" s="11">
        <f>ROUND(АТС!E603*$F$791*$F$792/100,2)</f>
        <v>55.4</v>
      </c>
      <c r="G2843" s="11">
        <f>ROUND(АТС!E603*$G$791*$G$792/100,2)</f>
        <v>32.43</v>
      </c>
    </row>
    <row r="2844" spans="1:7" x14ac:dyDescent="0.25">
      <c r="A2844" s="251"/>
      <c r="B2844" s="137">
        <f t="shared" si="45"/>
        <v>42059.458330000001</v>
      </c>
      <c r="C2844" s="138">
        <v>11</v>
      </c>
      <c r="D2844" s="11">
        <f>ROUND(АТС!E604*$D$791*$D$792/100,2)</f>
        <v>87.38</v>
      </c>
      <c r="E2844" s="11">
        <f>ROUND(АТС!E604*$E$791*$E$792/100,2)</f>
        <v>80.290000000000006</v>
      </c>
      <c r="F2844" s="11">
        <f>ROUND(АТС!E604*$F$791*$F$792/100,2)</f>
        <v>54.68</v>
      </c>
      <c r="G2844" s="11">
        <f>ROUND(АТС!E604*$G$791*$G$792/100,2)</f>
        <v>32</v>
      </c>
    </row>
    <row r="2845" spans="1:7" x14ac:dyDescent="0.25">
      <c r="A2845" s="251"/>
      <c r="B2845" s="135">
        <f t="shared" si="45"/>
        <v>42059.5</v>
      </c>
      <c r="C2845" s="138">
        <v>12</v>
      </c>
      <c r="D2845" s="11">
        <f>ROUND(АТС!E605*$D$791*$D$792/100,2)</f>
        <v>113.92</v>
      </c>
      <c r="E2845" s="11">
        <f>ROUND(АТС!E605*$E$791*$E$792/100,2)</f>
        <v>104.66</v>
      </c>
      <c r="F2845" s="11">
        <f>ROUND(АТС!E605*$F$791*$F$792/100,2)</f>
        <v>71.28</v>
      </c>
      <c r="G2845" s="11">
        <f>ROUND(АТС!E605*$G$791*$G$792/100,2)</f>
        <v>41.72</v>
      </c>
    </row>
    <row r="2846" spans="1:7" x14ac:dyDescent="0.25">
      <c r="A2846" s="251"/>
      <c r="B2846" s="137">
        <f t="shared" si="45"/>
        <v>42059.541669999999</v>
      </c>
      <c r="C2846" s="138">
        <v>13</v>
      </c>
      <c r="D2846" s="11">
        <f>ROUND(АТС!E606*$D$791*$D$792/100,2)</f>
        <v>111.8</v>
      </c>
      <c r="E2846" s="11">
        <f>ROUND(АТС!E606*$E$791*$E$792/100,2)</f>
        <v>102.72</v>
      </c>
      <c r="F2846" s="11">
        <f>ROUND(АТС!E606*$F$791*$F$792/100,2)</f>
        <v>69.95</v>
      </c>
      <c r="G2846" s="11">
        <f>ROUND(АТС!E606*$G$791*$G$792/100,2)</f>
        <v>40.950000000000003</v>
      </c>
    </row>
    <row r="2847" spans="1:7" x14ac:dyDescent="0.25">
      <c r="A2847" s="251"/>
      <c r="B2847" s="135">
        <f t="shared" si="45"/>
        <v>42059.583330000001</v>
      </c>
      <c r="C2847" s="138">
        <v>14</v>
      </c>
      <c r="D2847" s="11">
        <f>ROUND(АТС!E607*$D$791*$D$792/100,2)</f>
        <v>110.94</v>
      </c>
      <c r="E2847" s="11">
        <f>ROUND(АТС!E607*$E$791*$E$792/100,2)</f>
        <v>101.92</v>
      </c>
      <c r="F2847" s="11">
        <f>ROUND(АТС!E607*$F$791*$F$792/100,2)</f>
        <v>69.41</v>
      </c>
      <c r="G2847" s="11">
        <f>ROUND(АТС!E607*$G$791*$G$792/100,2)</f>
        <v>40.630000000000003</v>
      </c>
    </row>
    <row r="2848" spans="1:7" x14ac:dyDescent="0.25">
      <c r="A2848" s="251"/>
      <c r="B2848" s="137">
        <f t="shared" si="45"/>
        <v>42059.625</v>
      </c>
      <c r="C2848" s="138">
        <v>15</v>
      </c>
      <c r="D2848" s="11">
        <f>ROUND(АТС!E608*$D$791*$D$792/100,2)</f>
        <v>112.81</v>
      </c>
      <c r="E2848" s="11">
        <f>ROUND(АТС!E608*$E$791*$E$792/100,2)</f>
        <v>103.65</v>
      </c>
      <c r="F2848" s="11">
        <f>ROUND(АТС!E608*$F$791*$F$792/100,2)</f>
        <v>70.59</v>
      </c>
      <c r="G2848" s="11">
        <f>ROUND(АТС!E608*$G$791*$G$792/100,2)</f>
        <v>41.32</v>
      </c>
    </row>
    <row r="2849" spans="1:7" x14ac:dyDescent="0.25">
      <c r="A2849" s="251"/>
      <c r="B2849" s="135">
        <f t="shared" si="45"/>
        <v>42059.666669999999</v>
      </c>
      <c r="C2849" s="138">
        <v>16</v>
      </c>
      <c r="D2849" s="11">
        <f>ROUND(АТС!E609*$D$791*$D$792/100,2)</f>
        <v>117.18</v>
      </c>
      <c r="E2849" s="11">
        <f>ROUND(АТС!E609*$E$791*$E$792/100,2)</f>
        <v>107.66</v>
      </c>
      <c r="F2849" s="11">
        <f>ROUND(АТС!E609*$F$791*$F$792/100,2)</f>
        <v>73.319999999999993</v>
      </c>
      <c r="G2849" s="11">
        <f>ROUND(АТС!E609*$G$791*$G$792/100,2)</f>
        <v>42.92</v>
      </c>
    </row>
    <row r="2850" spans="1:7" x14ac:dyDescent="0.25">
      <c r="A2850" s="251"/>
      <c r="B2850" s="137">
        <f t="shared" si="45"/>
        <v>42059.708330000001</v>
      </c>
      <c r="C2850" s="138">
        <v>17</v>
      </c>
      <c r="D2850" s="11">
        <f>ROUND(АТС!E610*$D$791*$D$792/100,2)</f>
        <v>115.13</v>
      </c>
      <c r="E2850" s="11">
        <f>ROUND(АТС!E610*$E$791*$E$792/100,2)</f>
        <v>105.77</v>
      </c>
      <c r="F2850" s="11">
        <f>ROUND(АТС!E610*$F$791*$F$792/100,2)</f>
        <v>72.03</v>
      </c>
      <c r="G2850" s="11">
        <f>ROUND(АТС!E610*$G$791*$G$792/100,2)</f>
        <v>42.16</v>
      </c>
    </row>
    <row r="2851" spans="1:7" x14ac:dyDescent="0.25">
      <c r="A2851" s="251"/>
      <c r="B2851" s="135">
        <f t="shared" si="45"/>
        <v>42059.75</v>
      </c>
      <c r="C2851" s="138">
        <v>18</v>
      </c>
      <c r="D2851" s="11">
        <f>ROUND(АТС!E611*$D$791*$D$792/100,2)</f>
        <v>95.83</v>
      </c>
      <c r="E2851" s="11">
        <f>ROUND(АТС!E611*$E$791*$E$792/100,2)</f>
        <v>88.04</v>
      </c>
      <c r="F2851" s="11">
        <f>ROUND(АТС!E611*$F$791*$F$792/100,2)</f>
        <v>59.96</v>
      </c>
      <c r="G2851" s="11">
        <f>ROUND(АТС!E611*$G$791*$G$792/100,2)</f>
        <v>35.1</v>
      </c>
    </row>
    <row r="2852" spans="1:7" x14ac:dyDescent="0.25">
      <c r="A2852" s="251"/>
      <c r="B2852" s="137">
        <f t="shared" si="45"/>
        <v>42059.791669999999</v>
      </c>
      <c r="C2852" s="138">
        <v>19</v>
      </c>
      <c r="D2852" s="11">
        <f>ROUND(АТС!E612*$D$791*$D$792/100,2)</f>
        <v>3.63</v>
      </c>
      <c r="E2852" s="11">
        <f>ROUND(АТС!E612*$E$791*$E$792/100,2)</f>
        <v>3.33</v>
      </c>
      <c r="F2852" s="11">
        <f>ROUND(АТС!E612*$F$791*$F$792/100,2)</f>
        <v>2.27</v>
      </c>
      <c r="G2852" s="11">
        <f>ROUND(АТС!E612*$G$791*$G$792/100,2)</f>
        <v>1.33</v>
      </c>
    </row>
    <row r="2853" spans="1:7" x14ac:dyDescent="0.25">
      <c r="A2853" s="251"/>
      <c r="B2853" s="135">
        <f t="shared" si="45"/>
        <v>42059.833330000001</v>
      </c>
      <c r="C2853" s="138">
        <v>20</v>
      </c>
      <c r="D2853" s="11">
        <f>ROUND(АТС!E613*$D$791*$D$792/100,2)</f>
        <v>119.31</v>
      </c>
      <c r="E2853" s="11">
        <f>ROUND(АТС!E613*$E$791*$E$792/100,2)</f>
        <v>109.62</v>
      </c>
      <c r="F2853" s="11">
        <f>ROUND(АТС!E613*$F$791*$F$792/100,2)</f>
        <v>74.650000000000006</v>
      </c>
      <c r="G2853" s="11">
        <f>ROUND(АТС!E613*$G$791*$G$792/100,2)</f>
        <v>43.7</v>
      </c>
    </row>
    <row r="2854" spans="1:7" x14ac:dyDescent="0.25">
      <c r="A2854" s="251"/>
      <c r="B2854" s="137">
        <f t="shared" si="45"/>
        <v>42059.875</v>
      </c>
      <c r="C2854" s="138">
        <v>21</v>
      </c>
      <c r="D2854" s="11">
        <f>ROUND(АТС!E614*$D$791*$D$792/100,2)</f>
        <v>119.25</v>
      </c>
      <c r="E2854" s="11">
        <f>ROUND(АТС!E614*$E$791*$E$792/100,2)</f>
        <v>109.56</v>
      </c>
      <c r="F2854" s="11">
        <f>ROUND(АТС!E614*$F$791*$F$792/100,2)</f>
        <v>74.61</v>
      </c>
      <c r="G2854" s="11">
        <f>ROUND(АТС!E614*$G$791*$G$792/100,2)</f>
        <v>43.67</v>
      </c>
    </row>
    <row r="2855" spans="1:7" x14ac:dyDescent="0.25">
      <c r="A2855" s="251"/>
      <c r="B2855" s="135">
        <f t="shared" si="45"/>
        <v>42059.916669999999</v>
      </c>
      <c r="C2855" s="138">
        <v>22</v>
      </c>
      <c r="D2855" s="11">
        <f>ROUND(АТС!E615*$D$791*$D$792/100,2)</f>
        <v>123.28</v>
      </c>
      <c r="E2855" s="11">
        <f>ROUND(АТС!E615*$E$791*$E$792/100,2)</f>
        <v>113.26</v>
      </c>
      <c r="F2855" s="11">
        <f>ROUND(АТС!E615*$F$791*$F$792/100,2)</f>
        <v>77.13</v>
      </c>
      <c r="G2855" s="11">
        <f>ROUND(АТС!E615*$G$791*$G$792/100,2)</f>
        <v>45.15</v>
      </c>
    </row>
    <row r="2856" spans="1:7" x14ac:dyDescent="0.25">
      <c r="A2856" s="251"/>
      <c r="B2856" s="137">
        <f t="shared" si="45"/>
        <v>42059.958330000001</v>
      </c>
      <c r="C2856" s="138">
        <v>23</v>
      </c>
      <c r="D2856" s="11">
        <f>ROUND(АТС!E616*$D$791*$D$792/100,2)</f>
        <v>121.67</v>
      </c>
      <c r="E2856" s="11">
        <f>ROUND(АТС!E616*$E$791*$E$792/100,2)</f>
        <v>111.79</v>
      </c>
      <c r="F2856" s="11">
        <f>ROUND(АТС!E616*$F$791*$F$792/100,2)</f>
        <v>76.13</v>
      </c>
      <c r="G2856" s="11">
        <f>ROUND(АТС!E616*$G$791*$G$792/100,2)</f>
        <v>44.56</v>
      </c>
    </row>
    <row r="2857" spans="1:7" x14ac:dyDescent="0.25">
      <c r="A2857" s="251"/>
      <c r="B2857" s="135">
        <f t="shared" si="45"/>
        <v>42060</v>
      </c>
      <c r="C2857" s="138">
        <v>0</v>
      </c>
      <c r="D2857" s="11">
        <f>ROUND(АТС!E617*$D$791*$D$792/100,2)</f>
        <v>53.66</v>
      </c>
      <c r="E2857" s="11">
        <f>ROUND(АТС!E617*$E$791*$E$792/100,2)</f>
        <v>49.3</v>
      </c>
      <c r="F2857" s="11">
        <f>ROUND(АТС!E617*$F$791*$F$792/100,2)</f>
        <v>33.58</v>
      </c>
      <c r="G2857" s="11">
        <f>ROUND(АТС!E617*$G$791*$G$792/100,2)</f>
        <v>19.649999999999999</v>
      </c>
    </row>
    <row r="2858" spans="1:7" x14ac:dyDescent="0.25">
      <c r="A2858" s="251"/>
      <c r="B2858" s="137">
        <f t="shared" si="45"/>
        <v>42060.041669999999</v>
      </c>
      <c r="C2858" s="138">
        <v>1</v>
      </c>
      <c r="D2858" s="11">
        <f>ROUND(АТС!E618*$D$791*$D$792/100,2)</f>
        <v>29.02</v>
      </c>
      <c r="E2858" s="11">
        <f>ROUND(АТС!E618*$E$791*$E$792/100,2)</f>
        <v>26.66</v>
      </c>
      <c r="F2858" s="11">
        <f>ROUND(АТС!E618*$F$791*$F$792/100,2)</f>
        <v>18.149999999999999</v>
      </c>
      <c r="G2858" s="11">
        <f>ROUND(АТС!E618*$G$791*$G$792/100,2)</f>
        <v>10.63</v>
      </c>
    </row>
    <row r="2859" spans="1:7" x14ac:dyDescent="0.25">
      <c r="A2859" s="251"/>
      <c r="B2859" s="135">
        <f t="shared" si="45"/>
        <v>42060.083330000001</v>
      </c>
      <c r="C2859" s="138">
        <v>2</v>
      </c>
      <c r="D2859" s="11">
        <f>ROUND(АТС!E619*$D$791*$D$792/100,2)</f>
        <v>144.85</v>
      </c>
      <c r="E2859" s="11">
        <f>ROUND(АТС!E619*$E$791*$E$792/100,2)</f>
        <v>133.08000000000001</v>
      </c>
      <c r="F2859" s="11">
        <f>ROUND(АТС!E619*$F$791*$F$792/100,2)</f>
        <v>90.63</v>
      </c>
      <c r="G2859" s="11">
        <f>ROUND(АТС!E619*$G$791*$G$792/100,2)</f>
        <v>53.05</v>
      </c>
    </row>
    <row r="2860" spans="1:7" x14ac:dyDescent="0.25">
      <c r="A2860" s="251"/>
      <c r="B2860" s="137">
        <f t="shared" si="45"/>
        <v>42060.125</v>
      </c>
      <c r="C2860" s="138">
        <v>3</v>
      </c>
      <c r="D2860" s="11">
        <f>ROUND(АТС!E620*$D$791*$D$792/100,2)</f>
        <v>130.87</v>
      </c>
      <c r="E2860" s="11">
        <f>ROUND(АТС!E620*$E$791*$E$792/100,2)</f>
        <v>120.24</v>
      </c>
      <c r="F2860" s="11">
        <f>ROUND(АТС!E620*$F$791*$F$792/100,2)</f>
        <v>81.88</v>
      </c>
      <c r="G2860" s="11">
        <f>ROUND(АТС!E620*$G$791*$G$792/100,2)</f>
        <v>47.93</v>
      </c>
    </row>
    <row r="2861" spans="1:7" x14ac:dyDescent="0.25">
      <c r="A2861" s="251"/>
      <c r="B2861" s="135">
        <f t="shared" si="45"/>
        <v>42060.166669999999</v>
      </c>
      <c r="C2861" s="138">
        <v>4</v>
      </c>
      <c r="D2861" s="11">
        <f>ROUND(АТС!E621*$D$791*$D$792/100,2)</f>
        <v>26.71</v>
      </c>
      <c r="E2861" s="11">
        <f>ROUND(АТС!E621*$E$791*$E$792/100,2)</f>
        <v>24.54</v>
      </c>
      <c r="F2861" s="11">
        <f>ROUND(АТС!E621*$F$791*$F$792/100,2)</f>
        <v>16.72</v>
      </c>
      <c r="G2861" s="11">
        <f>ROUND(АТС!E621*$G$791*$G$792/100,2)</f>
        <v>9.7799999999999994</v>
      </c>
    </row>
    <row r="2862" spans="1:7" x14ac:dyDescent="0.25">
      <c r="A2862" s="251"/>
      <c r="B2862" s="137">
        <f t="shared" si="45"/>
        <v>42060.208330000001</v>
      </c>
      <c r="C2862" s="138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51"/>
      <c r="B2863" s="135">
        <f t="shared" si="45"/>
        <v>42060.25</v>
      </c>
      <c r="C2863" s="138">
        <v>6</v>
      </c>
      <c r="D2863" s="11">
        <f>ROUND(АТС!E623*$D$791*$D$792/100,2)</f>
        <v>6.88</v>
      </c>
      <c r="E2863" s="11">
        <f>ROUND(АТС!E623*$E$791*$E$792/100,2)</f>
        <v>6.32</v>
      </c>
      <c r="F2863" s="11">
        <f>ROUND(АТС!E623*$F$791*$F$792/100,2)</f>
        <v>4.3</v>
      </c>
      <c r="G2863" s="11">
        <f>ROUND(АТС!E623*$G$791*$G$792/100,2)</f>
        <v>2.52</v>
      </c>
    </row>
    <row r="2864" spans="1:7" x14ac:dyDescent="0.25">
      <c r="A2864" s="251"/>
      <c r="B2864" s="137">
        <f t="shared" si="45"/>
        <v>42060.291669999999</v>
      </c>
      <c r="C2864" s="138">
        <v>7</v>
      </c>
      <c r="D2864" s="11">
        <f>ROUND(АТС!E624*$D$791*$D$792/100,2)</f>
        <v>56.61</v>
      </c>
      <c r="E2864" s="11">
        <f>ROUND(АТС!E624*$E$791*$E$792/100,2)</f>
        <v>52.01</v>
      </c>
      <c r="F2864" s="11">
        <f>ROUND(АТС!E624*$F$791*$F$792/100,2)</f>
        <v>35.42</v>
      </c>
      <c r="G2864" s="11">
        <f>ROUND(АТС!E624*$G$791*$G$792/100,2)</f>
        <v>20.73</v>
      </c>
    </row>
    <row r="2865" spans="1:7" x14ac:dyDescent="0.25">
      <c r="A2865" s="251"/>
      <c r="B2865" s="135">
        <f t="shared" si="45"/>
        <v>42060.333330000001</v>
      </c>
      <c r="C2865" s="138">
        <v>8</v>
      </c>
      <c r="D2865" s="11">
        <f>ROUND(АТС!E625*$D$791*$D$792/100,2)</f>
        <v>96.31</v>
      </c>
      <c r="E2865" s="11">
        <f>ROUND(АТС!E625*$E$791*$E$792/100,2)</f>
        <v>88.49</v>
      </c>
      <c r="F2865" s="11">
        <f>ROUND(АТС!E625*$F$791*$F$792/100,2)</f>
        <v>60.26</v>
      </c>
      <c r="G2865" s="11">
        <f>ROUND(АТС!E625*$G$791*$G$792/100,2)</f>
        <v>35.270000000000003</v>
      </c>
    </row>
    <row r="2866" spans="1:7" x14ac:dyDescent="0.25">
      <c r="A2866" s="251"/>
      <c r="B2866" s="137">
        <f t="shared" si="45"/>
        <v>42060.375</v>
      </c>
      <c r="C2866" s="138">
        <v>9</v>
      </c>
      <c r="D2866" s="11">
        <f>ROUND(АТС!E626*$D$791*$D$792/100,2)</f>
        <v>103.16</v>
      </c>
      <c r="E2866" s="11">
        <f>ROUND(АТС!E626*$E$791*$E$792/100,2)</f>
        <v>94.78</v>
      </c>
      <c r="F2866" s="11">
        <f>ROUND(АТС!E626*$F$791*$F$792/100,2)</f>
        <v>64.55</v>
      </c>
      <c r="G2866" s="11">
        <f>ROUND(АТС!E626*$G$791*$G$792/100,2)</f>
        <v>37.78</v>
      </c>
    </row>
    <row r="2867" spans="1:7" x14ac:dyDescent="0.25">
      <c r="A2867" s="251"/>
      <c r="B2867" s="135">
        <f t="shared" si="45"/>
        <v>42060.416669999999</v>
      </c>
      <c r="C2867" s="138">
        <v>10</v>
      </c>
      <c r="D2867" s="11">
        <f>ROUND(АТС!E627*$D$791*$D$792/100,2)</f>
        <v>112.51</v>
      </c>
      <c r="E2867" s="11">
        <f>ROUND(АТС!E627*$E$791*$E$792/100,2)</f>
        <v>103.37</v>
      </c>
      <c r="F2867" s="11">
        <f>ROUND(АТС!E627*$F$791*$F$792/100,2)</f>
        <v>70.400000000000006</v>
      </c>
      <c r="G2867" s="11">
        <f>ROUND(АТС!E627*$G$791*$G$792/100,2)</f>
        <v>41.21</v>
      </c>
    </row>
    <row r="2868" spans="1:7" x14ac:dyDescent="0.25">
      <c r="A2868" s="251"/>
      <c r="B2868" s="137">
        <f t="shared" si="45"/>
        <v>42060.458330000001</v>
      </c>
      <c r="C2868" s="138">
        <v>11</v>
      </c>
      <c r="D2868" s="11">
        <f>ROUND(АТС!E628*$D$791*$D$792/100,2)</f>
        <v>120.78</v>
      </c>
      <c r="E2868" s="11">
        <f>ROUND(АТС!E628*$E$791*$E$792/100,2)</f>
        <v>110.97</v>
      </c>
      <c r="F2868" s="11">
        <f>ROUND(АТС!E628*$F$791*$F$792/100,2)</f>
        <v>75.569999999999993</v>
      </c>
      <c r="G2868" s="11">
        <f>ROUND(АТС!E628*$G$791*$G$792/100,2)</f>
        <v>44.23</v>
      </c>
    </row>
    <row r="2869" spans="1:7" x14ac:dyDescent="0.25">
      <c r="A2869" s="251"/>
      <c r="B2869" s="135">
        <f t="shared" si="45"/>
        <v>42060.5</v>
      </c>
      <c r="C2869" s="138">
        <v>12</v>
      </c>
      <c r="D2869" s="11">
        <f>ROUND(АТС!E629*$D$791*$D$792/100,2)</f>
        <v>140.13</v>
      </c>
      <c r="E2869" s="11">
        <f>ROUND(АТС!E629*$E$791*$E$792/100,2)</f>
        <v>128.75</v>
      </c>
      <c r="F2869" s="11">
        <f>ROUND(АТС!E629*$F$791*$F$792/100,2)</f>
        <v>87.68</v>
      </c>
      <c r="G2869" s="11">
        <f>ROUND(АТС!E629*$G$791*$G$792/100,2)</f>
        <v>51.32</v>
      </c>
    </row>
    <row r="2870" spans="1:7" x14ac:dyDescent="0.25">
      <c r="A2870" s="251"/>
      <c r="B2870" s="137">
        <f t="shared" si="45"/>
        <v>42060.541669999999</v>
      </c>
      <c r="C2870" s="138">
        <v>13</v>
      </c>
      <c r="D2870" s="11">
        <f>ROUND(АТС!E630*$D$791*$D$792/100,2)</f>
        <v>136.54</v>
      </c>
      <c r="E2870" s="11">
        <f>ROUND(АТС!E630*$E$791*$E$792/100,2)</f>
        <v>125.45</v>
      </c>
      <c r="F2870" s="11">
        <f>ROUND(АТС!E630*$F$791*$F$792/100,2)</f>
        <v>85.43</v>
      </c>
      <c r="G2870" s="11">
        <f>ROUND(АТС!E630*$G$791*$G$792/100,2)</f>
        <v>50.01</v>
      </c>
    </row>
    <row r="2871" spans="1:7" x14ac:dyDescent="0.25">
      <c r="A2871" s="251"/>
      <c r="B2871" s="135">
        <f t="shared" si="45"/>
        <v>42060.583330000001</v>
      </c>
      <c r="C2871" s="138">
        <v>14</v>
      </c>
      <c r="D2871" s="11">
        <f>ROUND(АТС!E631*$D$791*$D$792/100,2)</f>
        <v>176.52</v>
      </c>
      <c r="E2871" s="11">
        <f>ROUND(АТС!E631*$E$791*$E$792/100,2)</f>
        <v>162.18</v>
      </c>
      <c r="F2871" s="11">
        <f>ROUND(АТС!E631*$F$791*$F$792/100,2)</f>
        <v>110.45</v>
      </c>
      <c r="G2871" s="11">
        <f>ROUND(АТС!E631*$G$791*$G$792/100,2)</f>
        <v>64.650000000000006</v>
      </c>
    </row>
    <row r="2872" spans="1:7" x14ac:dyDescent="0.25">
      <c r="A2872" s="251"/>
      <c r="B2872" s="137">
        <f t="shared" si="45"/>
        <v>42060.625</v>
      </c>
      <c r="C2872" s="138">
        <v>15</v>
      </c>
      <c r="D2872" s="11">
        <f>ROUND(АТС!E632*$D$791*$D$792/100,2)</f>
        <v>178.2</v>
      </c>
      <c r="E2872" s="11">
        <f>ROUND(АТС!E632*$E$791*$E$792/100,2)</f>
        <v>163.72</v>
      </c>
      <c r="F2872" s="11">
        <f>ROUND(АТС!E632*$F$791*$F$792/100,2)</f>
        <v>111.5</v>
      </c>
      <c r="G2872" s="11">
        <f>ROUND(АТС!E632*$G$791*$G$792/100,2)</f>
        <v>65.260000000000005</v>
      </c>
    </row>
    <row r="2873" spans="1:7" x14ac:dyDescent="0.25">
      <c r="A2873" s="251"/>
      <c r="B2873" s="135">
        <f t="shared" si="45"/>
        <v>42060.666669999999</v>
      </c>
      <c r="C2873" s="138">
        <v>16</v>
      </c>
      <c r="D2873" s="11">
        <f>ROUND(АТС!E633*$D$791*$D$792/100,2)</f>
        <v>185.53</v>
      </c>
      <c r="E2873" s="11">
        <f>ROUND(АТС!E633*$E$791*$E$792/100,2)</f>
        <v>170.46</v>
      </c>
      <c r="F2873" s="11">
        <f>ROUND(АТС!E633*$F$791*$F$792/100,2)</f>
        <v>116.08</v>
      </c>
      <c r="G2873" s="11">
        <f>ROUND(АТС!E633*$G$791*$G$792/100,2)</f>
        <v>67.95</v>
      </c>
    </row>
    <row r="2874" spans="1:7" x14ac:dyDescent="0.25">
      <c r="A2874" s="251"/>
      <c r="B2874" s="137">
        <f t="shared" si="45"/>
        <v>42060.708330000001</v>
      </c>
      <c r="C2874" s="138">
        <v>17</v>
      </c>
      <c r="D2874" s="11">
        <f>ROUND(АТС!E634*$D$791*$D$792/100,2)</f>
        <v>163.59</v>
      </c>
      <c r="E2874" s="11">
        <f>ROUND(АТС!E634*$E$791*$E$792/100,2)</f>
        <v>150.31</v>
      </c>
      <c r="F2874" s="11">
        <f>ROUND(АТС!E634*$F$791*$F$792/100,2)</f>
        <v>102.36</v>
      </c>
      <c r="G2874" s="11">
        <f>ROUND(АТС!E634*$G$791*$G$792/100,2)</f>
        <v>59.92</v>
      </c>
    </row>
    <row r="2875" spans="1:7" x14ac:dyDescent="0.25">
      <c r="A2875" s="251"/>
      <c r="B2875" s="135">
        <f t="shared" si="45"/>
        <v>42060.75</v>
      </c>
      <c r="C2875" s="138">
        <v>18</v>
      </c>
      <c r="D2875" s="11">
        <f>ROUND(АТС!E635*$D$791*$D$792/100,2)</f>
        <v>85.44</v>
      </c>
      <c r="E2875" s="11">
        <f>ROUND(АТС!E635*$E$791*$E$792/100,2)</f>
        <v>78.5</v>
      </c>
      <c r="F2875" s="11">
        <f>ROUND(АТС!E635*$F$791*$F$792/100,2)</f>
        <v>53.46</v>
      </c>
      <c r="G2875" s="11">
        <f>ROUND(АТС!E635*$G$791*$G$792/100,2)</f>
        <v>31.29</v>
      </c>
    </row>
    <row r="2876" spans="1:7" x14ac:dyDescent="0.25">
      <c r="A2876" s="251"/>
      <c r="B2876" s="137">
        <f t="shared" si="45"/>
        <v>42060.791669999999</v>
      </c>
      <c r="C2876" s="138">
        <v>19</v>
      </c>
      <c r="D2876" s="11">
        <f>ROUND(АТС!E636*$D$791*$D$792/100,2)</f>
        <v>102.12</v>
      </c>
      <c r="E2876" s="11">
        <f>ROUND(АТС!E636*$E$791*$E$792/100,2)</f>
        <v>93.82</v>
      </c>
      <c r="F2876" s="11">
        <f>ROUND(АТС!E636*$F$791*$F$792/100,2)</f>
        <v>63.9</v>
      </c>
      <c r="G2876" s="11">
        <f>ROUND(АТС!E636*$G$791*$G$792/100,2)</f>
        <v>37.4</v>
      </c>
    </row>
    <row r="2877" spans="1:7" x14ac:dyDescent="0.25">
      <c r="A2877" s="251"/>
      <c r="B2877" s="135">
        <f t="shared" si="45"/>
        <v>42060.833330000001</v>
      </c>
      <c r="C2877" s="138">
        <v>20</v>
      </c>
      <c r="D2877" s="11">
        <f>ROUND(АТС!E637*$D$791*$D$792/100,2)</f>
        <v>75.069999999999993</v>
      </c>
      <c r="E2877" s="11">
        <f>ROUND(АТС!E637*$E$791*$E$792/100,2)</f>
        <v>68.97</v>
      </c>
      <c r="F2877" s="11">
        <f>ROUND(АТС!E637*$F$791*$F$792/100,2)</f>
        <v>46.97</v>
      </c>
      <c r="G2877" s="11">
        <f>ROUND(АТС!E637*$G$791*$G$792/100,2)</f>
        <v>27.49</v>
      </c>
    </row>
    <row r="2878" spans="1:7" x14ac:dyDescent="0.25">
      <c r="A2878" s="251"/>
      <c r="B2878" s="137">
        <f t="shared" si="45"/>
        <v>42060.875</v>
      </c>
      <c r="C2878" s="138">
        <v>21</v>
      </c>
      <c r="D2878" s="11">
        <f>ROUND(АТС!E638*$D$791*$D$792/100,2)</f>
        <v>87.53</v>
      </c>
      <c r="E2878" s="11">
        <f>ROUND(АТС!E638*$E$791*$E$792/100,2)</f>
        <v>80.42</v>
      </c>
      <c r="F2878" s="11">
        <f>ROUND(АТС!E638*$F$791*$F$792/100,2)</f>
        <v>54.77</v>
      </c>
      <c r="G2878" s="11">
        <f>ROUND(АТС!E638*$G$791*$G$792/100,2)</f>
        <v>32.06</v>
      </c>
    </row>
    <row r="2879" spans="1:7" x14ac:dyDescent="0.25">
      <c r="A2879" s="251"/>
      <c r="B2879" s="135">
        <f t="shared" si="45"/>
        <v>42060.916669999999</v>
      </c>
      <c r="C2879" s="138">
        <v>22</v>
      </c>
      <c r="D2879" s="11">
        <f>ROUND(АТС!E639*$D$791*$D$792/100,2)</f>
        <v>125.92</v>
      </c>
      <c r="E2879" s="11">
        <f>ROUND(АТС!E639*$E$791*$E$792/100,2)</f>
        <v>115.69</v>
      </c>
      <c r="F2879" s="11">
        <f>ROUND(АТС!E639*$F$791*$F$792/100,2)</f>
        <v>78.790000000000006</v>
      </c>
      <c r="G2879" s="11">
        <f>ROUND(АТС!E639*$G$791*$G$792/100,2)</f>
        <v>46.12</v>
      </c>
    </row>
    <row r="2880" spans="1:7" x14ac:dyDescent="0.25">
      <c r="A2880" s="251"/>
      <c r="B2880" s="137">
        <f t="shared" si="45"/>
        <v>42060.958330000001</v>
      </c>
      <c r="C2880" s="138">
        <v>23</v>
      </c>
      <c r="D2880" s="11">
        <f>ROUND(АТС!E640*$D$791*$D$792/100,2)</f>
        <v>129.06</v>
      </c>
      <c r="E2880" s="11">
        <f>ROUND(АТС!E640*$E$791*$E$792/100,2)</f>
        <v>118.58</v>
      </c>
      <c r="F2880" s="11">
        <f>ROUND(АТС!E640*$F$791*$F$792/100,2)</f>
        <v>80.75</v>
      </c>
      <c r="G2880" s="11">
        <f>ROUND(АТС!E640*$G$791*$G$792/100,2)</f>
        <v>47.27</v>
      </c>
    </row>
    <row r="2881" spans="1:7" x14ac:dyDescent="0.25">
      <c r="A2881" s="251"/>
      <c r="B2881" s="137">
        <f t="shared" si="45"/>
        <v>42061</v>
      </c>
      <c r="C2881" s="138">
        <v>0</v>
      </c>
      <c r="D2881" s="39">
        <f>ROUND(АТС!E641*$D$791*$D$792/100,2)</f>
        <v>68.86</v>
      </c>
      <c r="E2881" s="39">
        <f>ROUND(АТС!E641*$E$791*$E$792/100,2)</f>
        <v>63.27</v>
      </c>
      <c r="F2881" s="39">
        <f>ROUND(АТС!E641*$F$791*$F$792/100,2)</f>
        <v>43.09</v>
      </c>
      <c r="G2881" s="39">
        <f>ROUND(АТС!E641*$G$791*$G$792/100,2)</f>
        <v>25.22</v>
      </c>
    </row>
    <row r="2882" spans="1:7" x14ac:dyDescent="0.25">
      <c r="A2882" s="251"/>
      <c r="B2882" s="137">
        <f t="shared" ref="B2882:B2945" si="46">B2858+1</f>
        <v>42061.041669999999</v>
      </c>
      <c r="C2882" s="138">
        <v>1</v>
      </c>
      <c r="D2882" s="39">
        <f>ROUND(АТС!E642*$D$791*$D$792/100,2)</f>
        <v>22.47</v>
      </c>
      <c r="E2882" s="39">
        <f>ROUND(АТС!E642*$E$791*$E$792/100,2)</f>
        <v>20.65</v>
      </c>
      <c r="F2882" s="39">
        <f>ROUND(АТС!E642*$F$791*$F$792/100,2)</f>
        <v>14.06</v>
      </c>
      <c r="G2882" s="39">
        <f>ROUND(АТС!E642*$G$791*$G$792/100,2)</f>
        <v>8.23</v>
      </c>
    </row>
    <row r="2883" spans="1:7" x14ac:dyDescent="0.25">
      <c r="A2883" s="251"/>
      <c r="B2883" s="137">
        <f t="shared" si="46"/>
        <v>42061.083330000001</v>
      </c>
      <c r="C2883" s="138">
        <v>2</v>
      </c>
      <c r="D2883" s="39">
        <f>ROUND(АТС!E643*$D$791*$D$792/100,2)</f>
        <v>13.55</v>
      </c>
      <c r="E2883" s="39">
        <f>ROUND(АТС!E643*$E$791*$E$792/100,2)</f>
        <v>12.45</v>
      </c>
      <c r="F2883" s="39">
        <f>ROUND(АТС!E643*$F$791*$F$792/100,2)</f>
        <v>8.48</v>
      </c>
      <c r="G2883" s="39">
        <f>ROUND(АТС!E643*$G$791*$G$792/100,2)</f>
        <v>4.96</v>
      </c>
    </row>
    <row r="2884" spans="1:7" x14ac:dyDescent="0.25">
      <c r="A2884" s="251"/>
      <c r="B2884" s="137">
        <f t="shared" si="46"/>
        <v>42061.125</v>
      </c>
      <c r="C2884" s="138">
        <v>3</v>
      </c>
      <c r="D2884" s="39">
        <f>ROUND(АТС!E644*$D$791*$D$792/100,2)</f>
        <v>101.64</v>
      </c>
      <c r="E2884" s="39">
        <f>ROUND(АТС!E644*$E$791*$E$792/100,2)</f>
        <v>93.39</v>
      </c>
      <c r="F2884" s="39">
        <f>ROUND(АТС!E644*$F$791*$F$792/100,2)</f>
        <v>63.6</v>
      </c>
      <c r="G2884" s="39">
        <f>ROUND(АТС!E644*$G$791*$G$792/100,2)</f>
        <v>37.229999999999997</v>
      </c>
    </row>
    <row r="2885" spans="1:7" x14ac:dyDescent="0.25">
      <c r="A2885" s="251"/>
      <c r="B2885" s="137">
        <f t="shared" si="46"/>
        <v>42061.166669999999</v>
      </c>
      <c r="C2885" s="138">
        <v>4</v>
      </c>
      <c r="D2885" s="39">
        <f>ROUND(АТС!E645*$D$791*$D$792/100,2)</f>
        <v>16.61</v>
      </c>
      <c r="E2885" s="39">
        <f>ROUND(АТС!E645*$E$791*$E$792/100,2)</f>
        <v>15.26</v>
      </c>
      <c r="F2885" s="39">
        <f>ROUND(АТС!E645*$F$791*$F$792/100,2)</f>
        <v>10.39</v>
      </c>
      <c r="G2885" s="39">
        <f>ROUND(АТС!E645*$G$791*$G$792/100,2)</f>
        <v>6.08</v>
      </c>
    </row>
    <row r="2886" spans="1:7" x14ac:dyDescent="0.25">
      <c r="A2886" s="251"/>
      <c r="B2886" s="137">
        <f t="shared" si="46"/>
        <v>42061.208330000001</v>
      </c>
      <c r="C2886" s="138">
        <v>5</v>
      </c>
      <c r="D2886" s="39">
        <f>ROUND(АТС!E646*$D$791*$D$792/100,2)</f>
        <v>10.33</v>
      </c>
      <c r="E2886" s="39">
        <f>ROUND(АТС!E646*$E$791*$E$792/100,2)</f>
        <v>9.49</v>
      </c>
      <c r="F2886" s="39">
        <f>ROUND(АТС!E646*$F$791*$F$792/100,2)</f>
        <v>6.46</v>
      </c>
      <c r="G2886" s="39">
        <f>ROUND(АТС!E646*$G$791*$G$792/100,2)</f>
        <v>3.78</v>
      </c>
    </row>
    <row r="2887" spans="1:7" x14ac:dyDescent="0.25">
      <c r="A2887" s="251"/>
      <c r="B2887" s="137">
        <f t="shared" si="46"/>
        <v>42061.25</v>
      </c>
      <c r="C2887" s="138">
        <v>6</v>
      </c>
      <c r="D2887" s="39">
        <f>ROUND(АТС!E647*$D$791*$D$792/100,2)</f>
        <v>73.41</v>
      </c>
      <c r="E2887" s="39">
        <f>ROUND(АТС!E647*$E$791*$E$792/100,2)</f>
        <v>67.44</v>
      </c>
      <c r="F2887" s="39">
        <f>ROUND(АТС!E647*$F$791*$F$792/100,2)</f>
        <v>45.93</v>
      </c>
      <c r="G2887" s="39">
        <f>ROUND(АТС!E647*$G$791*$G$792/100,2)</f>
        <v>26.88</v>
      </c>
    </row>
    <row r="2888" spans="1:7" x14ac:dyDescent="0.25">
      <c r="A2888" s="251"/>
      <c r="B2888" s="137">
        <f t="shared" si="46"/>
        <v>42061.291669999999</v>
      </c>
      <c r="C2888" s="138">
        <v>7</v>
      </c>
      <c r="D2888" s="39">
        <f>ROUND(АТС!E648*$D$791*$D$792/100,2)</f>
        <v>33.659999999999997</v>
      </c>
      <c r="E2888" s="39">
        <f>ROUND(АТС!E648*$E$791*$E$792/100,2)</f>
        <v>30.93</v>
      </c>
      <c r="F2888" s="39">
        <f>ROUND(АТС!E648*$F$791*$F$792/100,2)</f>
        <v>21.06</v>
      </c>
      <c r="G2888" s="39">
        <f>ROUND(АТС!E648*$G$791*$G$792/100,2)</f>
        <v>12.33</v>
      </c>
    </row>
    <row r="2889" spans="1:7" x14ac:dyDescent="0.25">
      <c r="A2889" s="251"/>
      <c r="B2889" s="137">
        <f t="shared" si="46"/>
        <v>42061.333330000001</v>
      </c>
      <c r="C2889" s="138">
        <v>8</v>
      </c>
      <c r="D2889" s="39">
        <f>ROUND(АТС!E649*$D$791*$D$792/100,2)</f>
        <v>31.66</v>
      </c>
      <c r="E2889" s="39">
        <f>ROUND(АТС!E649*$E$791*$E$792/100,2)</f>
        <v>29.09</v>
      </c>
      <c r="F2889" s="39">
        <f>ROUND(АТС!E649*$F$791*$F$792/100,2)</f>
        <v>19.809999999999999</v>
      </c>
      <c r="G2889" s="39">
        <f>ROUND(АТС!E649*$G$791*$G$792/100,2)</f>
        <v>11.59</v>
      </c>
    </row>
    <row r="2890" spans="1:7" x14ac:dyDescent="0.25">
      <c r="A2890" s="251"/>
      <c r="B2890" s="137">
        <f t="shared" si="46"/>
        <v>42061.375</v>
      </c>
      <c r="C2890" s="138">
        <v>9</v>
      </c>
      <c r="D2890" s="39">
        <f>ROUND(АТС!E650*$D$791*$D$792/100,2)</f>
        <v>85.95</v>
      </c>
      <c r="E2890" s="39">
        <f>ROUND(АТС!E650*$E$791*$E$792/100,2)</f>
        <v>78.97</v>
      </c>
      <c r="F2890" s="39">
        <f>ROUND(АТС!E650*$F$791*$F$792/100,2)</f>
        <v>53.78</v>
      </c>
      <c r="G2890" s="39">
        <f>ROUND(АТС!E650*$G$791*$G$792/100,2)</f>
        <v>31.48</v>
      </c>
    </row>
    <row r="2891" spans="1:7" x14ac:dyDescent="0.25">
      <c r="A2891" s="251"/>
      <c r="B2891" s="137">
        <f t="shared" si="46"/>
        <v>42061.416669999999</v>
      </c>
      <c r="C2891" s="138">
        <v>10</v>
      </c>
      <c r="D2891" s="39">
        <f>ROUND(АТС!E651*$D$791*$D$792/100,2)</f>
        <v>53.72</v>
      </c>
      <c r="E2891" s="39">
        <f>ROUND(АТС!E651*$E$791*$E$792/100,2)</f>
        <v>49.36</v>
      </c>
      <c r="F2891" s="39">
        <f>ROUND(АТС!E651*$F$791*$F$792/100,2)</f>
        <v>33.619999999999997</v>
      </c>
      <c r="G2891" s="39">
        <f>ROUND(АТС!E651*$G$791*$G$792/100,2)</f>
        <v>19.68</v>
      </c>
    </row>
    <row r="2892" spans="1:7" x14ac:dyDescent="0.25">
      <c r="A2892" s="251"/>
      <c r="B2892" s="137">
        <f t="shared" si="46"/>
        <v>42061.458330000001</v>
      </c>
      <c r="C2892" s="138">
        <v>11</v>
      </c>
      <c r="D2892" s="39">
        <f>ROUND(АТС!E652*$D$791*$D$792/100,2)</f>
        <v>92.29</v>
      </c>
      <c r="E2892" s="39">
        <f>ROUND(АТС!E652*$E$791*$E$792/100,2)</f>
        <v>84.8</v>
      </c>
      <c r="F2892" s="39">
        <f>ROUND(АТС!E652*$F$791*$F$792/100,2)</f>
        <v>57.75</v>
      </c>
      <c r="G2892" s="39">
        <f>ROUND(АТС!E652*$G$791*$G$792/100,2)</f>
        <v>33.799999999999997</v>
      </c>
    </row>
    <row r="2893" spans="1:7" x14ac:dyDescent="0.25">
      <c r="A2893" s="251"/>
      <c r="B2893" s="137">
        <f t="shared" si="46"/>
        <v>42061.5</v>
      </c>
      <c r="C2893" s="138">
        <v>12</v>
      </c>
      <c r="D2893" s="39">
        <f>ROUND(АТС!E653*$D$791*$D$792/100,2)</f>
        <v>98.34</v>
      </c>
      <c r="E2893" s="39">
        <f>ROUND(АТС!E653*$E$791*$E$792/100,2)</f>
        <v>90.36</v>
      </c>
      <c r="F2893" s="39">
        <f>ROUND(АТС!E653*$F$791*$F$792/100,2)</f>
        <v>61.53</v>
      </c>
      <c r="G2893" s="39">
        <f>ROUND(АТС!E653*$G$791*$G$792/100,2)</f>
        <v>36.020000000000003</v>
      </c>
    </row>
    <row r="2894" spans="1:7" x14ac:dyDescent="0.25">
      <c r="A2894" s="251"/>
      <c r="B2894" s="137">
        <f t="shared" si="46"/>
        <v>42061.541669999999</v>
      </c>
      <c r="C2894" s="138">
        <v>13</v>
      </c>
      <c r="D2894" s="39">
        <f>ROUND(АТС!E654*$D$791*$D$792/100,2)</f>
        <v>94.82</v>
      </c>
      <c r="E2894" s="39">
        <f>ROUND(АТС!E654*$E$791*$E$792/100,2)</f>
        <v>87.12</v>
      </c>
      <c r="F2894" s="39">
        <f>ROUND(АТС!E654*$F$791*$F$792/100,2)</f>
        <v>59.33</v>
      </c>
      <c r="G2894" s="39">
        <f>ROUND(АТС!E654*$G$791*$G$792/100,2)</f>
        <v>34.729999999999997</v>
      </c>
    </row>
    <row r="2895" spans="1:7" x14ac:dyDescent="0.25">
      <c r="A2895" s="251"/>
      <c r="B2895" s="137">
        <f t="shared" si="46"/>
        <v>42061.583330000001</v>
      </c>
      <c r="C2895" s="138">
        <v>14</v>
      </c>
      <c r="D2895" s="39">
        <f>ROUND(АТС!E655*$D$791*$D$792/100,2)</f>
        <v>100.9</v>
      </c>
      <c r="E2895" s="39">
        <f>ROUND(АТС!E655*$E$791*$E$792/100,2)</f>
        <v>92.7</v>
      </c>
      <c r="F2895" s="39">
        <f>ROUND(АТС!E655*$F$791*$F$792/100,2)</f>
        <v>63.13</v>
      </c>
      <c r="G2895" s="39">
        <f>ROUND(АТС!E655*$G$791*$G$792/100,2)</f>
        <v>36.950000000000003</v>
      </c>
    </row>
    <row r="2896" spans="1:7" x14ac:dyDescent="0.25">
      <c r="A2896" s="251"/>
      <c r="B2896" s="137">
        <f t="shared" si="46"/>
        <v>42061.625</v>
      </c>
      <c r="C2896" s="138">
        <v>15</v>
      </c>
      <c r="D2896" s="39">
        <f>ROUND(АТС!E656*$D$791*$D$792/100,2)</f>
        <v>102.35</v>
      </c>
      <c r="E2896" s="39">
        <f>ROUND(АТС!E656*$E$791*$E$792/100,2)</f>
        <v>94.03</v>
      </c>
      <c r="F2896" s="39">
        <f>ROUND(АТС!E656*$F$791*$F$792/100,2)</f>
        <v>64.040000000000006</v>
      </c>
      <c r="G2896" s="39">
        <f>ROUND(АТС!E656*$G$791*$G$792/100,2)</f>
        <v>37.479999999999997</v>
      </c>
    </row>
    <row r="2897" spans="1:7" x14ac:dyDescent="0.25">
      <c r="A2897" s="251"/>
      <c r="B2897" s="137">
        <f t="shared" si="46"/>
        <v>42061.666669999999</v>
      </c>
      <c r="C2897" s="138">
        <v>16</v>
      </c>
      <c r="D2897" s="39">
        <f>ROUND(АТС!E657*$D$791*$D$792/100,2)</f>
        <v>115.91</v>
      </c>
      <c r="E2897" s="39">
        <f>ROUND(АТС!E657*$E$791*$E$792/100,2)</f>
        <v>106.49</v>
      </c>
      <c r="F2897" s="39">
        <f>ROUND(АТС!E657*$F$791*$F$792/100,2)</f>
        <v>72.53</v>
      </c>
      <c r="G2897" s="39">
        <f>ROUND(АТС!E657*$G$791*$G$792/100,2)</f>
        <v>42.45</v>
      </c>
    </row>
    <row r="2898" spans="1:7" x14ac:dyDescent="0.25">
      <c r="A2898" s="251"/>
      <c r="B2898" s="137">
        <f t="shared" si="46"/>
        <v>42061.708330000001</v>
      </c>
      <c r="C2898" s="138">
        <v>17</v>
      </c>
      <c r="D2898" s="39">
        <f>ROUND(АТС!E658*$D$791*$D$792/100,2)</f>
        <v>89.77</v>
      </c>
      <c r="E2898" s="39">
        <f>ROUND(АТС!E658*$E$791*$E$792/100,2)</f>
        <v>82.48</v>
      </c>
      <c r="F2898" s="39">
        <f>ROUND(АТС!E658*$F$791*$F$792/100,2)</f>
        <v>56.17</v>
      </c>
      <c r="G2898" s="39">
        <f>ROUND(АТС!E658*$G$791*$G$792/100,2)</f>
        <v>32.880000000000003</v>
      </c>
    </row>
    <row r="2899" spans="1:7" x14ac:dyDescent="0.25">
      <c r="A2899" s="251"/>
      <c r="B2899" s="137">
        <f t="shared" si="46"/>
        <v>42061.75</v>
      </c>
      <c r="C2899" s="138">
        <v>18</v>
      </c>
      <c r="D2899" s="39">
        <f>ROUND(АТС!E659*$D$791*$D$792/100,2)</f>
        <v>24.03</v>
      </c>
      <c r="E2899" s="39">
        <f>ROUND(АТС!E659*$E$791*$E$792/100,2)</f>
        <v>22.08</v>
      </c>
      <c r="F2899" s="39">
        <f>ROUND(АТС!E659*$F$791*$F$792/100,2)</f>
        <v>15.04</v>
      </c>
      <c r="G2899" s="39">
        <f>ROUND(АТС!E659*$G$791*$G$792/100,2)</f>
        <v>8.8000000000000007</v>
      </c>
    </row>
    <row r="2900" spans="1:7" x14ac:dyDescent="0.25">
      <c r="A2900" s="251"/>
      <c r="B2900" s="137">
        <f t="shared" si="46"/>
        <v>42061.791669999999</v>
      </c>
      <c r="C2900" s="138">
        <v>19</v>
      </c>
      <c r="D2900" s="39">
        <f>ROUND(АТС!E660*$D$791*$D$792/100,2)</f>
        <v>30.01</v>
      </c>
      <c r="E2900" s="39">
        <f>ROUND(АТС!E660*$E$791*$E$792/100,2)</f>
        <v>27.57</v>
      </c>
      <c r="F2900" s="39">
        <f>ROUND(АТС!E660*$F$791*$F$792/100,2)</f>
        <v>18.78</v>
      </c>
      <c r="G2900" s="39">
        <f>ROUND(АТС!E660*$G$791*$G$792/100,2)</f>
        <v>10.99</v>
      </c>
    </row>
    <row r="2901" spans="1:7" x14ac:dyDescent="0.25">
      <c r="A2901" s="251"/>
      <c r="B2901" s="137">
        <f t="shared" si="46"/>
        <v>42061.833330000001</v>
      </c>
      <c r="C2901" s="138">
        <v>20</v>
      </c>
      <c r="D2901" s="39">
        <f>ROUND(АТС!E661*$D$791*$D$792/100,2)</f>
        <v>65.180000000000007</v>
      </c>
      <c r="E2901" s="39">
        <f>ROUND(АТС!E661*$E$791*$E$792/100,2)</f>
        <v>59.89</v>
      </c>
      <c r="F2901" s="39">
        <f>ROUND(АТС!E661*$F$791*$F$792/100,2)</f>
        <v>40.78</v>
      </c>
      <c r="G2901" s="39">
        <f>ROUND(АТС!E661*$G$791*$G$792/100,2)</f>
        <v>23.87</v>
      </c>
    </row>
    <row r="2902" spans="1:7" x14ac:dyDescent="0.25">
      <c r="A2902" s="251"/>
      <c r="B2902" s="137">
        <f t="shared" si="46"/>
        <v>42061.875</v>
      </c>
      <c r="C2902" s="138">
        <v>21</v>
      </c>
      <c r="D2902" s="39">
        <f>ROUND(АТС!E662*$D$791*$D$792/100,2)</f>
        <v>86.22</v>
      </c>
      <c r="E2902" s="39">
        <f>ROUND(АТС!E662*$E$791*$E$792/100,2)</f>
        <v>79.22</v>
      </c>
      <c r="F2902" s="39">
        <f>ROUND(АТС!E662*$F$791*$F$792/100,2)</f>
        <v>53.95</v>
      </c>
      <c r="G2902" s="39">
        <f>ROUND(АТС!E662*$G$791*$G$792/100,2)</f>
        <v>31.58</v>
      </c>
    </row>
    <row r="2903" spans="1:7" x14ac:dyDescent="0.25">
      <c r="A2903" s="251"/>
      <c r="B2903" s="137">
        <f t="shared" si="46"/>
        <v>42061.916669999999</v>
      </c>
      <c r="C2903" s="138">
        <v>22</v>
      </c>
      <c r="D2903" s="39">
        <f>ROUND(АТС!E663*$D$791*$D$792/100,2)</f>
        <v>171.85</v>
      </c>
      <c r="E2903" s="39">
        <f>ROUND(АТС!E663*$E$791*$E$792/100,2)</f>
        <v>157.88999999999999</v>
      </c>
      <c r="F2903" s="39">
        <f>ROUND(АТС!E663*$F$791*$F$792/100,2)</f>
        <v>107.53</v>
      </c>
      <c r="G2903" s="39">
        <f>ROUND(АТС!E663*$G$791*$G$792/100,2)</f>
        <v>62.94</v>
      </c>
    </row>
    <row r="2904" spans="1:7" x14ac:dyDescent="0.25">
      <c r="A2904" s="251"/>
      <c r="B2904" s="137">
        <f t="shared" si="46"/>
        <v>42061.958330000001</v>
      </c>
      <c r="C2904" s="138">
        <v>23</v>
      </c>
      <c r="D2904" s="39">
        <f>ROUND(АТС!E664*$D$791*$D$792/100,2)</f>
        <v>123.91</v>
      </c>
      <c r="E2904" s="39">
        <f>ROUND(АТС!E664*$E$791*$E$792/100,2)</f>
        <v>113.85</v>
      </c>
      <c r="F2904" s="39">
        <f>ROUND(АТС!E664*$F$791*$F$792/100,2)</f>
        <v>77.53</v>
      </c>
      <c r="G2904" s="39">
        <f>ROUND(АТС!E664*$G$791*$G$792/100,2)</f>
        <v>45.38</v>
      </c>
    </row>
    <row r="2905" spans="1:7" x14ac:dyDescent="0.25">
      <c r="A2905" s="251"/>
      <c r="B2905" s="137">
        <f t="shared" si="46"/>
        <v>42062</v>
      </c>
      <c r="C2905" s="138">
        <v>0</v>
      </c>
      <c r="D2905" s="39">
        <f>ROUND(АТС!E665*$D$791*$D$792/100,2)</f>
        <v>128.34</v>
      </c>
      <c r="E2905" s="39">
        <f>ROUND(АТС!E665*$E$791*$E$792/100,2)</f>
        <v>117.92</v>
      </c>
      <c r="F2905" s="39">
        <f>ROUND(АТС!E665*$F$791*$F$792/100,2)</f>
        <v>80.3</v>
      </c>
      <c r="G2905" s="39">
        <f>ROUND(АТС!E665*$G$791*$G$792/100,2)</f>
        <v>47.01</v>
      </c>
    </row>
    <row r="2906" spans="1:7" x14ac:dyDescent="0.25">
      <c r="A2906" s="251"/>
      <c r="B2906" s="137">
        <f t="shared" si="46"/>
        <v>42062.041669999999</v>
      </c>
      <c r="C2906" s="138">
        <v>1</v>
      </c>
      <c r="D2906" s="39">
        <f>ROUND(АТС!E666*$D$791*$D$792/100,2)</f>
        <v>15.04</v>
      </c>
      <c r="E2906" s="39">
        <f>ROUND(АТС!E666*$E$791*$E$792/100,2)</f>
        <v>13.82</v>
      </c>
      <c r="F2906" s="39">
        <f>ROUND(АТС!E666*$F$791*$F$792/100,2)</f>
        <v>9.41</v>
      </c>
      <c r="G2906" s="39">
        <f>ROUND(АТС!E666*$G$791*$G$792/100,2)</f>
        <v>5.51</v>
      </c>
    </row>
    <row r="2907" spans="1:7" x14ac:dyDescent="0.25">
      <c r="A2907" s="251"/>
      <c r="B2907" s="137">
        <f t="shared" si="46"/>
        <v>42062.083330000001</v>
      </c>
      <c r="C2907" s="138">
        <v>2</v>
      </c>
      <c r="D2907" s="39">
        <f>ROUND(АТС!E667*$D$791*$D$792/100,2)</f>
        <v>15.17</v>
      </c>
      <c r="E2907" s="39">
        <f>ROUND(АТС!E667*$E$791*$E$792/100,2)</f>
        <v>13.94</v>
      </c>
      <c r="F2907" s="39">
        <f>ROUND(АТС!E667*$F$791*$F$792/100,2)</f>
        <v>9.49</v>
      </c>
      <c r="G2907" s="39">
        <f>ROUND(АТС!E667*$G$791*$G$792/100,2)</f>
        <v>5.56</v>
      </c>
    </row>
    <row r="2908" spans="1:7" x14ac:dyDescent="0.25">
      <c r="A2908" s="251"/>
      <c r="B2908" s="137">
        <f t="shared" si="46"/>
        <v>42062.125</v>
      </c>
      <c r="C2908" s="138">
        <v>3</v>
      </c>
      <c r="D2908" s="39">
        <f>ROUND(АТС!E668*$D$791*$D$792/100,2)</f>
        <v>12.87</v>
      </c>
      <c r="E2908" s="39">
        <f>ROUND(АТС!E668*$E$791*$E$792/100,2)</f>
        <v>11.82</v>
      </c>
      <c r="F2908" s="39">
        <f>ROUND(АТС!E668*$F$791*$F$792/100,2)</f>
        <v>8.0500000000000007</v>
      </c>
      <c r="G2908" s="39">
        <f>ROUND(АТС!E668*$G$791*$G$792/100,2)</f>
        <v>4.71</v>
      </c>
    </row>
    <row r="2909" spans="1:7" x14ac:dyDescent="0.25">
      <c r="A2909" s="251"/>
      <c r="B2909" s="137">
        <f t="shared" si="46"/>
        <v>42062.166669999999</v>
      </c>
      <c r="C2909" s="138">
        <v>4</v>
      </c>
      <c r="D2909" s="39">
        <f>ROUND(АТС!E669*$D$791*$D$792/100,2)</f>
        <v>0.99</v>
      </c>
      <c r="E2909" s="39">
        <f>ROUND(АТС!E669*$E$791*$E$792/100,2)</f>
        <v>0.91</v>
      </c>
      <c r="F2909" s="39">
        <f>ROUND(АТС!E669*$F$791*$F$792/100,2)</f>
        <v>0.62</v>
      </c>
      <c r="G2909" s="39">
        <f>ROUND(АТС!E669*$G$791*$G$792/100,2)</f>
        <v>0.36</v>
      </c>
    </row>
    <row r="2910" spans="1:7" x14ac:dyDescent="0.25">
      <c r="A2910" s="251"/>
      <c r="B2910" s="137">
        <f t="shared" si="46"/>
        <v>42062.208330000001</v>
      </c>
      <c r="C2910" s="138">
        <v>5</v>
      </c>
      <c r="D2910" s="39">
        <f>ROUND(АТС!E670*$D$791*$D$792/100,2)</f>
        <v>0</v>
      </c>
      <c r="E2910" s="39">
        <f>ROUND(АТС!E670*$E$791*$E$792/100,2)</f>
        <v>0</v>
      </c>
      <c r="F2910" s="39">
        <f>ROUND(АТС!E670*$F$791*$F$792/100,2)</f>
        <v>0</v>
      </c>
      <c r="G2910" s="39">
        <f>ROUND(АТС!E670*$G$791*$G$792/100,2)</f>
        <v>0</v>
      </c>
    </row>
    <row r="2911" spans="1:7" x14ac:dyDescent="0.25">
      <c r="A2911" s="251"/>
      <c r="B2911" s="137">
        <f t="shared" si="46"/>
        <v>42062.25</v>
      </c>
      <c r="C2911" s="138">
        <v>6</v>
      </c>
      <c r="D2911" s="39">
        <f>ROUND(АТС!E671*$D$791*$D$792/100,2)</f>
        <v>0</v>
      </c>
      <c r="E2911" s="39">
        <f>ROUND(АТС!E671*$E$791*$E$792/100,2)</f>
        <v>0</v>
      </c>
      <c r="F2911" s="39">
        <f>ROUND(АТС!E671*$F$791*$F$792/100,2)</f>
        <v>0</v>
      </c>
      <c r="G2911" s="39">
        <f>ROUND(АТС!E671*$G$791*$G$792/100,2)</f>
        <v>0</v>
      </c>
    </row>
    <row r="2912" spans="1:7" x14ac:dyDescent="0.25">
      <c r="A2912" s="251"/>
      <c r="B2912" s="137">
        <f t="shared" si="46"/>
        <v>42062.291669999999</v>
      </c>
      <c r="C2912" s="138">
        <v>7</v>
      </c>
      <c r="D2912" s="39">
        <f>ROUND(АТС!E672*$D$791*$D$792/100,2)</f>
        <v>0</v>
      </c>
      <c r="E2912" s="39">
        <f>ROUND(АТС!E672*$E$791*$E$792/100,2)</f>
        <v>0</v>
      </c>
      <c r="F2912" s="39">
        <f>ROUND(АТС!E672*$F$791*$F$792/100,2)</f>
        <v>0</v>
      </c>
      <c r="G2912" s="39">
        <f>ROUND(АТС!E672*$G$791*$G$792/100,2)</f>
        <v>0</v>
      </c>
    </row>
    <row r="2913" spans="1:7" x14ac:dyDescent="0.25">
      <c r="A2913" s="251"/>
      <c r="B2913" s="137">
        <f t="shared" si="46"/>
        <v>42062.333330000001</v>
      </c>
      <c r="C2913" s="138">
        <v>8</v>
      </c>
      <c r="D2913" s="39">
        <f>ROUND(АТС!E673*$D$791*$D$792/100,2)</f>
        <v>54.14</v>
      </c>
      <c r="E2913" s="39">
        <f>ROUND(АТС!E673*$E$791*$E$792/100,2)</f>
        <v>49.74</v>
      </c>
      <c r="F2913" s="39">
        <f>ROUND(АТС!E673*$F$791*$F$792/100,2)</f>
        <v>33.880000000000003</v>
      </c>
      <c r="G2913" s="39">
        <f>ROUND(АТС!E673*$G$791*$G$792/100,2)</f>
        <v>19.829999999999998</v>
      </c>
    </row>
    <row r="2914" spans="1:7" x14ac:dyDescent="0.25">
      <c r="A2914" s="251"/>
      <c r="B2914" s="137">
        <f t="shared" si="46"/>
        <v>42062.375</v>
      </c>
      <c r="C2914" s="138">
        <v>9</v>
      </c>
      <c r="D2914" s="39">
        <f>ROUND(АТС!E674*$D$791*$D$792/100,2)</f>
        <v>73.33</v>
      </c>
      <c r="E2914" s="39">
        <f>ROUND(АТС!E674*$E$791*$E$792/100,2)</f>
        <v>67.37</v>
      </c>
      <c r="F2914" s="39">
        <f>ROUND(АТС!E674*$F$791*$F$792/100,2)</f>
        <v>45.88</v>
      </c>
      <c r="G2914" s="39">
        <f>ROUND(АТС!E674*$G$791*$G$792/100,2)</f>
        <v>26.86</v>
      </c>
    </row>
    <row r="2915" spans="1:7" x14ac:dyDescent="0.25">
      <c r="A2915" s="251"/>
      <c r="B2915" s="137">
        <f t="shared" si="46"/>
        <v>42062.416669999999</v>
      </c>
      <c r="C2915" s="138">
        <v>10</v>
      </c>
      <c r="D2915" s="39">
        <f>ROUND(АТС!E675*$D$791*$D$792/100,2)</f>
        <v>89.03</v>
      </c>
      <c r="E2915" s="39">
        <f>ROUND(АТС!E675*$E$791*$E$792/100,2)</f>
        <v>81.8</v>
      </c>
      <c r="F2915" s="39">
        <f>ROUND(АТС!E675*$F$791*$F$792/100,2)</f>
        <v>55.71</v>
      </c>
      <c r="G2915" s="39">
        <f>ROUND(АТС!E675*$G$791*$G$792/100,2)</f>
        <v>32.61</v>
      </c>
    </row>
    <row r="2916" spans="1:7" x14ac:dyDescent="0.25">
      <c r="A2916" s="251"/>
      <c r="B2916" s="137">
        <f t="shared" si="46"/>
        <v>42062.458330000001</v>
      </c>
      <c r="C2916" s="138">
        <v>11</v>
      </c>
      <c r="D2916" s="39">
        <f>ROUND(АТС!E676*$D$791*$D$792/100,2)</f>
        <v>104.43</v>
      </c>
      <c r="E2916" s="39">
        <f>ROUND(АТС!E676*$E$791*$E$792/100,2)</f>
        <v>95.95</v>
      </c>
      <c r="F2916" s="39">
        <f>ROUND(АТС!E676*$F$791*$F$792/100,2)</f>
        <v>65.34</v>
      </c>
      <c r="G2916" s="39">
        <f>ROUND(АТС!E676*$G$791*$G$792/100,2)</f>
        <v>38.25</v>
      </c>
    </row>
    <row r="2917" spans="1:7" x14ac:dyDescent="0.25">
      <c r="A2917" s="251"/>
      <c r="B2917" s="137">
        <f t="shared" si="46"/>
        <v>42062.5</v>
      </c>
      <c r="C2917" s="138">
        <v>12</v>
      </c>
      <c r="D2917" s="39">
        <f>ROUND(АТС!E677*$D$791*$D$792/100,2)</f>
        <v>85.07</v>
      </c>
      <c r="E2917" s="39">
        <f>ROUND(АТС!E677*$E$791*$E$792/100,2)</f>
        <v>78.16</v>
      </c>
      <c r="F2917" s="39">
        <f>ROUND(АТС!E677*$F$791*$F$792/100,2)</f>
        <v>53.23</v>
      </c>
      <c r="G2917" s="39">
        <f>ROUND(АТС!E677*$G$791*$G$792/100,2)</f>
        <v>31.16</v>
      </c>
    </row>
    <row r="2918" spans="1:7" x14ac:dyDescent="0.25">
      <c r="A2918" s="251"/>
      <c r="B2918" s="137">
        <f t="shared" si="46"/>
        <v>42062.541669999999</v>
      </c>
      <c r="C2918" s="138">
        <v>13</v>
      </c>
      <c r="D2918" s="39">
        <f>ROUND(АТС!E678*$D$791*$D$792/100,2)</f>
        <v>103.3</v>
      </c>
      <c r="E2918" s="39">
        <f>ROUND(АТС!E678*$E$791*$E$792/100,2)</f>
        <v>94.91</v>
      </c>
      <c r="F2918" s="39">
        <f>ROUND(АТС!E678*$F$791*$F$792/100,2)</f>
        <v>64.63</v>
      </c>
      <c r="G2918" s="39">
        <f>ROUND(АТС!E678*$G$791*$G$792/100,2)</f>
        <v>37.83</v>
      </c>
    </row>
    <row r="2919" spans="1:7" x14ac:dyDescent="0.25">
      <c r="A2919" s="251"/>
      <c r="B2919" s="137">
        <f t="shared" si="46"/>
        <v>42062.583330000001</v>
      </c>
      <c r="C2919" s="138">
        <v>14</v>
      </c>
      <c r="D2919" s="39">
        <f>ROUND(АТС!E679*$D$791*$D$792/100,2)</f>
        <v>119.51</v>
      </c>
      <c r="E2919" s="39">
        <f>ROUND(АТС!E679*$E$791*$E$792/100,2)</f>
        <v>109.8</v>
      </c>
      <c r="F2919" s="39">
        <f>ROUND(АТС!E679*$F$791*$F$792/100,2)</f>
        <v>74.78</v>
      </c>
      <c r="G2919" s="39">
        <f>ROUND(АТС!E679*$G$791*$G$792/100,2)</f>
        <v>43.77</v>
      </c>
    </row>
    <row r="2920" spans="1:7" x14ac:dyDescent="0.25">
      <c r="A2920" s="251"/>
      <c r="B2920" s="137">
        <f t="shared" si="46"/>
        <v>42062.625</v>
      </c>
      <c r="C2920" s="138">
        <v>15</v>
      </c>
      <c r="D2920" s="39">
        <f>ROUND(АТС!E680*$D$791*$D$792/100,2)</f>
        <v>95.98</v>
      </c>
      <c r="E2920" s="39">
        <f>ROUND(АТС!E680*$E$791*$E$792/100,2)</f>
        <v>88.19</v>
      </c>
      <c r="F2920" s="39">
        <f>ROUND(АТС!E680*$F$791*$F$792/100,2)</f>
        <v>60.06</v>
      </c>
      <c r="G2920" s="39">
        <f>ROUND(АТС!E680*$G$791*$G$792/100,2)</f>
        <v>35.15</v>
      </c>
    </row>
    <row r="2921" spans="1:7" x14ac:dyDescent="0.25">
      <c r="A2921" s="251"/>
      <c r="B2921" s="137">
        <f t="shared" si="46"/>
        <v>42062.666669999999</v>
      </c>
      <c r="C2921" s="138">
        <v>16</v>
      </c>
      <c r="D2921" s="39">
        <f>ROUND(АТС!E681*$D$791*$D$792/100,2)</f>
        <v>90.21</v>
      </c>
      <c r="E2921" s="39">
        <f>ROUND(АТС!E681*$E$791*$E$792/100,2)</f>
        <v>82.89</v>
      </c>
      <c r="F2921" s="39">
        <f>ROUND(АТС!E681*$F$791*$F$792/100,2)</f>
        <v>56.45</v>
      </c>
      <c r="G2921" s="39">
        <f>ROUND(АТС!E681*$G$791*$G$792/100,2)</f>
        <v>33.04</v>
      </c>
    </row>
    <row r="2922" spans="1:7" x14ac:dyDescent="0.25">
      <c r="A2922" s="251"/>
      <c r="B2922" s="137">
        <f t="shared" si="46"/>
        <v>42062.708330000001</v>
      </c>
      <c r="C2922" s="138">
        <v>17</v>
      </c>
      <c r="D2922" s="39">
        <f>ROUND(АТС!E682*$D$791*$D$792/100,2)</f>
        <v>85.61</v>
      </c>
      <c r="E2922" s="39">
        <f>ROUND(АТС!E682*$E$791*$E$792/100,2)</f>
        <v>78.650000000000006</v>
      </c>
      <c r="F2922" s="39">
        <f>ROUND(АТС!E682*$F$791*$F$792/100,2)</f>
        <v>53.56</v>
      </c>
      <c r="G2922" s="39">
        <f>ROUND(АТС!E682*$G$791*$G$792/100,2)</f>
        <v>31.35</v>
      </c>
    </row>
    <row r="2923" spans="1:7" x14ac:dyDescent="0.25">
      <c r="A2923" s="251"/>
      <c r="B2923" s="137">
        <f t="shared" si="46"/>
        <v>42062.75</v>
      </c>
      <c r="C2923" s="138">
        <v>18</v>
      </c>
      <c r="D2923" s="39">
        <f>ROUND(АТС!E683*$D$791*$D$792/100,2)</f>
        <v>52.99</v>
      </c>
      <c r="E2923" s="39">
        <f>ROUND(АТС!E683*$E$791*$E$792/100,2)</f>
        <v>48.68</v>
      </c>
      <c r="F2923" s="39">
        <f>ROUND(АТС!E683*$F$791*$F$792/100,2)</f>
        <v>33.15</v>
      </c>
      <c r="G2923" s="39">
        <f>ROUND(АТС!E683*$G$791*$G$792/100,2)</f>
        <v>19.41</v>
      </c>
    </row>
    <row r="2924" spans="1:7" x14ac:dyDescent="0.25">
      <c r="A2924" s="251"/>
      <c r="B2924" s="137">
        <f t="shared" si="46"/>
        <v>42062.791669999999</v>
      </c>
      <c r="C2924" s="138">
        <v>19</v>
      </c>
      <c r="D2924" s="39">
        <f>ROUND(АТС!E684*$D$791*$D$792/100,2)</f>
        <v>65.13</v>
      </c>
      <c r="E2924" s="39">
        <f>ROUND(АТС!E684*$E$791*$E$792/100,2)</f>
        <v>59.84</v>
      </c>
      <c r="F2924" s="39">
        <f>ROUND(АТС!E684*$F$791*$F$792/100,2)</f>
        <v>40.75</v>
      </c>
      <c r="G2924" s="39">
        <f>ROUND(АТС!E684*$G$791*$G$792/100,2)</f>
        <v>23.85</v>
      </c>
    </row>
    <row r="2925" spans="1:7" x14ac:dyDescent="0.25">
      <c r="A2925" s="251"/>
      <c r="B2925" s="137">
        <f t="shared" si="46"/>
        <v>42062.833330000001</v>
      </c>
      <c r="C2925" s="138">
        <v>20</v>
      </c>
      <c r="D2925" s="39">
        <f>ROUND(АТС!E685*$D$791*$D$792/100,2)</f>
        <v>147.59</v>
      </c>
      <c r="E2925" s="39">
        <f>ROUND(АТС!E685*$E$791*$E$792/100,2)</f>
        <v>135.6</v>
      </c>
      <c r="F2925" s="39">
        <f>ROUND(АТС!E685*$F$791*$F$792/100,2)</f>
        <v>92.35</v>
      </c>
      <c r="G2925" s="39">
        <f>ROUND(АТС!E685*$G$791*$G$792/100,2)</f>
        <v>54.05</v>
      </c>
    </row>
    <row r="2926" spans="1:7" x14ac:dyDescent="0.25">
      <c r="A2926" s="251"/>
      <c r="B2926" s="137">
        <f t="shared" si="46"/>
        <v>42062.875</v>
      </c>
      <c r="C2926" s="138">
        <v>21</v>
      </c>
      <c r="D2926" s="39">
        <f>ROUND(АТС!E686*$D$791*$D$792/100,2)</f>
        <v>142.84</v>
      </c>
      <c r="E2926" s="39">
        <f>ROUND(АТС!E686*$E$791*$E$792/100,2)</f>
        <v>131.24</v>
      </c>
      <c r="F2926" s="39">
        <f>ROUND(АТС!E686*$F$791*$F$792/100,2)</f>
        <v>89.38</v>
      </c>
      <c r="G2926" s="39">
        <f>ROUND(АТС!E686*$G$791*$G$792/100,2)</f>
        <v>52.32</v>
      </c>
    </row>
    <row r="2927" spans="1:7" x14ac:dyDescent="0.25">
      <c r="A2927" s="251"/>
      <c r="B2927" s="137">
        <f t="shared" si="46"/>
        <v>42062.916669999999</v>
      </c>
      <c r="C2927" s="138">
        <v>22</v>
      </c>
      <c r="D2927" s="39">
        <f>ROUND(АТС!E687*$D$791*$D$792/100,2)</f>
        <v>42.39</v>
      </c>
      <c r="E2927" s="39">
        <f>ROUND(АТС!E687*$E$791*$E$792/100,2)</f>
        <v>38.950000000000003</v>
      </c>
      <c r="F2927" s="39">
        <f>ROUND(АТС!E687*$F$791*$F$792/100,2)</f>
        <v>26.52</v>
      </c>
      <c r="G2927" s="39">
        <f>ROUND(АТС!E687*$G$791*$G$792/100,2)</f>
        <v>15.52</v>
      </c>
    </row>
    <row r="2928" spans="1:7" x14ac:dyDescent="0.25">
      <c r="A2928" s="251"/>
      <c r="B2928" s="137">
        <f t="shared" si="46"/>
        <v>42062.958330000001</v>
      </c>
      <c r="C2928" s="138">
        <v>23</v>
      </c>
      <c r="D2928" s="39">
        <f>ROUND(АТС!E688*$D$791*$D$792/100,2)</f>
        <v>121.04</v>
      </c>
      <c r="E2928" s="39">
        <f>ROUND(АТС!E688*$E$791*$E$792/100,2)</f>
        <v>111.21</v>
      </c>
      <c r="F2928" s="39">
        <f>ROUND(АТС!E688*$F$791*$F$792/100,2)</f>
        <v>75.73</v>
      </c>
      <c r="G2928" s="39">
        <f>ROUND(АТС!E688*$G$791*$G$792/100,2)</f>
        <v>44.33</v>
      </c>
    </row>
    <row r="2929" spans="1:7" x14ac:dyDescent="0.25">
      <c r="A2929" s="251"/>
      <c r="B2929" s="137">
        <f t="shared" si="46"/>
        <v>42063</v>
      </c>
      <c r="C2929" s="138">
        <v>0</v>
      </c>
      <c r="D2929" s="39">
        <f>ROUND(АТС!E689*$D$791*$D$792/100,2)</f>
        <v>25.78</v>
      </c>
      <c r="E2929" s="39">
        <f>ROUND(АТС!E689*$E$791*$E$792/100,2)</f>
        <v>23.68</v>
      </c>
      <c r="F2929" s="39">
        <f>ROUND(АТС!E689*$F$791*$F$792/100,2)</f>
        <v>16.13</v>
      </c>
      <c r="G2929" s="39">
        <f>ROUND(АТС!E689*$G$791*$G$792/100,2)</f>
        <v>9.44</v>
      </c>
    </row>
    <row r="2930" spans="1:7" x14ac:dyDescent="0.25">
      <c r="A2930" s="251"/>
      <c r="B2930" s="137">
        <f t="shared" si="46"/>
        <v>42063.041669999999</v>
      </c>
      <c r="C2930" s="138">
        <v>1</v>
      </c>
      <c r="D2930" s="39">
        <f>ROUND(АТС!E690*$D$791*$D$792/100,2)</f>
        <v>15.22</v>
      </c>
      <c r="E2930" s="39">
        <f>ROUND(АТС!E690*$E$791*$E$792/100,2)</f>
        <v>13.98</v>
      </c>
      <c r="F2930" s="39">
        <f>ROUND(АТС!E690*$F$791*$F$792/100,2)</f>
        <v>9.52</v>
      </c>
      <c r="G2930" s="39">
        <f>ROUND(АТС!E690*$G$791*$G$792/100,2)</f>
        <v>5.57</v>
      </c>
    </row>
    <row r="2931" spans="1:7" x14ac:dyDescent="0.25">
      <c r="A2931" s="251"/>
      <c r="B2931" s="137">
        <f t="shared" si="46"/>
        <v>42063.083330000001</v>
      </c>
      <c r="C2931" s="138">
        <v>2</v>
      </c>
      <c r="D2931" s="39">
        <f>ROUND(АТС!E691*$D$791*$D$792/100,2)</f>
        <v>12.61</v>
      </c>
      <c r="E2931" s="39">
        <f>ROUND(АТС!E691*$E$791*$E$792/100,2)</f>
        <v>11.58</v>
      </c>
      <c r="F2931" s="39">
        <f>ROUND(АТС!E691*$F$791*$F$792/100,2)</f>
        <v>7.89</v>
      </c>
      <c r="G2931" s="39">
        <f>ROUND(АТС!E691*$G$791*$G$792/100,2)</f>
        <v>4.62</v>
      </c>
    </row>
    <row r="2932" spans="1:7" x14ac:dyDescent="0.25">
      <c r="A2932" s="251"/>
      <c r="B2932" s="137">
        <f t="shared" si="46"/>
        <v>42063.125</v>
      </c>
      <c r="C2932" s="138">
        <v>3</v>
      </c>
      <c r="D2932" s="39">
        <f>ROUND(АТС!E692*$D$791*$D$792/100,2)</f>
        <v>7.77</v>
      </c>
      <c r="E2932" s="39">
        <f>ROUND(АТС!E692*$E$791*$E$792/100,2)</f>
        <v>7.14</v>
      </c>
      <c r="F2932" s="39">
        <f>ROUND(АТС!E692*$F$791*$F$792/100,2)</f>
        <v>4.8600000000000003</v>
      </c>
      <c r="G2932" s="39">
        <f>ROUND(АТС!E692*$G$791*$G$792/100,2)</f>
        <v>2.84</v>
      </c>
    </row>
    <row r="2933" spans="1:7" x14ac:dyDescent="0.25">
      <c r="A2933" s="251"/>
      <c r="B2933" s="137">
        <f t="shared" si="46"/>
        <v>42063.166669999999</v>
      </c>
      <c r="C2933" s="138">
        <v>4</v>
      </c>
      <c r="D2933" s="39">
        <f>ROUND(АТС!E693*$D$791*$D$792/100,2)</f>
        <v>0.01</v>
      </c>
      <c r="E2933" s="39">
        <f>ROUND(АТС!E693*$E$791*$E$792/100,2)</f>
        <v>0.01</v>
      </c>
      <c r="F2933" s="39">
        <f>ROUND(АТС!E693*$F$791*$F$792/100,2)</f>
        <v>0.01</v>
      </c>
      <c r="G2933" s="39">
        <f>ROUND(АТС!E693*$G$791*$G$792/100,2)</f>
        <v>0</v>
      </c>
    </row>
    <row r="2934" spans="1:7" x14ac:dyDescent="0.25">
      <c r="A2934" s="251"/>
      <c r="B2934" s="137">
        <f t="shared" si="46"/>
        <v>42063.208330000001</v>
      </c>
      <c r="C2934" s="138">
        <v>5</v>
      </c>
      <c r="D2934" s="39">
        <f>ROUND(АТС!E694*$D$791*$D$792/100,2)</f>
        <v>0</v>
      </c>
      <c r="E2934" s="39">
        <f>ROUND(АТС!E694*$E$791*$E$792/100,2)</f>
        <v>0</v>
      </c>
      <c r="F2934" s="39">
        <f>ROUND(АТС!E694*$F$791*$F$792/100,2)</f>
        <v>0</v>
      </c>
      <c r="G2934" s="39">
        <f>ROUND(АТС!E694*$G$791*$G$792/100,2)</f>
        <v>0</v>
      </c>
    </row>
    <row r="2935" spans="1:7" x14ac:dyDescent="0.25">
      <c r="A2935" s="251"/>
      <c r="B2935" s="137">
        <f t="shared" si="46"/>
        <v>42063.25</v>
      </c>
      <c r="C2935" s="138">
        <v>6</v>
      </c>
      <c r="D2935" s="39">
        <f>ROUND(АТС!E695*$D$791*$D$792/100,2)</f>
        <v>0</v>
      </c>
      <c r="E2935" s="39">
        <f>ROUND(АТС!E695*$E$791*$E$792/100,2)</f>
        <v>0</v>
      </c>
      <c r="F2935" s="39">
        <f>ROUND(АТС!E695*$F$791*$F$792/100,2)</f>
        <v>0</v>
      </c>
      <c r="G2935" s="39">
        <f>ROUND(АТС!E695*$G$791*$G$792/100,2)</f>
        <v>0</v>
      </c>
    </row>
    <row r="2936" spans="1:7" x14ac:dyDescent="0.25">
      <c r="A2936" s="251"/>
      <c r="B2936" s="137">
        <f t="shared" si="46"/>
        <v>42063.291669999999</v>
      </c>
      <c r="C2936" s="138">
        <v>7</v>
      </c>
      <c r="D2936" s="39">
        <f>ROUND(АТС!E696*$D$791*$D$792/100,2)</f>
        <v>38.76</v>
      </c>
      <c r="E2936" s="39">
        <f>ROUND(АТС!E696*$E$791*$E$792/100,2)</f>
        <v>35.61</v>
      </c>
      <c r="F2936" s="39">
        <f>ROUND(АТС!E696*$F$791*$F$792/100,2)</f>
        <v>24.25</v>
      </c>
      <c r="G2936" s="39">
        <f>ROUND(АТС!E696*$G$791*$G$792/100,2)</f>
        <v>14.2</v>
      </c>
    </row>
    <row r="2937" spans="1:7" x14ac:dyDescent="0.25">
      <c r="A2937" s="251"/>
      <c r="B2937" s="137">
        <f t="shared" si="46"/>
        <v>42063.333330000001</v>
      </c>
      <c r="C2937" s="138">
        <v>8</v>
      </c>
      <c r="D2937" s="39">
        <f>ROUND(АТС!E697*$D$791*$D$792/100,2)</f>
        <v>0</v>
      </c>
      <c r="E2937" s="39">
        <f>ROUND(АТС!E697*$E$791*$E$792/100,2)</f>
        <v>0</v>
      </c>
      <c r="F2937" s="39">
        <f>ROUND(АТС!E697*$F$791*$F$792/100,2)</f>
        <v>0</v>
      </c>
      <c r="G2937" s="39">
        <f>ROUND(АТС!E697*$G$791*$G$792/100,2)</f>
        <v>0</v>
      </c>
    </row>
    <row r="2938" spans="1:7" x14ac:dyDescent="0.25">
      <c r="A2938" s="251"/>
      <c r="B2938" s="137">
        <f t="shared" si="46"/>
        <v>42063.375</v>
      </c>
      <c r="C2938" s="138">
        <v>9</v>
      </c>
      <c r="D2938" s="39">
        <f>ROUND(АТС!E698*$D$791*$D$792/100,2)</f>
        <v>1.39</v>
      </c>
      <c r="E2938" s="39">
        <f>ROUND(АТС!E698*$E$791*$E$792/100,2)</f>
        <v>1.28</v>
      </c>
      <c r="F2938" s="39">
        <f>ROUND(АТС!E698*$F$791*$F$792/100,2)</f>
        <v>0.87</v>
      </c>
      <c r="G2938" s="39">
        <f>ROUND(АТС!E698*$G$791*$G$792/100,2)</f>
        <v>0.51</v>
      </c>
    </row>
    <row r="2939" spans="1:7" x14ac:dyDescent="0.25">
      <c r="A2939" s="251"/>
      <c r="B2939" s="137">
        <f t="shared" si="46"/>
        <v>42063.416669999999</v>
      </c>
      <c r="C2939" s="138">
        <v>10</v>
      </c>
      <c r="D2939" s="39">
        <f>ROUND(АТС!E699*$D$791*$D$792/100,2)</f>
        <v>1.0900000000000001</v>
      </c>
      <c r="E2939" s="39">
        <f>ROUND(АТС!E699*$E$791*$E$792/100,2)</f>
        <v>1</v>
      </c>
      <c r="F2939" s="39">
        <f>ROUND(АТС!E699*$F$791*$F$792/100,2)</f>
        <v>0.68</v>
      </c>
      <c r="G2939" s="39">
        <f>ROUND(АТС!E699*$G$791*$G$792/100,2)</f>
        <v>0.4</v>
      </c>
    </row>
    <row r="2940" spans="1:7" x14ac:dyDescent="0.25">
      <c r="A2940" s="251"/>
      <c r="B2940" s="137">
        <f t="shared" si="46"/>
        <v>42063.458330000001</v>
      </c>
      <c r="C2940" s="138">
        <v>11</v>
      </c>
      <c r="D2940" s="39">
        <f>ROUND(АТС!E700*$D$791*$D$792/100,2)</f>
        <v>1.74</v>
      </c>
      <c r="E2940" s="39">
        <f>ROUND(АТС!E700*$E$791*$E$792/100,2)</f>
        <v>1.6</v>
      </c>
      <c r="F2940" s="39">
        <f>ROUND(АТС!E700*$F$791*$F$792/100,2)</f>
        <v>1.0900000000000001</v>
      </c>
      <c r="G2940" s="39">
        <f>ROUND(АТС!E700*$G$791*$G$792/100,2)</f>
        <v>0.64</v>
      </c>
    </row>
    <row r="2941" spans="1:7" x14ac:dyDescent="0.25">
      <c r="A2941" s="251"/>
      <c r="B2941" s="137">
        <f t="shared" si="46"/>
        <v>42063.5</v>
      </c>
      <c r="C2941" s="138">
        <v>12</v>
      </c>
      <c r="D2941" s="39">
        <f>ROUND(АТС!E701*$D$791*$D$792/100,2)</f>
        <v>0</v>
      </c>
      <c r="E2941" s="39">
        <f>ROUND(АТС!E701*$E$791*$E$792/100,2)</f>
        <v>0</v>
      </c>
      <c r="F2941" s="39">
        <f>ROUND(АТС!E701*$F$791*$F$792/100,2)</f>
        <v>0</v>
      </c>
      <c r="G2941" s="39">
        <f>ROUND(АТС!E701*$G$791*$G$792/100,2)</f>
        <v>0</v>
      </c>
    </row>
    <row r="2942" spans="1:7" x14ac:dyDescent="0.25">
      <c r="A2942" s="251"/>
      <c r="B2942" s="137">
        <f t="shared" si="46"/>
        <v>42063.541669999999</v>
      </c>
      <c r="C2942" s="138">
        <v>13</v>
      </c>
      <c r="D2942" s="39">
        <f>ROUND(АТС!E702*$D$791*$D$792/100,2)</f>
        <v>0</v>
      </c>
      <c r="E2942" s="39">
        <f>ROUND(АТС!E702*$E$791*$E$792/100,2)</f>
        <v>0</v>
      </c>
      <c r="F2942" s="39">
        <f>ROUND(АТС!E702*$F$791*$F$792/100,2)</f>
        <v>0</v>
      </c>
      <c r="G2942" s="39">
        <f>ROUND(АТС!E702*$G$791*$G$792/100,2)</f>
        <v>0</v>
      </c>
    </row>
    <row r="2943" spans="1:7" x14ac:dyDescent="0.25">
      <c r="A2943" s="251"/>
      <c r="B2943" s="137">
        <f t="shared" si="46"/>
        <v>42063.583330000001</v>
      </c>
      <c r="C2943" s="138">
        <v>14</v>
      </c>
      <c r="D2943" s="39">
        <f>ROUND(АТС!E703*$D$791*$D$792/100,2)</f>
        <v>0</v>
      </c>
      <c r="E2943" s="39">
        <f>ROUND(АТС!E703*$E$791*$E$792/100,2)</f>
        <v>0</v>
      </c>
      <c r="F2943" s="39">
        <f>ROUND(АТС!E703*$F$791*$F$792/100,2)</f>
        <v>0</v>
      </c>
      <c r="G2943" s="39">
        <f>ROUND(АТС!E703*$G$791*$G$792/100,2)</f>
        <v>0</v>
      </c>
    </row>
    <row r="2944" spans="1:7" x14ac:dyDescent="0.25">
      <c r="A2944" s="251"/>
      <c r="B2944" s="137">
        <f t="shared" si="46"/>
        <v>42063.625</v>
      </c>
      <c r="C2944" s="138">
        <v>15</v>
      </c>
      <c r="D2944" s="39">
        <f>ROUND(АТС!E704*$D$791*$D$792/100,2)</f>
        <v>0</v>
      </c>
      <c r="E2944" s="39">
        <f>ROUND(АТС!E704*$E$791*$E$792/100,2)</f>
        <v>0</v>
      </c>
      <c r="F2944" s="39">
        <f>ROUND(АТС!E704*$F$791*$F$792/100,2)</f>
        <v>0</v>
      </c>
      <c r="G2944" s="39">
        <f>ROUND(АТС!E704*$G$791*$G$792/100,2)</f>
        <v>0</v>
      </c>
    </row>
    <row r="2945" spans="1:7" x14ac:dyDescent="0.25">
      <c r="A2945" s="251"/>
      <c r="B2945" s="137">
        <f t="shared" si="46"/>
        <v>42063.666669999999</v>
      </c>
      <c r="C2945" s="138">
        <v>16</v>
      </c>
      <c r="D2945" s="39">
        <f>ROUND(АТС!E705*$D$791*$D$792/100,2)</f>
        <v>0</v>
      </c>
      <c r="E2945" s="39">
        <f>ROUND(АТС!E705*$E$791*$E$792/100,2)</f>
        <v>0</v>
      </c>
      <c r="F2945" s="39">
        <f>ROUND(АТС!E705*$F$791*$F$792/100,2)</f>
        <v>0</v>
      </c>
      <c r="G2945" s="39">
        <f>ROUND(АТС!E705*$G$791*$G$792/100,2)</f>
        <v>0</v>
      </c>
    </row>
    <row r="2946" spans="1:7" x14ac:dyDescent="0.25">
      <c r="A2946" s="251"/>
      <c r="B2946" s="137">
        <f t="shared" ref="B2946:B3009" si="47">B2922+1</f>
        <v>42063.708330000001</v>
      </c>
      <c r="C2946" s="138">
        <v>17</v>
      </c>
      <c r="D2946" s="39">
        <f>ROUND(АТС!E706*$D$791*$D$792/100,2)</f>
        <v>27.16</v>
      </c>
      <c r="E2946" s="39">
        <f>ROUND(АТС!E706*$E$791*$E$792/100,2)</f>
        <v>24.95</v>
      </c>
      <c r="F2946" s="39">
        <f>ROUND(АТС!E706*$F$791*$F$792/100,2)</f>
        <v>16.989999999999998</v>
      </c>
      <c r="G2946" s="39">
        <f>ROUND(АТС!E706*$G$791*$G$792/100,2)</f>
        <v>9.9499999999999993</v>
      </c>
    </row>
    <row r="2947" spans="1:7" x14ac:dyDescent="0.25">
      <c r="A2947" s="251"/>
      <c r="B2947" s="137">
        <f t="shared" si="47"/>
        <v>42063.75</v>
      </c>
      <c r="C2947" s="138">
        <v>18</v>
      </c>
      <c r="D2947" s="39">
        <f>ROUND(АТС!E707*$D$791*$D$792/100,2)</f>
        <v>0.13</v>
      </c>
      <c r="E2947" s="39">
        <f>ROUND(АТС!E707*$E$791*$E$792/100,2)</f>
        <v>0.12</v>
      </c>
      <c r="F2947" s="39">
        <f>ROUND(АТС!E707*$F$791*$F$792/100,2)</f>
        <v>0.08</v>
      </c>
      <c r="G2947" s="39">
        <f>ROUND(АТС!E707*$G$791*$G$792/100,2)</f>
        <v>0.05</v>
      </c>
    </row>
    <row r="2948" spans="1:7" x14ac:dyDescent="0.25">
      <c r="A2948" s="251"/>
      <c r="B2948" s="137">
        <f t="shared" si="47"/>
        <v>42063.791669999999</v>
      </c>
      <c r="C2948" s="138">
        <v>19</v>
      </c>
      <c r="D2948" s="39">
        <f>ROUND(АТС!E708*$D$791*$D$792/100,2)</f>
        <v>0.54</v>
      </c>
      <c r="E2948" s="39">
        <f>ROUND(АТС!E708*$E$791*$E$792/100,2)</f>
        <v>0.5</v>
      </c>
      <c r="F2948" s="39">
        <f>ROUND(АТС!E708*$F$791*$F$792/100,2)</f>
        <v>0.34</v>
      </c>
      <c r="G2948" s="39">
        <f>ROUND(АТС!E708*$G$791*$G$792/100,2)</f>
        <v>0.2</v>
      </c>
    </row>
    <row r="2949" spans="1:7" x14ac:dyDescent="0.25">
      <c r="A2949" s="251"/>
      <c r="B2949" s="137">
        <f t="shared" si="47"/>
        <v>42063.833330000001</v>
      </c>
      <c r="C2949" s="138">
        <v>20</v>
      </c>
      <c r="D2949" s="39">
        <f>ROUND(АТС!E709*$D$791*$D$792/100,2)</f>
        <v>22.21</v>
      </c>
      <c r="E2949" s="39">
        <f>ROUND(АТС!E709*$E$791*$E$792/100,2)</f>
        <v>20.41</v>
      </c>
      <c r="F2949" s="39">
        <f>ROUND(АТС!E709*$F$791*$F$792/100,2)</f>
        <v>13.9</v>
      </c>
      <c r="G2949" s="39">
        <f>ROUND(АТС!E709*$G$791*$G$792/100,2)</f>
        <v>8.14</v>
      </c>
    </row>
    <row r="2950" spans="1:7" x14ac:dyDescent="0.25">
      <c r="A2950" s="251"/>
      <c r="B2950" s="137">
        <f t="shared" si="47"/>
        <v>42063.875</v>
      </c>
      <c r="C2950" s="138">
        <v>21</v>
      </c>
      <c r="D2950" s="39">
        <f>ROUND(АТС!E710*$D$791*$D$792/100,2)</f>
        <v>37.340000000000003</v>
      </c>
      <c r="E2950" s="39">
        <f>ROUND(АТС!E710*$E$791*$E$792/100,2)</f>
        <v>34.31</v>
      </c>
      <c r="F2950" s="39">
        <f>ROUND(АТС!E710*$F$791*$F$792/100,2)</f>
        <v>23.37</v>
      </c>
      <c r="G2950" s="39">
        <f>ROUND(АТС!E710*$G$791*$G$792/100,2)</f>
        <v>13.68</v>
      </c>
    </row>
    <row r="2951" spans="1:7" x14ac:dyDescent="0.25">
      <c r="A2951" s="251"/>
      <c r="B2951" s="137">
        <f t="shared" si="47"/>
        <v>42063.916669999999</v>
      </c>
      <c r="C2951" s="138">
        <v>22</v>
      </c>
      <c r="D2951" s="39">
        <f>ROUND(АТС!E711*$D$791*$D$792/100,2)</f>
        <v>124.54</v>
      </c>
      <c r="E2951" s="39">
        <f>ROUND(АТС!E711*$E$791*$E$792/100,2)</f>
        <v>114.42</v>
      </c>
      <c r="F2951" s="39">
        <f>ROUND(АТС!E711*$F$791*$F$792/100,2)</f>
        <v>77.92</v>
      </c>
      <c r="G2951" s="39">
        <f>ROUND(АТС!E711*$G$791*$G$792/100,2)</f>
        <v>45.61</v>
      </c>
    </row>
    <row r="2952" spans="1:7" x14ac:dyDescent="0.25">
      <c r="A2952" s="251"/>
      <c r="B2952" s="137">
        <f t="shared" si="47"/>
        <v>42063.958330000001</v>
      </c>
      <c r="C2952" s="138">
        <v>23</v>
      </c>
      <c r="D2952" s="39">
        <f>ROUND(АТС!E712*$D$791*$D$792/100,2)</f>
        <v>18.09</v>
      </c>
      <c r="E2952" s="39">
        <f>ROUND(АТС!E712*$E$791*$E$792/100,2)</f>
        <v>16.62</v>
      </c>
      <c r="F2952" s="39">
        <f>ROUND(АТС!E712*$F$791*$F$792/100,2)</f>
        <v>11.32</v>
      </c>
      <c r="G2952" s="39">
        <f>ROUND(АТС!E712*$G$791*$G$792/100,2)</f>
        <v>6.63</v>
      </c>
    </row>
    <row r="2953" spans="1:7" x14ac:dyDescent="0.25">
      <c r="A2953" s="251"/>
      <c r="B2953" s="137">
        <f t="shared" si="47"/>
        <v>42064</v>
      </c>
      <c r="C2953" s="138">
        <v>0</v>
      </c>
      <c r="D2953" s="39" t="e">
        <f>ROUND(АТС!#REF!*$D$791*$D$792/100,2)</f>
        <v>#REF!</v>
      </c>
      <c r="E2953" s="39" t="e">
        <f>ROUND(АТС!#REF!*$E$791*$E$792/100,2)</f>
        <v>#REF!</v>
      </c>
      <c r="F2953" s="39" t="e">
        <f>ROUND(АТС!#REF!*$F$791*$F$792/100,2)</f>
        <v>#REF!</v>
      </c>
      <c r="G2953" s="39" t="e">
        <f>ROUND(АТС!#REF!*$G$791*$G$792/100,2)</f>
        <v>#REF!</v>
      </c>
    </row>
    <row r="2954" spans="1:7" x14ac:dyDescent="0.25">
      <c r="A2954" s="251"/>
      <c r="B2954" s="137">
        <f t="shared" si="47"/>
        <v>42064.041669999999</v>
      </c>
      <c r="C2954" s="138">
        <v>1</v>
      </c>
      <c r="D2954" s="39" t="e">
        <f>ROUND(АТС!#REF!*$D$791*$D$792/100,2)</f>
        <v>#REF!</v>
      </c>
      <c r="E2954" s="39" t="e">
        <f>ROUND(АТС!#REF!*$E$791*$E$792/100,2)</f>
        <v>#REF!</v>
      </c>
      <c r="F2954" s="39" t="e">
        <f>ROUND(АТС!#REF!*$F$791*$F$792/100,2)</f>
        <v>#REF!</v>
      </c>
      <c r="G2954" s="39" t="e">
        <f>ROUND(АТС!#REF!*$G$791*$G$792/100,2)</f>
        <v>#REF!</v>
      </c>
    </row>
    <row r="2955" spans="1:7" x14ac:dyDescent="0.25">
      <c r="A2955" s="251"/>
      <c r="B2955" s="137">
        <f t="shared" si="47"/>
        <v>42064.083330000001</v>
      </c>
      <c r="C2955" s="138">
        <v>2</v>
      </c>
      <c r="D2955" s="39" t="e">
        <f>ROUND(АТС!#REF!*$D$791*$D$792/100,2)</f>
        <v>#REF!</v>
      </c>
      <c r="E2955" s="39" t="e">
        <f>ROUND(АТС!#REF!*$E$791*$E$792/100,2)</f>
        <v>#REF!</v>
      </c>
      <c r="F2955" s="39" t="e">
        <f>ROUND(АТС!#REF!*$F$791*$F$792/100,2)</f>
        <v>#REF!</v>
      </c>
      <c r="G2955" s="39" t="e">
        <f>ROUND(АТС!#REF!*$G$791*$G$792/100,2)</f>
        <v>#REF!</v>
      </c>
    </row>
    <row r="2956" spans="1:7" x14ac:dyDescent="0.25">
      <c r="A2956" s="251"/>
      <c r="B2956" s="137">
        <f t="shared" si="47"/>
        <v>42064.125</v>
      </c>
      <c r="C2956" s="138">
        <v>3</v>
      </c>
      <c r="D2956" s="39" t="e">
        <f>ROUND(АТС!#REF!*$D$791*$D$792/100,2)</f>
        <v>#REF!</v>
      </c>
      <c r="E2956" s="39" t="e">
        <f>ROUND(АТС!#REF!*$E$791*$E$792/100,2)</f>
        <v>#REF!</v>
      </c>
      <c r="F2956" s="39" t="e">
        <f>ROUND(АТС!#REF!*$F$791*$F$792/100,2)</f>
        <v>#REF!</v>
      </c>
      <c r="G2956" s="39" t="e">
        <f>ROUND(АТС!#REF!*$G$791*$G$792/100,2)</f>
        <v>#REF!</v>
      </c>
    </row>
    <row r="2957" spans="1:7" x14ac:dyDescent="0.25">
      <c r="A2957" s="251"/>
      <c r="B2957" s="137">
        <f t="shared" si="47"/>
        <v>42064.166669999999</v>
      </c>
      <c r="C2957" s="138">
        <v>4</v>
      </c>
      <c r="D2957" s="39" t="e">
        <f>ROUND(АТС!#REF!*$D$791*$D$792/100,2)</f>
        <v>#REF!</v>
      </c>
      <c r="E2957" s="39" t="e">
        <f>ROUND(АТС!#REF!*$E$791*$E$792/100,2)</f>
        <v>#REF!</v>
      </c>
      <c r="F2957" s="39" t="e">
        <f>ROUND(АТС!#REF!*$F$791*$F$792/100,2)</f>
        <v>#REF!</v>
      </c>
      <c r="G2957" s="39" t="e">
        <f>ROUND(АТС!#REF!*$G$791*$G$792/100,2)</f>
        <v>#REF!</v>
      </c>
    </row>
    <row r="2958" spans="1:7" x14ac:dyDescent="0.25">
      <c r="A2958" s="251"/>
      <c r="B2958" s="137">
        <f t="shared" si="47"/>
        <v>42064.208330000001</v>
      </c>
      <c r="C2958" s="138">
        <v>5</v>
      </c>
      <c r="D2958" s="39" t="e">
        <f>ROUND(АТС!#REF!*$D$791*$D$792/100,2)</f>
        <v>#REF!</v>
      </c>
      <c r="E2958" s="39" t="e">
        <f>ROUND(АТС!#REF!*$E$791*$E$792/100,2)</f>
        <v>#REF!</v>
      </c>
      <c r="F2958" s="39" t="e">
        <f>ROUND(АТС!#REF!*$F$791*$F$792/100,2)</f>
        <v>#REF!</v>
      </c>
      <c r="G2958" s="39" t="e">
        <f>ROUND(АТС!#REF!*$G$791*$G$792/100,2)</f>
        <v>#REF!</v>
      </c>
    </row>
    <row r="2959" spans="1:7" x14ac:dyDescent="0.25">
      <c r="A2959" s="251"/>
      <c r="B2959" s="137">
        <f t="shared" si="47"/>
        <v>42064.25</v>
      </c>
      <c r="C2959" s="138">
        <v>6</v>
      </c>
      <c r="D2959" s="39" t="e">
        <f>ROUND(АТС!#REF!*$D$791*$D$792/100,2)</f>
        <v>#REF!</v>
      </c>
      <c r="E2959" s="39" t="e">
        <f>ROUND(АТС!#REF!*$E$791*$E$792/100,2)</f>
        <v>#REF!</v>
      </c>
      <c r="F2959" s="39" t="e">
        <f>ROUND(АТС!#REF!*$F$791*$F$792/100,2)</f>
        <v>#REF!</v>
      </c>
      <c r="G2959" s="39" t="e">
        <f>ROUND(АТС!#REF!*$G$791*$G$792/100,2)</f>
        <v>#REF!</v>
      </c>
    </row>
    <row r="2960" spans="1:7" x14ac:dyDescent="0.25">
      <c r="A2960" s="251"/>
      <c r="B2960" s="137">
        <f t="shared" si="47"/>
        <v>42064.291669999999</v>
      </c>
      <c r="C2960" s="138">
        <v>7</v>
      </c>
      <c r="D2960" s="39" t="e">
        <f>ROUND(АТС!#REF!*$D$791*$D$792/100,2)</f>
        <v>#REF!</v>
      </c>
      <c r="E2960" s="39" t="e">
        <f>ROUND(АТС!#REF!*$E$791*$E$792/100,2)</f>
        <v>#REF!</v>
      </c>
      <c r="F2960" s="39" t="e">
        <f>ROUND(АТС!#REF!*$F$791*$F$792/100,2)</f>
        <v>#REF!</v>
      </c>
      <c r="G2960" s="39" t="e">
        <f>ROUND(АТС!#REF!*$G$791*$G$792/100,2)</f>
        <v>#REF!</v>
      </c>
    </row>
    <row r="2961" spans="1:7" x14ac:dyDescent="0.25">
      <c r="A2961" s="251"/>
      <c r="B2961" s="137">
        <f t="shared" si="47"/>
        <v>42064.333330000001</v>
      </c>
      <c r="C2961" s="138">
        <v>8</v>
      </c>
      <c r="D2961" s="39" t="e">
        <f>ROUND(АТС!#REF!*$D$791*$D$792/100,2)</f>
        <v>#REF!</v>
      </c>
      <c r="E2961" s="39" t="e">
        <f>ROUND(АТС!#REF!*$E$791*$E$792/100,2)</f>
        <v>#REF!</v>
      </c>
      <c r="F2961" s="39" t="e">
        <f>ROUND(АТС!#REF!*$F$791*$F$792/100,2)</f>
        <v>#REF!</v>
      </c>
      <c r="G2961" s="39" t="e">
        <f>ROUND(АТС!#REF!*$G$791*$G$792/100,2)</f>
        <v>#REF!</v>
      </c>
    </row>
    <row r="2962" spans="1:7" x14ac:dyDescent="0.25">
      <c r="A2962" s="251"/>
      <c r="B2962" s="137">
        <f t="shared" si="47"/>
        <v>42064.375</v>
      </c>
      <c r="C2962" s="138">
        <v>9</v>
      </c>
      <c r="D2962" s="39" t="e">
        <f>ROUND(АТС!#REF!*$D$791*$D$792/100,2)</f>
        <v>#REF!</v>
      </c>
      <c r="E2962" s="39" t="e">
        <f>ROUND(АТС!#REF!*$E$791*$E$792/100,2)</f>
        <v>#REF!</v>
      </c>
      <c r="F2962" s="39" t="e">
        <f>ROUND(АТС!#REF!*$F$791*$F$792/100,2)</f>
        <v>#REF!</v>
      </c>
      <c r="G2962" s="39" t="e">
        <f>ROUND(АТС!#REF!*$G$791*$G$792/100,2)</f>
        <v>#REF!</v>
      </c>
    </row>
    <row r="2963" spans="1:7" x14ac:dyDescent="0.25">
      <c r="A2963" s="251"/>
      <c r="B2963" s="137">
        <f t="shared" si="47"/>
        <v>42064.416669999999</v>
      </c>
      <c r="C2963" s="138">
        <v>10</v>
      </c>
      <c r="D2963" s="39" t="e">
        <f>ROUND(АТС!#REF!*$D$791*$D$792/100,2)</f>
        <v>#REF!</v>
      </c>
      <c r="E2963" s="39" t="e">
        <f>ROUND(АТС!#REF!*$E$791*$E$792/100,2)</f>
        <v>#REF!</v>
      </c>
      <c r="F2963" s="39" t="e">
        <f>ROUND(АТС!#REF!*$F$791*$F$792/100,2)</f>
        <v>#REF!</v>
      </c>
      <c r="G2963" s="39" t="e">
        <f>ROUND(АТС!#REF!*$G$791*$G$792/100,2)</f>
        <v>#REF!</v>
      </c>
    </row>
    <row r="2964" spans="1:7" x14ac:dyDescent="0.25">
      <c r="A2964" s="251"/>
      <c r="B2964" s="137">
        <f t="shared" si="47"/>
        <v>42064.458330000001</v>
      </c>
      <c r="C2964" s="138">
        <v>11</v>
      </c>
      <c r="D2964" s="39" t="e">
        <f>ROUND(АТС!#REF!*$D$791*$D$792/100,2)</f>
        <v>#REF!</v>
      </c>
      <c r="E2964" s="39" t="e">
        <f>ROUND(АТС!#REF!*$E$791*$E$792/100,2)</f>
        <v>#REF!</v>
      </c>
      <c r="F2964" s="39" t="e">
        <f>ROUND(АТС!#REF!*$F$791*$F$792/100,2)</f>
        <v>#REF!</v>
      </c>
      <c r="G2964" s="39" t="e">
        <f>ROUND(АТС!#REF!*$G$791*$G$792/100,2)</f>
        <v>#REF!</v>
      </c>
    </row>
    <row r="2965" spans="1:7" x14ac:dyDescent="0.25">
      <c r="A2965" s="251"/>
      <c r="B2965" s="137">
        <f t="shared" si="47"/>
        <v>42064.5</v>
      </c>
      <c r="C2965" s="138">
        <v>12</v>
      </c>
      <c r="D2965" s="39" t="e">
        <f>ROUND(АТС!#REF!*$D$791*$D$792/100,2)</f>
        <v>#REF!</v>
      </c>
      <c r="E2965" s="39" t="e">
        <f>ROUND(АТС!#REF!*$E$791*$E$792/100,2)</f>
        <v>#REF!</v>
      </c>
      <c r="F2965" s="39" t="e">
        <f>ROUND(АТС!#REF!*$F$791*$F$792/100,2)</f>
        <v>#REF!</v>
      </c>
      <c r="G2965" s="39" t="e">
        <f>ROUND(АТС!#REF!*$G$791*$G$792/100,2)</f>
        <v>#REF!</v>
      </c>
    </row>
    <row r="2966" spans="1:7" x14ac:dyDescent="0.25">
      <c r="A2966" s="251"/>
      <c r="B2966" s="137">
        <f t="shared" si="47"/>
        <v>42064.541669999999</v>
      </c>
      <c r="C2966" s="138">
        <v>13</v>
      </c>
      <c r="D2966" s="39" t="e">
        <f>ROUND(АТС!#REF!*$D$791*$D$792/100,2)</f>
        <v>#REF!</v>
      </c>
      <c r="E2966" s="39" t="e">
        <f>ROUND(АТС!#REF!*$E$791*$E$792/100,2)</f>
        <v>#REF!</v>
      </c>
      <c r="F2966" s="39" t="e">
        <f>ROUND(АТС!#REF!*$F$791*$F$792/100,2)</f>
        <v>#REF!</v>
      </c>
      <c r="G2966" s="39" t="e">
        <f>ROUND(АТС!#REF!*$G$791*$G$792/100,2)</f>
        <v>#REF!</v>
      </c>
    </row>
    <row r="2967" spans="1:7" x14ac:dyDescent="0.25">
      <c r="A2967" s="251"/>
      <c r="B2967" s="137">
        <f t="shared" si="47"/>
        <v>42064.583330000001</v>
      </c>
      <c r="C2967" s="138">
        <v>14</v>
      </c>
      <c r="D2967" s="39" t="e">
        <f>ROUND(АТС!#REF!*$D$791*$D$792/100,2)</f>
        <v>#REF!</v>
      </c>
      <c r="E2967" s="39" t="e">
        <f>ROUND(АТС!#REF!*$E$791*$E$792/100,2)</f>
        <v>#REF!</v>
      </c>
      <c r="F2967" s="39" t="e">
        <f>ROUND(АТС!#REF!*$F$791*$F$792/100,2)</f>
        <v>#REF!</v>
      </c>
      <c r="G2967" s="39" t="e">
        <f>ROUND(АТС!#REF!*$G$791*$G$792/100,2)</f>
        <v>#REF!</v>
      </c>
    </row>
    <row r="2968" spans="1:7" x14ac:dyDescent="0.25">
      <c r="A2968" s="251"/>
      <c r="B2968" s="137">
        <f t="shared" si="47"/>
        <v>42064.625</v>
      </c>
      <c r="C2968" s="138">
        <v>15</v>
      </c>
      <c r="D2968" s="39" t="e">
        <f>ROUND(АТС!#REF!*$D$791*$D$792/100,2)</f>
        <v>#REF!</v>
      </c>
      <c r="E2968" s="39" t="e">
        <f>ROUND(АТС!#REF!*$E$791*$E$792/100,2)</f>
        <v>#REF!</v>
      </c>
      <c r="F2968" s="39" t="e">
        <f>ROUND(АТС!#REF!*$F$791*$F$792/100,2)</f>
        <v>#REF!</v>
      </c>
      <c r="G2968" s="39" t="e">
        <f>ROUND(АТС!#REF!*$G$791*$G$792/100,2)</f>
        <v>#REF!</v>
      </c>
    </row>
    <row r="2969" spans="1:7" x14ac:dyDescent="0.25">
      <c r="A2969" s="251"/>
      <c r="B2969" s="137">
        <f t="shared" si="47"/>
        <v>42064.666669999999</v>
      </c>
      <c r="C2969" s="138">
        <v>16</v>
      </c>
      <c r="D2969" s="39" t="e">
        <f>ROUND(АТС!#REF!*$D$791*$D$792/100,2)</f>
        <v>#REF!</v>
      </c>
      <c r="E2969" s="39" t="e">
        <f>ROUND(АТС!#REF!*$E$791*$E$792/100,2)</f>
        <v>#REF!</v>
      </c>
      <c r="F2969" s="39" t="e">
        <f>ROUND(АТС!#REF!*$F$791*$F$792/100,2)</f>
        <v>#REF!</v>
      </c>
      <c r="G2969" s="39" t="e">
        <f>ROUND(АТС!#REF!*$G$791*$G$792/100,2)</f>
        <v>#REF!</v>
      </c>
    </row>
    <row r="2970" spans="1:7" x14ac:dyDescent="0.25">
      <c r="A2970" s="251"/>
      <c r="B2970" s="137">
        <f t="shared" si="47"/>
        <v>42064.708330000001</v>
      </c>
      <c r="C2970" s="138">
        <v>17</v>
      </c>
      <c r="D2970" s="39" t="e">
        <f>ROUND(АТС!#REF!*$D$791*$D$792/100,2)</f>
        <v>#REF!</v>
      </c>
      <c r="E2970" s="39" t="e">
        <f>ROUND(АТС!#REF!*$E$791*$E$792/100,2)</f>
        <v>#REF!</v>
      </c>
      <c r="F2970" s="39" t="e">
        <f>ROUND(АТС!#REF!*$F$791*$F$792/100,2)</f>
        <v>#REF!</v>
      </c>
      <c r="G2970" s="39" t="e">
        <f>ROUND(АТС!#REF!*$G$791*$G$792/100,2)</f>
        <v>#REF!</v>
      </c>
    </row>
    <row r="2971" spans="1:7" x14ac:dyDescent="0.25">
      <c r="A2971" s="251"/>
      <c r="B2971" s="137">
        <f t="shared" si="47"/>
        <v>42064.75</v>
      </c>
      <c r="C2971" s="138">
        <v>18</v>
      </c>
      <c r="D2971" s="39" t="e">
        <f>ROUND(АТС!#REF!*$D$791*$D$792/100,2)</f>
        <v>#REF!</v>
      </c>
      <c r="E2971" s="39" t="e">
        <f>ROUND(АТС!#REF!*$E$791*$E$792/100,2)</f>
        <v>#REF!</v>
      </c>
      <c r="F2971" s="39" t="e">
        <f>ROUND(АТС!#REF!*$F$791*$F$792/100,2)</f>
        <v>#REF!</v>
      </c>
      <c r="G2971" s="39" t="e">
        <f>ROUND(АТС!#REF!*$G$791*$G$792/100,2)</f>
        <v>#REF!</v>
      </c>
    </row>
    <row r="2972" spans="1:7" x14ac:dyDescent="0.25">
      <c r="A2972" s="251"/>
      <c r="B2972" s="137">
        <f t="shared" si="47"/>
        <v>42064.791669999999</v>
      </c>
      <c r="C2972" s="138">
        <v>19</v>
      </c>
      <c r="D2972" s="39" t="e">
        <f>ROUND(АТС!#REF!*$D$791*$D$792/100,2)</f>
        <v>#REF!</v>
      </c>
      <c r="E2972" s="39" t="e">
        <f>ROUND(АТС!#REF!*$E$791*$E$792/100,2)</f>
        <v>#REF!</v>
      </c>
      <c r="F2972" s="39" t="e">
        <f>ROUND(АТС!#REF!*$F$791*$F$792/100,2)</f>
        <v>#REF!</v>
      </c>
      <c r="G2972" s="39" t="e">
        <f>ROUND(АТС!#REF!*$G$791*$G$792/100,2)</f>
        <v>#REF!</v>
      </c>
    </row>
    <row r="2973" spans="1:7" x14ac:dyDescent="0.25">
      <c r="A2973" s="251"/>
      <c r="B2973" s="137">
        <f t="shared" si="47"/>
        <v>42064.833330000001</v>
      </c>
      <c r="C2973" s="138">
        <v>20</v>
      </c>
      <c r="D2973" s="39" t="e">
        <f>ROUND(АТС!#REF!*$D$791*$D$792/100,2)</f>
        <v>#REF!</v>
      </c>
      <c r="E2973" s="39" t="e">
        <f>ROUND(АТС!#REF!*$E$791*$E$792/100,2)</f>
        <v>#REF!</v>
      </c>
      <c r="F2973" s="39" t="e">
        <f>ROUND(АТС!#REF!*$F$791*$F$792/100,2)</f>
        <v>#REF!</v>
      </c>
      <c r="G2973" s="39" t="e">
        <f>ROUND(АТС!#REF!*$G$791*$G$792/100,2)</f>
        <v>#REF!</v>
      </c>
    </row>
    <row r="2974" spans="1:7" x14ac:dyDescent="0.25">
      <c r="A2974" s="251"/>
      <c r="B2974" s="137">
        <f t="shared" si="47"/>
        <v>42064.875</v>
      </c>
      <c r="C2974" s="138">
        <v>21</v>
      </c>
      <c r="D2974" s="39" t="e">
        <f>ROUND(АТС!#REF!*$D$791*$D$792/100,2)</f>
        <v>#REF!</v>
      </c>
      <c r="E2974" s="39" t="e">
        <f>ROUND(АТС!#REF!*$E$791*$E$792/100,2)</f>
        <v>#REF!</v>
      </c>
      <c r="F2974" s="39" t="e">
        <f>ROUND(АТС!#REF!*$F$791*$F$792/100,2)</f>
        <v>#REF!</v>
      </c>
      <c r="G2974" s="39" t="e">
        <f>ROUND(АТС!#REF!*$G$791*$G$792/100,2)</f>
        <v>#REF!</v>
      </c>
    </row>
    <row r="2975" spans="1:7" x14ac:dyDescent="0.25">
      <c r="A2975" s="251"/>
      <c r="B2975" s="137">
        <f t="shared" si="47"/>
        <v>42064.916669999999</v>
      </c>
      <c r="C2975" s="138">
        <v>22</v>
      </c>
      <c r="D2975" s="39" t="e">
        <f>ROUND(АТС!#REF!*$D$791*$D$792/100,2)</f>
        <v>#REF!</v>
      </c>
      <c r="E2975" s="39" t="e">
        <f>ROUND(АТС!#REF!*$E$791*$E$792/100,2)</f>
        <v>#REF!</v>
      </c>
      <c r="F2975" s="39" t="e">
        <f>ROUND(АТС!#REF!*$F$791*$F$792/100,2)</f>
        <v>#REF!</v>
      </c>
      <c r="G2975" s="39" t="e">
        <f>ROUND(АТС!#REF!*$G$791*$G$792/100,2)</f>
        <v>#REF!</v>
      </c>
    </row>
    <row r="2976" spans="1:7" x14ac:dyDescent="0.25">
      <c r="A2976" s="251"/>
      <c r="B2976" s="137">
        <f t="shared" si="47"/>
        <v>42064.958330000001</v>
      </c>
      <c r="C2976" s="138">
        <v>23</v>
      </c>
      <c r="D2976" s="39" t="e">
        <f>ROUND(АТС!#REF!*$D$791*$D$792/100,2)</f>
        <v>#REF!</v>
      </c>
      <c r="E2976" s="39" t="e">
        <f>ROUND(АТС!#REF!*$E$791*$E$792/100,2)</f>
        <v>#REF!</v>
      </c>
      <c r="F2976" s="39" t="e">
        <f>ROUND(АТС!#REF!*$F$791*$F$792/100,2)</f>
        <v>#REF!</v>
      </c>
      <c r="G2976" s="39" t="e">
        <f>ROUND(АТС!#REF!*$G$791*$G$792/100,2)</f>
        <v>#REF!</v>
      </c>
    </row>
    <row r="2977" spans="1:7" x14ac:dyDescent="0.25">
      <c r="A2977" s="251"/>
      <c r="B2977" s="137">
        <f t="shared" si="47"/>
        <v>42065</v>
      </c>
      <c r="C2977" s="138">
        <v>0</v>
      </c>
      <c r="D2977" s="39" t="e">
        <f>ROUND(АТС!#REF!*$D$791*$D$792/100,2)</f>
        <v>#REF!</v>
      </c>
      <c r="E2977" s="39" t="e">
        <f>ROUND(АТС!#REF!*$E$791*$E$792/100,2)</f>
        <v>#REF!</v>
      </c>
      <c r="F2977" s="39" t="e">
        <f>ROUND(АТС!#REF!*$F$791*$F$792/100,2)</f>
        <v>#REF!</v>
      </c>
      <c r="G2977" s="39" t="e">
        <f>ROUND(АТС!#REF!*$G$791*$G$792/100,2)</f>
        <v>#REF!</v>
      </c>
    </row>
    <row r="2978" spans="1:7" x14ac:dyDescent="0.25">
      <c r="A2978" s="251"/>
      <c r="B2978" s="137">
        <f t="shared" si="47"/>
        <v>42065.041669999999</v>
      </c>
      <c r="C2978" s="138">
        <v>1</v>
      </c>
      <c r="D2978" s="39" t="e">
        <f>ROUND(АТС!#REF!*$D$791*$D$792/100,2)</f>
        <v>#REF!</v>
      </c>
      <c r="E2978" s="39" t="e">
        <f>ROUND(АТС!#REF!*$E$791*$E$792/100,2)</f>
        <v>#REF!</v>
      </c>
      <c r="F2978" s="39" t="e">
        <f>ROUND(АТС!#REF!*$F$791*$F$792/100,2)</f>
        <v>#REF!</v>
      </c>
      <c r="G2978" s="39" t="e">
        <f>ROUND(АТС!#REF!*$G$791*$G$792/100,2)</f>
        <v>#REF!</v>
      </c>
    </row>
    <row r="2979" spans="1:7" x14ac:dyDescent="0.25">
      <c r="A2979" s="251"/>
      <c r="B2979" s="137">
        <f t="shared" si="47"/>
        <v>42065.083330000001</v>
      </c>
      <c r="C2979" s="138">
        <v>2</v>
      </c>
      <c r="D2979" s="39" t="e">
        <f>ROUND(АТС!#REF!*$D$791*$D$792/100,2)</f>
        <v>#REF!</v>
      </c>
      <c r="E2979" s="39" t="e">
        <f>ROUND(АТС!#REF!*$E$791*$E$792/100,2)</f>
        <v>#REF!</v>
      </c>
      <c r="F2979" s="39" t="e">
        <f>ROUND(АТС!#REF!*$F$791*$F$792/100,2)</f>
        <v>#REF!</v>
      </c>
      <c r="G2979" s="39" t="e">
        <f>ROUND(АТС!#REF!*$G$791*$G$792/100,2)</f>
        <v>#REF!</v>
      </c>
    </row>
    <row r="2980" spans="1:7" x14ac:dyDescent="0.25">
      <c r="A2980" s="251"/>
      <c r="B2980" s="137">
        <f t="shared" si="47"/>
        <v>42065.125</v>
      </c>
      <c r="C2980" s="138">
        <v>3</v>
      </c>
      <c r="D2980" s="39" t="e">
        <f>ROUND(АТС!#REF!*$D$791*$D$792/100,2)</f>
        <v>#REF!</v>
      </c>
      <c r="E2980" s="39" t="e">
        <f>ROUND(АТС!#REF!*$E$791*$E$792/100,2)</f>
        <v>#REF!</v>
      </c>
      <c r="F2980" s="39" t="e">
        <f>ROUND(АТС!#REF!*$F$791*$F$792/100,2)</f>
        <v>#REF!</v>
      </c>
      <c r="G2980" s="39" t="e">
        <f>ROUND(АТС!#REF!*$G$791*$G$792/100,2)</f>
        <v>#REF!</v>
      </c>
    </row>
    <row r="2981" spans="1:7" x14ac:dyDescent="0.25">
      <c r="A2981" s="251"/>
      <c r="B2981" s="137">
        <f t="shared" si="47"/>
        <v>42065.166669999999</v>
      </c>
      <c r="C2981" s="138">
        <v>4</v>
      </c>
      <c r="D2981" s="39" t="e">
        <f>ROUND(АТС!#REF!*$D$791*$D$792/100,2)</f>
        <v>#REF!</v>
      </c>
      <c r="E2981" s="39" t="e">
        <f>ROUND(АТС!#REF!*$E$791*$E$792/100,2)</f>
        <v>#REF!</v>
      </c>
      <c r="F2981" s="39" t="e">
        <f>ROUND(АТС!#REF!*$F$791*$F$792/100,2)</f>
        <v>#REF!</v>
      </c>
      <c r="G2981" s="39" t="e">
        <f>ROUND(АТС!#REF!*$G$791*$G$792/100,2)</f>
        <v>#REF!</v>
      </c>
    </row>
    <row r="2982" spans="1:7" x14ac:dyDescent="0.25">
      <c r="A2982" s="251"/>
      <c r="B2982" s="137">
        <f t="shared" si="47"/>
        <v>42065.208330000001</v>
      </c>
      <c r="C2982" s="138">
        <v>5</v>
      </c>
      <c r="D2982" s="39" t="e">
        <f>ROUND(АТС!#REF!*$D$791*$D$792/100,2)</f>
        <v>#REF!</v>
      </c>
      <c r="E2982" s="39" t="e">
        <f>ROUND(АТС!#REF!*$E$791*$E$792/100,2)</f>
        <v>#REF!</v>
      </c>
      <c r="F2982" s="39" t="e">
        <f>ROUND(АТС!#REF!*$F$791*$F$792/100,2)</f>
        <v>#REF!</v>
      </c>
      <c r="G2982" s="39" t="e">
        <f>ROUND(АТС!#REF!*$G$791*$G$792/100,2)</f>
        <v>#REF!</v>
      </c>
    </row>
    <row r="2983" spans="1:7" x14ac:dyDescent="0.25">
      <c r="A2983" s="251"/>
      <c r="B2983" s="137">
        <f t="shared" si="47"/>
        <v>42065.25</v>
      </c>
      <c r="C2983" s="138">
        <v>6</v>
      </c>
      <c r="D2983" s="39" t="e">
        <f>ROUND(АТС!#REF!*$D$791*$D$792/100,2)</f>
        <v>#REF!</v>
      </c>
      <c r="E2983" s="39" t="e">
        <f>ROUND(АТС!#REF!*$E$791*$E$792/100,2)</f>
        <v>#REF!</v>
      </c>
      <c r="F2983" s="39" t="e">
        <f>ROUND(АТС!#REF!*$F$791*$F$792/100,2)</f>
        <v>#REF!</v>
      </c>
      <c r="G2983" s="39" t="e">
        <f>ROUND(АТС!#REF!*$G$791*$G$792/100,2)</f>
        <v>#REF!</v>
      </c>
    </row>
    <row r="2984" spans="1:7" x14ac:dyDescent="0.25">
      <c r="A2984" s="251"/>
      <c r="B2984" s="137">
        <f t="shared" si="47"/>
        <v>42065.291669999999</v>
      </c>
      <c r="C2984" s="138">
        <v>7</v>
      </c>
      <c r="D2984" s="39" t="e">
        <f>ROUND(АТС!#REF!*$D$791*$D$792/100,2)</f>
        <v>#REF!</v>
      </c>
      <c r="E2984" s="39" t="e">
        <f>ROUND(АТС!#REF!*$E$791*$E$792/100,2)</f>
        <v>#REF!</v>
      </c>
      <c r="F2984" s="39" t="e">
        <f>ROUND(АТС!#REF!*$F$791*$F$792/100,2)</f>
        <v>#REF!</v>
      </c>
      <c r="G2984" s="39" t="e">
        <f>ROUND(АТС!#REF!*$G$791*$G$792/100,2)</f>
        <v>#REF!</v>
      </c>
    </row>
    <row r="2985" spans="1:7" x14ac:dyDescent="0.25">
      <c r="A2985" s="251"/>
      <c r="B2985" s="137">
        <f t="shared" si="47"/>
        <v>42065.333330000001</v>
      </c>
      <c r="C2985" s="138">
        <v>8</v>
      </c>
      <c r="D2985" s="39" t="e">
        <f>ROUND(АТС!#REF!*$D$791*$D$792/100,2)</f>
        <v>#REF!</v>
      </c>
      <c r="E2985" s="39" t="e">
        <f>ROUND(АТС!#REF!*$E$791*$E$792/100,2)</f>
        <v>#REF!</v>
      </c>
      <c r="F2985" s="39" t="e">
        <f>ROUND(АТС!#REF!*$F$791*$F$792/100,2)</f>
        <v>#REF!</v>
      </c>
      <c r="G2985" s="39" t="e">
        <f>ROUND(АТС!#REF!*$G$791*$G$792/100,2)</f>
        <v>#REF!</v>
      </c>
    </row>
    <row r="2986" spans="1:7" x14ac:dyDescent="0.25">
      <c r="A2986" s="251"/>
      <c r="B2986" s="137">
        <f t="shared" si="47"/>
        <v>42065.375</v>
      </c>
      <c r="C2986" s="138">
        <v>9</v>
      </c>
      <c r="D2986" s="39" t="e">
        <f>ROUND(АТС!#REF!*$D$791*$D$792/100,2)</f>
        <v>#REF!</v>
      </c>
      <c r="E2986" s="39" t="e">
        <f>ROUND(АТС!#REF!*$E$791*$E$792/100,2)</f>
        <v>#REF!</v>
      </c>
      <c r="F2986" s="39" t="e">
        <f>ROUND(АТС!#REF!*$F$791*$F$792/100,2)</f>
        <v>#REF!</v>
      </c>
      <c r="G2986" s="39" t="e">
        <f>ROUND(АТС!#REF!*$G$791*$G$792/100,2)</f>
        <v>#REF!</v>
      </c>
    </row>
    <row r="2987" spans="1:7" x14ac:dyDescent="0.25">
      <c r="A2987" s="251"/>
      <c r="B2987" s="137">
        <f t="shared" si="47"/>
        <v>42065.416669999999</v>
      </c>
      <c r="C2987" s="138">
        <v>10</v>
      </c>
      <c r="D2987" s="39" t="e">
        <f>ROUND(АТС!#REF!*$D$791*$D$792/100,2)</f>
        <v>#REF!</v>
      </c>
      <c r="E2987" s="39" t="e">
        <f>ROUND(АТС!#REF!*$E$791*$E$792/100,2)</f>
        <v>#REF!</v>
      </c>
      <c r="F2987" s="39" t="e">
        <f>ROUND(АТС!#REF!*$F$791*$F$792/100,2)</f>
        <v>#REF!</v>
      </c>
      <c r="G2987" s="39" t="e">
        <f>ROUND(АТС!#REF!*$G$791*$G$792/100,2)</f>
        <v>#REF!</v>
      </c>
    </row>
    <row r="2988" spans="1:7" x14ac:dyDescent="0.25">
      <c r="A2988" s="251"/>
      <c r="B2988" s="137">
        <f t="shared" si="47"/>
        <v>42065.458330000001</v>
      </c>
      <c r="C2988" s="138">
        <v>11</v>
      </c>
      <c r="D2988" s="39" t="e">
        <f>ROUND(АТС!#REF!*$D$791*$D$792/100,2)</f>
        <v>#REF!</v>
      </c>
      <c r="E2988" s="39" t="e">
        <f>ROUND(АТС!#REF!*$E$791*$E$792/100,2)</f>
        <v>#REF!</v>
      </c>
      <c r="F2988" s="39" t="e">
        <f>ROUND(АТС!#REF!*$F$791*$F$792/100,2)</f>
        <v>#REF!</v>
      </c>
      <c r="G2988" s="39" t="e">
        <f>ROUND(АТС!#REF!*$G$791*$G$792/100,2)</f>
        <v>#REF!</v>
      </c>
    </row>
    <row r="2989" spans="1:7" x14ac:dyDescent="0.25">
      <c r="A2989" s="251"/>
      <c r="B2989" s="137">
        <f t="shared" si="47"/>
        <v>42065.5</v>
      </c>
      <c r="C2989" s="138">
        <v>12</v>
      </c>
      <c r="D2989" s="39" t="e">
        <f>ROUND(АТС!#REF!*$D$791*$D$792/100,2)</f>
        <v>#REF!</v>
      </c>
      <c r="E2989" s="39" t="e">
        <f>ROUND(АТС!#REF!*$E$791*$E$792/100,2)</f>
        <v>#REF!</v>
      </c>
      <c r="F2989" s="39" t="e">
        <f>ROUND(АТС!#REF!*$F$791*$F$792/100,2)</f>
        <v>#REF!</v>
      </c>
      <c r="G2989" s="39" t="e">
        <f>ROUND(АТС!#REF!*$G$791*$G$792/100,2)</f>
        <v>#REF!</v>
      </c>
    </row>
    <row r="2990" spans="1:7" x14ac:dyDescent="0.25">
      <c r="A2990" s="251"/>
      <c r="B2990" s="137">
        <f t="shared" si="47"/>
        <v>42065.541669999999</v>
      </c>
      <c r="C2990" s="138">
        <v>13</v>
      </c>
      <c r="D2990" s="39" t="e">
        <f>ROUND(АТС!#REF!*$D$791*$D$792/100,2)</f>
        <v>#REF!</v>
      </c>
      <c r="E2990" s="39" t="e">
        <f>ROUND(АТС!#REF!*$E$791*$E$792/100,2)</f>
        <v>#REF!</v>
      </c>
      <c r="F2990" s="39" t="e">
        <f>ROUND(АТС!#REF!*$F$791*$F$792/100,2)</f>
        <v>#REF!</v>
      </c>
      <c r="G2990" s="39" t="e">
        <f>ROUND(АТС!#REF!*$G$791*$G$792/100,2)</f>
        <v>#REF!</v>
      </c>
    </row>
    <row r="2991" spans="1:7" x14ac:dyDescent="0.25">
      <c r="A2991" s="251"/>
      <c r="B2991" s="137">
        <f t="shared" si="47"/>
        <v>42065.583330000001</v>
      </c>
      <c r="C2991" s="138">
        <v>14</v>
      </c>
      <c r="D2991" s="39" t="e">
        <f>ROUND(АТС!#REF!*$D$791*$D$792/100,2)</f>
        <v>#REF!</v>
      </c>
      <c r="E2991" s="39" t="e">
        <f>ROUND(АТС!#REF!*$E$791*$E$792/100,2)</f>
        <v>#REF!</v>
      </c>
      <c r="F2991" s="39" t="e">
        <f>ROUND(АТС!#REF!*$F$791*$F$792/100,2)</f>
        <v>#REF!</v>
      </c>
      <c r="G2991" s="39" t="e">
        <f>ROUND(АТС!#REF!*$G$791*$G$792/100,2)</f>
        <v>#REF!</v>
      </c>
    </row>
    <row r="2992" spans="1:7" x14ac:dyDescent="0.25">
      <c r="A2992" s="251"/>
      <c r="B2992" s="137">
        <f t="shared" si="47"/>
        <v>42065.625</v>
      </c>
      <c r="C2992" s="138">
        <v>15</v>
      </c>
      <c r="D2992" s="39" t="e">
        <f>ROUND(АТС!#REF!*$D$791*$D$792/100,2)</f>
        <v>#REF!</v>
      </c>
      <c r="E2992" s="39" t="e">
        <f>ROUND(АТС!#REF!*$E$791*$E$792/100,2)</f>
        <v>#REF!</v>
      </c>
      <c r="F2992" s="39" t="e">
        <f>ROUND(АТС!#REF!*$F$791*$F$792/100,2)</f>
        <v>#REF!</v>
      </c>
      <c r="G2992" s="39" t="e">
        <f>ROUND(АТС!#REF!*$G$791*$G$792/100,2)</f>
        <v>#REF!</v>
      </c>
    </row>
    <row r="2993" spans="1:7" x14ac:dyDescent="0.25">
      <c r="A2993" s="251"/>
      <c r="B2993" s="137">
        <f t="shared" si="47"/>
        <v>42065.666669999999</v>
      </c>
      <c r="C2993" s="138">
        <v>16</v>
      </c>
      <c r="D2993" s="39" t="e">
        <f>ROUND(АТС!#REF!*$D$791*$D$792/100,2)</f>
        <v>#REF!</v>
      </c>
      <c r="E2993" s="39" t="e">
        <f>ROUND(АТС!#REF!*$E$791*$E$792/100,2)</f>
        <v>#REF!</v>
      </c>
      <c r="F2993" s="39" t="e">
        <f>ROUND(АТС!#REF!*$F$791*$F$792/100,2)</f>
        <v>#REF!</v>
      </c>
      <c r="G2993" s="39" t="e">
        <f>ROUND(АТС!#REF!*$G$791*$G$792/100,2)</f>
        <v>#REF!</v>
      </c>
    </row>
    <row r="2994" spans="1:7" x14ac:dyDescent="0.25">
      <c r="A2994" s="251"/>
      <c r="B2994" s="137">
        <f t="shared" si="47"/>
        <v>42065.708330000001</v>
      </c>
      <c r="C2994" s="138">
        <v>17</v>
      </c>
      <c r="D2994" s="39" t="e">
        <f>ROUND(АТС!#REF!*$D$791*$D$792/100,2)</f>
        <v>#REF!</v>
      </c>
      <c r="E2994" s="39" t="e">
        <f>ROUND(АТС!#REF!*$E$791*$E$792/100,2)</f>
        <v>#REF!</v>
      </c>
      <c r="F2994" s="39" t="e">
        <f>ROUND(АТС!#REF!*$F$791*$F$792/100,2)</f>
        <v>#REF!</v>
      </c>
      <c r="G2994" s="39" t="e">
        <f>ROUND(АТС!#REF!*$G$791*$G$792/100,2)</f>
        <v>#REF!</v>
      </c>
    </row>
    <row r="2995" spans="1:7" x14ac:dyDescent="0.25">
      <c r="A2995" s="251"/>
      <c r="B2995" s="137">
        <f t="shared" si="47"/>
        <v>42065.75</v>
      </c>
      <c r="C2995" s="138">
        <v>18</v>
      </c>
      <c r="D2995" s="39" t="e">
        <f>ROUND(АТС!#REF!*$D$791*$D$792/100,2)</f>
        <v>#REF!</v>
      </c>
      <c r="E2995" s="39" t="e">
        <f>ROUND(АТС!#REF!*$E$791*$E$792/100,2)</f>
        <v>#REF!</v>
      </c>
      <c r="F2995" s="39" t="e">
        <f>ROUND(АТС!#REF!*$F$791*$F$792/100,2)</f>
        <v>#REF!</v>
      </c>
      <c r="G2995" s="39" t="e">
        <f>ROUND(АТС!#REF!*$G$791*$G$792/100,2)</f>
        <v>#REF!</v>
      </c>
    </row>
    <row r="2996" spans="1:7" x14ac:dyDescent="0.25">
      <c r="A2996" s="251"/>
      <c r="B2996" s="137">
        <f t="shared" si="47"/>
        <v>42065.791669999999</v>
      </c>
      <c r="C2996" s="138">
        <v>19</v>
      </c>
      <c r="D2996" s="39" t="e">
        <f>ROUND(АТС!#REF!*$D$791*$D$792/100,2)</f>
        <v>#REF!</v>
      </c>
      <c r="E2996" s="39" t="e">
        <f>ROUND(АТС!#REF!*$E$791*$E$792/100,2)</f>
        <v>#REF!</v>
      </c>
      <c r="F2996" s="39" t="e">
        <f>ROUND(АТС!#REF!*$F$791*$F$792/100,2)</f>
        <v>#REF!</v>
      </c>
      <c r="G2996" s="39" t="e">
        <f>ROUND(АТС!#REF!*$G$791*$G$792/100,2)</f>
        <v>#REF!</v>
      </c>
    </row>
    <row r="2997" spans="1:7" x14ac:dyDescent="0.25">
      <c r="A2997" s="251"/>
      <c r="B2997" s="137">
        <f t="shared" si="47"/>
        <v>42065.833330000001</v>
      </c>
      <c r="C2997" s="138">
        <v>20</v>
      </c>
      <c r="D2997" s="39" t="e">
        <f>ROUND(АТС!#REF!*$D$791*$D$792/100,2)</f>
        <v>#REF!</v>
      </c>
      <c r="E2997" s="39" t="e">
        <f>ROUND(АТС!#REF!*$E$791*$E$792/100,2)</f>
        <v>#REF!</v>
      </c>
      <c r="F2997" s="39" t="e">
        <f>ROUND(АТС!#REF!*$F$791*$F$792/100,2)</f>
        <v>#REF!</v>
      </c>
      <c r="G2997" s="39" t="e">
        <f>ROUND(АТС!#REF!*$G$791*$G$792/100,2)</f>
        <v>#REF!</v>
      </c>
    </row>
    <row r="2998" spans="1:7" x14ac:dyDescent="0.25">
      <c r="A2998" s="251"/>
      <c r="B2998" s="137">
        <f t="shared" si="47"/>
        <v>42065.875</v>
      </c>
      <c r="C2998" s="138">
        <v>21</v>
      </c>
      <c r="D2998" s="39" t="e">
        <f>ROUND(АТС!#REF!*$D$791*$D$792/100,2)</f>
        <v>#REF!</v>
      </c>
      <c r="E2998" s="39" t="e">
        <f>ROUND(АТС!#REF!*$E$791*$E$792/100,2)</f>
        <v>#REF!</v>
      </c>
      <c r="F2998" s="39" t="e">
        <f>ROUND(АТС!#REF!*$F$791*$F$792/100,2)</f>
        <v>#REF!</v>
      </c>
      <c r="G2998" s="39" t="e">
        <f>ROUND(АТС!#REF!*$G$791*$G$792/100,2)</f>
        <v>#REF!</v>
      </c>
    </row>
    <row r="2999" spans="1:7" x14ac:dyDescent="0.25">
      <c r="A2999" s="251"/>
      <c r="B2999" s="137">
        <f t="shared" si="47"/>
        <v>42065.916669999999</v>
      </c>
      <c r="C2999" s="138">
        <v>22</v>
      </c>
      <c r="D2999" s="39" t="e">
        <f>ROUND(АТС!#REF!*$D$791*$D$792/100,2)</f>
        <v>#REF!</v>
      </c>
      <c r="E2999" s="39" t="e">
        <f>ROUND(АТС!#REF!*$E$791*$E$792/100,2)</f>
        <v>#REF!</v>
      </c>
      <c r="F2999" s="39" t="e">
        <f>ROUND(АТС!#REF!*$F$791*$F$792/100,2)</f>
        <v>#REF!</v>
      </c>
      <c r="G2999" s="39" t="e">
        <f>ROUND(АТС!#REF!*$G$791*$G$792/100,2)</f>
        <v>#REF!</v>
      </c>
    </row>
    <row r="3000" spans="1:7" x14ac:dyDescent="0.25">
      <c r="A3000" s="251"/>
      <c r="B3000" s="137">
        <f t="shared" si="47"/>
        <v>42065.958330000001</v>
      </c>
      <c r="C3000" s="138">
        <v>23</v>
      </c>
      <c r="D3000" s="39" t="e">
        <f>ROUND(АТС!#REF!*$D$791*$D$792/100,2)</f>
        <v>#REF!</v>
      </c>
      <c r="E3000" s="39" t="e">
        <f>ROUND(АТС!#REF!*$E$791*$E$792/100,2)</f>
        <v>#REF!</v>
      </c>
      <c r="F3000" s="39" t="e">
        <f>ROUND(АТС!#REF!*$F$791*$F$792/100,2)</f>
        <v>#REF!</v>
      </c>
      <c r="G3000" s="39" t="e">
        <f>ROUND(АТС!#REF!*$G$791*$G$792/100,2)</f>
        <v>#REF!</v>
      </c>
    </row>
    <row r="3001" spans="1:7" x14ac:dyDescent="0.25">
      <c r="A3001" s="251"/>
      <c r="B3001" s="137">
        <f t="shared" si="47"/>
        <v>42066</v>
      </c>
      <c r="C3001" s="138">
        <v>0</v>
      </c>
      <c r="D3001" s="39" t="e">
        <f>ROUND(АТС!#REF!*$D$791*$D$792/100,2)</f>
        <v>#REF!</v>
      </c>
      <c r="E3001" s="39" t="e">
        <f>ROUND(АТС!#REF!*$E$791*$E$792/100,2)</f>
        <v>#REF!</v>
      </c>
      <c r="F3001" s="39" t="e">
        <f>ROUND(АТС!#REF!*$F$791*$F$792/100,2)</f>
        <v>#REF!</v>
      </c>
      <c r="G3001" s="39" t="e">
        <f>ROUND(АТС!#REF!*$G$791*$G$792/100,2)</f>
        <v>#REF!</v>
      </c>
    </row>
    <row r="3002" spans="1:7" x14ac:dyDescent="0.25">
      <c r="A3002" s="251"/>
      <c r="B3002" s="137">
        <f t="shared" si="47"/>
        <v>42066.041669999999</v>
      </c>
      <c r="C3002" s="138">
        <v>1</v>
      </c>
      <c r="D3002" s="39" t="e">
        <f>ROUND(АТС!#REF!*$D$791*$D$792/100,2)</f>
        <v>#REF!</v>
      </c>
      <c r="E3002" s="39" t="e">
        <f>ROUND(АТС!#REF!*$E$791*$E$792/100,2)</f>
        <v>#REF!</v>
      </c>
      <c r="F3002" s="39" t="e">
        <f>ROUND(АТС!#REF!*$F$791*$F$792/100,2)</f>
        <v>#REF!</v>
      </c>
      <c r="G3002" s="39" t="e">
        <f>ROUND(АТС!#REF!*$G$791*$G$792/100,2)</f>
        <v>#REF!</v>
      </c>
    </row>
    <row r="3003" spans="1:7" x14ac:dyDescent="0.25">
      <c r="A3003" s="251"/>
      <c r="B3003" s="137">
        <f t="shared" si="47"/>
        <v>42066.083330000001</v>
      </c>
      <c r="C3003" s="138">
        <v>2</v>
      </c>
      <c r="D3003" s="39" t="e">
        <f>ROUND(АТС!#REF!*$D$791*$D$792/100,2)</f>
        <v>#REF!</v>
      </c>
      <c r="E3003" s="39" t="e">
        <f>ROUND(АТС!#REF!*$E$791*$E$792/100,2)</f>
        <v>#REF!</v>
      </c>
      <c r="F3003" s="39" t="e">
        <f>ROUND(АТС!#REF!*$F$791*$F$792/100,2)</f>
        <v>#REF!</v>
      </c>
      <c r="G3003" s="39" t="e">
        <f>ROUND(АТС!#REF!*$G$791*$G$792/100,2)</f>
        <v>#REF!</v>
      </c>
    </row>
    <row r="3004" spans="1:7" x14ac:dyDescent="0.25">
      <c r="A3004" s="251"/>
      <c r="B3004" s="137">
        <f t="shared" si="47"/>
        <v>42066.125</v>
      </c>
      <c r="C3004" s="138">
        <v>3</v>
      </c>
      <c r="D3004" s="39" t="e">
        <f>ROUND(АТС!#REF!*$D$791*$D$792/100,2)</f>
        <v>#REF!</v>
      </c>
      <c r="E3004" s="39" t="e">
        <f>ROUND(АТС!#REF!*$E$791*$E$792/100,2)</f>
        <v>#REF!</v>
      </c>
      <c r="F3004" s="39" t="e">
        <f>ROUND(АТС!#REF!*$F$791*$F$792/100,2)</f>
        <v>#REF!</v>
      </c>
      <c r="G3004" s="39" t="e">
        <f>ROUND(АТС!#REF!*$G$791*$G$792/100,2)</f>
        <v>#REF!</v>
      </c>
    </row>
    <row r="3005" spans="1:7" x14ac:dyDescent="0.25">
      <c r="A3005" s="251"/>
      <c r="B3005" s="137">
        <f t="shared" si="47"/>
        <v>42066.166669999999</v>
      </c>
      <c r="C3005" s="138">
        <v>4</v>
      </c>
      <c r="D3005" s="39" t="e">
        <f>ROUND(АТС!#REF!*$D$791*$D$792/100,2)</f>
        <v>#REF!</v>
      </c>
      <c r="E3005" s="39" t="e">
        <f>ROUND(АТС!#REF!*$E$791*$E$792/100,2)</f>
        <v>#REF!</v>
      </c>
      <c r="F3005" s="39" t="e">
        <f>ROUND(АТС!#REF!*$F$791*$F$792/100,2)</f>
        <v>#REF!</v>
      </c>
      <c r="G3005" s="39" t="e">
        <f>ROUND(АТС!#REF!*$G$791*$G$792/100,2)</f>
        <v>#REF!</v>
      </c>
    </row>
    <row r="3006" spans="1:7" x14ac:dyDescent="0.25">
      <c r="A3006" s="251"/>
      <c r="B3006" s="137">
        <f t="shared" si="47"/>
        <v>42066.208330000001</v>
      </c>
      <c r="C3006" s="138">
        <v>5</v>
      </c>
      <c r="D3006" s="39" t="e">
        <f>ROUND(АТС!#REF!*$D$791*$D$792/100,2)</f>
        <v>#REF!</v>
      </c>
      <c r="E3006" s="39" t="e">
        <f>ROUND(АТС!#REF!*$E$791*$E$792/100,2)</f>
        <v>#REF!</v>
      </c>
      <c r="F3006" s="39" t="e">
        <f>ROUND(АТС!#REF!*$F$791*$F$792/100,2)</f>
        <v>#REF!</v>
      </c>
      <c r="G3006" s="39" t="e">
        <f>ROUND(АТС!#REF!*$G$791*$G$792/100,2)</f>
        <v>#REF!</v>
      </c>
    </row>
    <row r="3007" spans="1:7" x14ac:dyDescent="0.25">
      <c r="A3007" s="251"/>
      <c r="B3007" s="137">
        <f t="shared" si="47"/>
        <v>42066.25</v>
      </c>
      <c r="C3007" s="138">
        <v>6</v>
      </c>
      <c r="D3007" s="39" t="e">
        <f>ROUND(АТС!#REF!*$D$791*$D$792/100,2)</f>
        <v>#REF!</v>
      </c>
      <c r="E3007" s="39" t="e">
        <f>ROUND(АТС!#REF!*$E$791*$E$792/100,2)</f>
        <v>#REF!</v>
      </c>
      <c r="F3007" s="39" t="e">
        <f>ROUND(АТС!#REF!*$F$791*$F$792/100,2)</f>
        <v>#REF!</v>
      </c>
      <c r="G3007" s="39" t="e">
        <f>ROUND(АТС!#REF!*$G$791*$G$792/100,2)</f>
        <v>#REF!</v>
      </c>
    </row>
    <row r="3008" spans="1:7" x14ac:dyDescent="0.25">
      <c r="A3008" s="251"/>
      <c r="B3008" s="137">
        <f t="shared" si="47"/>
        <v>42066.291669999999</v>
      </c>
      <c r="C3008" s="138">
        <v>7</v>
      </c>
      <c r="D3008" s="39" t="e">
        <f>ROUND(АТС!#REF!*$D$791*$D$792/100,2)</f>
        <v>#REF!</v>
      </c>
      <c r="E3008" s="39" t="e">
        <f>ROUND(АТС!#REF!*$E$791*$E$792/100,2)</f>
        <v>#REF!</v>
      </c>
      <c r="F3008" s="39" t="e">
        <f>ROUND(АТС!#REF!*$F$791*$F$792/100,2)</f>
        <v>#REF!</v>
      </c>
      <c r="G3008" s="39" t="e">
        <f>ROUND(АТС!#REF!*$G$791*$G$792/100,2)</f>
        <v>#REF!</v>
      </c>
    </row>
    <row r="3009" spans="1:7" x14ac:dyDescent="0.25">
      <c r="A3009" s="251"/>
      <c r="B3009" s="137">
        <f t="shared" si="47"/>
        <v>42066.333330000001</v>
      </c>
      <c r="C3009" s="138">
        <v>8</v>
      </c>
      <c r="D3009" s="39" t="e">
        <f>ROUND(АТС!#REF!*$D$791*$D$792/100,2)</f>
        <v>#REF!</v>
      </c>
      <c r="E3009" s="39" t="e">
        <f>ROUND(АТС!#REF!*$E$791*$E$792/100,2)</f>
        <v>#REF!</v>
      </c>
      <c r="F3009" s="39" t="e">
        <f>ROUND(АТС!#REF!*$F$791*$F$792/100,2)</f>
        <v>#REF!</v>
      </c>
      <c r="G3009" s="39" t="e">
        <f>ROUND(АТС!#REF!*$G$791*$G$792/100,2)</f>
        <v>#REF!</v>
      </c>
    </row>
    <row r="3010" spans="1:7" x14ac:dyDescent="0.25">
      <c r="A3010" s="251"/>
      <c r="B3010" s="137">
        <f t="shared" ref="B3010:B3024" si="48">B2986+1</f>
        <v>42066.375</v>
      </c>
      <c r="C3010" s="138">
        <v>9</v>
      </c>
      <c r="D3010" s="39" t="e">
        <f>ROUND(АТС!#REF!*$D$791*$D$792/100,2)</f>
        <v>#REF!</v>
      </c>
      <c r="E3010" s="39" t="e">
        <f>ROUND(АТС!#REF!*$E$791*$E$792/100,2)</f>
        <v>#REF!</v>
      </c>
      <c r="F3010" s="39" t="e">
        <f>ROUND(АТС!#REF!*$F$791*$F$792/100,2)</f>
        <v>#REF!</v>
      </c>
      <c r="G3010" s="39" t="e">
        <f>ROUND(АТС!#REF!*$G$791*$G$792/100,2)</f>
        <v>#REF!</v>
      </c>
    </row>
    <row r="3011" spans="1:7" x14ac:dyDescent="0.25">
      <c r="A3011" s="251"/>
      <c r="B3011" s="137">
        <f t="shared" si="48"/>
        <v>42066.416669999999</v>
      </c>
      <c r="C3011" s="138">
        <v>10</v>
      </c>
      <c r="D3011" s="39" t="e">
        <f>ROUND(АТС!#REF!*$D$791*$D$792/100,2)</f>
        <v>#REF!</v>
      </c>
      <c r="E3011" s="39" t="e">
        <f>ROUND(АТС!#REF!*$E$791*$E$792/100,2)</f>
        <v>#REF!</v>
      </c>
      <c r="F3011" s="39" t="e">
        <f>ROUND(АТС!#REF!*$F$791*$F$792/100,2)</f>
        <v>#REF!</v>
      </c>
      <c r="G3011" s="39" t="e">
        <f>ROUND(АТС!#REF!*$G$791*$G$792/100,2)</f>
        <v>#REF!</v>
      </c>
    </row>
    <row r="3012" spans="1:7" x14ac:dyDescent="0.25">
      <c r="A3012" s="251"/>
      <c r="B3012" s="137">
        <f t="shared" si="48"/>
        <v>42066.458330000001</v>
      </c>
      <c r="C3012" s="138">
        <v>11</v>
      </c>
      <c r="D3012" s="39" t="e">
        <f>ROUND(АТС!#REF!*$D$791*$D$792/100,2)</f>
        <v>#REF!</v>
      </c>
      <c r="E3012" s="39" t="e">
        <f>ROUND(АТС!#REF!*$E$791*$E$792/100,2)</f>
        <v>#REF!</v>
      </c>
      <c r="F3012" s="39" t="e">
        <f>ROUND(АТС!#REF!*$F$791*$F$792/100,2)</f>
        <v>#REF!</v>
      </c>
      <c r="G3012" s="39" t="e">
        <f>ROUND(АТС!#REF!*$G$791*$G$792/100,2)</f>
        <v>#REF!</v>
      </c>
    </row>
    <row r="3013" spans="1:7" x14ac:dyDescent="0.25">
      <c r="A3013" s="251"/>
      <c r="B3013" s="137">
        <f t="shared" si="48"/>
        <v>42066.5</v>
      </c>
      <c r="C3013" s="138">
        <v>12</v>
      </c>
      <c r="D3013" s="39" t="e">
        <f>ROUND(АТС!#REF!*$D$791*$D$792/100,2)</f>
        <v>#REF!</v>
      </c>
      <c r="E3013" s="39" t="e">
        <f>ROUND(АТС!#REF!*$E$791*$E$792/100,2)</f>
        <v>#REF!</v>
      </c>
      <c r="F3013" s="39" t="e">
        <f>ROUND(АТС!#REF!*$F$791*$F$792/100,2)</f>
        <v>#REF!</v>
      </c>
      <c r="G3013" s="39" t="e">
        <f>ROUND(АТС!#REF!*$G$791*$G$792/100,2)</f>
        <v>#REF!</v>
      </c>
    </row>
    <row r="3014" spans="1:7" x14ac:dyDescent="0.25">
      <c r="A3014" s="251"/>
      <c r="B3014" s="137">
        <f t="shared" si="48"/>
        <v>42066.541669999999</v>
      </c>
      <c r="C3014" s="138">
        <v>13</v>
      </c>
      <c r="D3014" s="39" t="e">
        <f>ROUND(АТС!#REF!*$D$791*$D$792/100,2)</f>
        <v>#REF!</v>
      </c>
      <c r="E3014" s="39" t="e">
        <f>ROUND(АТС!#REF!*$E$791*$E$792/100,2)</f>
        <v>#REF!</v>
      </c>
      <c r="F3014" s="39" t="e">
        <f>ROUND(АТС!#REF!*$F$791*$F$792/100,2)</f>
        <v>#REF!</v>
      </c>
      <c r="G3014" s="39" t="e">
        <f>ROUND(АТС!#REF!*$G$791*$G$792/100,2)</f>
        <v>#REF!</v>
      </c>
    </row>
    <row r="3015" spans="1:7" x14ac:dyDescent="0.25">
      <c r="A3015" s="251"/>
      <c r="B3015" s="137">
        <f t="shared" si="48"/>
        <v>42066.583330000001</v>
      </c>
      <c r="C3015" s="138">
        <v>14</v>
      </c>
      <c r="D3015" s="39" t="e">
        <f>ROUND(АТС!#REF!*$D$791*$D$792/100,2)</f>
        <v>#REF!</v>
      </c>
      <c r="E3015" s="39" t="e">
        <f>ROUND(АТС!#REF!*$E$791*$E$792/100,2)</f>
        <v>#REF!</v>
      </c>
      <c r="F3015" s="39" t="e">
        <f>ROUND(АТС!#REF!*$F$791*$F$792/100,2)</f>
        <v>#REF!</v>
      </c>
      <c r="G3015" s="39" t="e">
        <f>ROUND(АТС!#REF!*$G$791*$G$792/100,2)</f>
        <v>#REF!</v>
      </c>
    </row>
    <row r="3016" spans="1:7" x14ac:dyDescent="0.25">
      <c r="A3016" s="251"/>
      <c r="B3016" s="137">
        <f t="shared" si="48"/>
        <v>42066.625</v>
      </c>
      <c r="C3016" s="138">
        <v>15</v>
      </c>
      <c r="D3016" s="39" t="e">
        <f>ROUND(АТС!#REF!*$D$791*$D$792/100,2)</f>
        <v>#REF!</v>
      </c>
      <c r="E3016" s="39" t="e">
        <f>ROUND(АТС!#REF!*$E$791*$E$792/100,2)</f>
        <v>#REF!</v>
      </c>
      <c r="F3016" s="39" t="e">
        <f>ROUND(АТС!#REF!*$F$791*$F$792/100,2)</f>
        <v>#REF!</v>
      </c>
      <c r="G3016" s="39" t="e">
        <f>ROUND(АТС!#REF!*$G$791*$G$792/100,2)</f>
        <v>#REF!</v>
      </c>
    </row>
    <row r="3017" spans="1:7" x14ac:dyDescent="0.25">
      <c r="A3017" s="251"/>
      <c r="B3017" s="137">
        <f t="shared" si="48"/>
        <v>42066.666669999999</v>
      </c>
      <c r="C3017" s="138">
        <v>16</v>
      </c>
      <c r="D3017" s="39" t="e">
        <f>ROUND(АТС!#REF!*$D$791*$D$792/100,2)</f>
        <v>#REF!</v>
      </c>
      <c r="E3017" s="39" t="e">
        <f>ROUND(АТС!#REF!*$E$791*$E$792/100,2)</f>
        <v>#REF!</v>
      </c>
      <c r="F3017" s="39" t="e">
        <f>ROUND(АТС!#REF!*$F$791*$F$792/100,2)</f>
        <v>#REF!</v>
      </c>
      <c r="G3017" s="39" t="e">
        <f>ROUND(АТС!#REF!*$G$791*$G$792/100,2)</f>
        <v>#REF!</v>
      </c>
    </row>
    <row r="3018" spans="1:7" x14ac:dyDescent="0.25">
      <c r="A3018" s="251"/>
      <c r="B3018" s="137">
        <f t="shared" si="48"/>
        <v>42066.708330000001</v>
      </c>
      <c r="C3018" s="138">
        <v>17</v>
      </c>
      <c r="D3018" s="39" t="e">
        <f>ROUND(АТС!#REF!*$D$791*$D$792/100,2)</f>
        <v>#REF!</v>
      </c>
      <c r="E3018" s="39" t="e">
        <f>ROUND(АТС!#REF!*$E$791*$E$792/100,2)</f>
        <v>#REF!</v>
      </c>
      <c r="F3018" s="39" t="e">
        <f>ROUND(АТС!#REF!*$F$791*$F$792/100,2)</f>
        <v>#REF!</v>
      </c>
      <c r="G3018" s="39" t="e">
        <f>ROUND(АТС!#REF!*$G$791*$G$792/100,2)</f>
        <v>#REF!</v>
      </c>
    </row>
    <row r="3019" spans="1:7" x14ac:dyDescent="0.25">
      <c r="A3019" s="251"/>
      <c r="B3019" s="137">
        <f t="shared" si="48"/>
        <v>42066.75</v>
      </c>
      <c r="C3019" s="138">
        <v>18</v>
      </c>
      <c r="D3019" s="39" t="e">
        <f>ROUND(АТС!#REF!*$D$791*$D$792/100,2)</f>
        <v>#REF!</v>
      </c>
      <c r="E3019" s="39" t="e">
        <f>ROUND(АТС!#REF!*$E$791*$E$792/100,2)</f>
        <v>#REF!</v>
      </c>
      <c r="F3019" s="39" t="e">
        <f>ROUND(АТС!#REF!*$F$791*$F$792/100,2)</f>
        <v>#REF!</v>
      </c>
      <c r="G3019" s="39" t="e">
        <f>ROUND(АТС!#REF!*$G$791*$G$792/100,2)</f>
        <v>#REF!</v>
      </c>
    </row>
    <row r="3020" spans="1:7" x14ac:dyDescent="0.25">
      <c r="A3020" s="251"/>
      <c r="B3020" s="137">
        <f t="shared" si="48"/>
        <v>42066.791669999999</v>
      </c>
      <c r="C3020" s="138">
        <v>19</v>
      </c>
      <c r="D3020" s="39" t="e">
        <f>ROUND(АТС!#REF!*$D$791*$D$792/100,2)</f>
        <v>#REF!</v>
      </c>
      <c r="E3020" s="39" t="e">
        <f>ROUND(АТС!#REF!*$E$791*$E$792/100,2)</f>
        <v>#REF!</v>
      </c>
      <c r="F3020" s="39" t="e">
        <f>ROUND(АТС!#REF!*$F$791*$F$792/100,2)</f>
        <v>#REF!</v>
      </c>
      <c r="G3020" s="39" t="e">
        <f>ROUND(АТС!#REF!*$G$791*$G$792/100,2)</f>
        <v>#REF!</v>
      </c>
    </row>
    <row r="3021" spans="1:7" x14ac:dyDescent="0.25">
      <c r="A3021" s="251"/>
      <c r="B3021" s="137">
        <f t="shared" si="48"/>
        <v>42066.833330000001</v>
      </c>
      <c r="C3021" s="138">
        <v>20</v>
      </c>
      <c r="D3021" s="39" t="e">
        <f>ROUND(АТС!#REF!*$D$791*$D$792/100,2)</f>
        <v>#REF!</v>
      </c>
      <c r="E3021" s="39" t="e">
        <f>ROUND(АТС!#REF!*$E$791*$E$792/100,2)</f>
        <v>#REF!</v>
      </c>
      <c r="F3021" s="39" t="e">
        <f>ROUND(АТС!#REF!*$F$791*$F$792/100,2)</f>
        <v>#REF!</v>
      </c>
      <c r="G3021" s="39" t="e">
        <f>ROUND(АТС!#REF!*$G$791*$G$792/100,2)</f>
        <v>#REF!</v>
      </c>
    </row>
    <row r="3022" spans="1:7" x14ac:dyDescent="0.25">
      <c r="A3022" s="251"/>
      <c r="B3022" s="137">
        <f t="shared" si="48"/>
        <v>42066.875</v>
      </c>
      <c r="C3022" s="138">
        <v>21</v>
      </c>
      <c r="D3022" s="39" t="e">
        <f>ROUND(АТС!#REF!*$D$791*$D$792/100,2)</f>
        <v>#REF!</v>
      </c>
      <c r="E3022" s="39" t="e">
        <f>ROUND(АТС!#REF!*$E$791*$E$792/100,2)</f>
        <v>#REF!</v>
      </c>
      <c r="F3022" s="39" t="e">
        <f>ROUND(АТС!#REF!*$F$791*$F$792/100,2)</f>
        <v>#REF!</v>
      </c>
      <c r="G3022" s="39" t="e">
        <f>ROUND(АТС!#REF!*$G$791*$G$792/100,2)</f>
        <v>#REF!</v>
      </c>
    </row>
    <row r="3023" spans="1:7" x14ac:dyDescent="0.25">
      <c r="A3023" s="251"/>
      <c r="B3023" s="137">
        <f t="shared" si="48"/>
        <v>42066.916669999999</v>
      </c>
      <c r="C3023" s="138">
        <v>22</v>
      </c>
      <c r="D3023" s="39" t="e">
        <f>ROUND(АТС!#REF!*$D$791*$D$792/100,2)</f>
        <v>#REF!</v>
      </c>
      <c r="E3023" s="39" t="e">
        <f>ROUND(АТС!#REF!*$E$791*$E$792/100,2)</f>
        <v>#REF!</v>
      </c>
      <c r="F3023" s="39" t="e">
        <f>ROUND(АТС!#REF!*$F$791*$F$792/100,2)</f>
        <v>#REF!</v>
      </c>
      <c r="G3023" s="39" t="e">
        <f>ROUND(АТС!#REF!*$G$791*$G$792/100,2)</f>
        <v>#REF!</v>
      </c>
    </row>
    <row r="3024" spans="1:7" x14ac:dyDescent="0.25">
      <c r="A3024" s="251"/>
      <c r="B3024" s="137">
        <f t="shared" si="48"/>
        <v>42066.958330000001</v>
      </c>
      <c r="C3024" s="138">
        <v>23</v>
      </c>
      <c r="D3024" s="39" t="e">
        <f>ROUND(АТС!#REF!*$D$791*$D$792/100,2)</f>
        <v>#REF!</v>
      </c>
      <c r="E3024" s="39" t="e">
        <f>ROUND(АТС!#REF!*$E$791*$E$792/100,2)</f>
        <v>#REF!</v>
      </c>
      <c r="F3024" s="39" t="e">
        <f>ROUND(АТС!#REF!*$F$791*$F$792/100,2)</f>
        <v>#REF!</v>
      </c>
      <c r="G3024" s="39" t="e">
        <f>ROUND(АТС!#REF!*$G$791*$G$792/100,2)</f>
        <v>#REF!</v>
      </c>
    </row>
    <row r="3025" spans="1:9" ht="98.25" customHeight="1" x14ac:dyDescent="0.25">
      <c r="A3025" s="236" t="s">
        <v>179</v>
      </c>
      <c r="B3025" s="237"/>
      <c r="C3025" s="238"/>
      <c r="D3025" s="16">
        <f>ROUND(АТС!B37*$D$791*$D$792/100,2)</f>
        <v>-0.85</v>
      </c>
      <c r="E3025" s="16">
        <f>ROUND(АТС!B37*$E$791*$E$792/100,2)</f>
        <v>-0.79</v>
      </c>
      <c r="F3025" s="16">
        <f>ROUND(АТС!B37*$F$791*$F$792/100,2)</f>
        <v>-0.53</v>
      </c>
      <c r="G3025" s="16">
        <f>ROUND(АТС!B37*$G$791*$G$792/100,2)</f>
        <v>-0.31</v>
      </c>
    </row>
    <row r="3026" spans="1:9" ht="100.5" customHeight="1" x14ac:dyDescent="0.25">
      <c r="A3026" s="236" t="s">
        <v>180</v>
      </c>
      <c r="B3026" s="237"/>
      <c r="C3026" s="238"/>
      <c r="D3026" s="16">
        <f>ROUND(АТС!B38*$D$791*$D$792/100,2)</f>
        <v>35.08</v>
      </c>
      <c r="E3026" s="16">
        <f>ROUND(АТС!B38*$E$791*$E$792/100,2)</f>
        <v>32.229999999999997</v>
      </c>
      <c r="F3026" s="16">
        <f>ROUND(АТС!B38*$F$791*$F$792/100,2)</f>
        <v>21.95</v>
      </c>
      <c r="G3026" s="16">
        <f>ROUND(АТС!B38*$G$791*$G$792/100,2)</f>
        <v>12.85</v>
      </c>
      <c r="I3026" s="43"/>
    </row>
    <row r="3029" spans="1:9" x14ac:dyDescent="0.25">
      <c r="A3029" s="249" t="s">
        <v>51</v>
      </c>
      <c r="B3029" s="249"/>
      <c r="C3029" s="249"/>
      <c r="D3029" s="249"/>
      <c r="E3029" s="249"/>
      <c r="F3029" s="249"/>
      <c r="G3029" s="249"/>
    </row>
    <row r="3030" spans="1:9" ht="71.25" customHeight="1" x14ac:dyDescent="0.25">
      <c r="A3030" s="239" t="s">
        <v>11</v>
      </c>
      <c r="B3030" s="240"/>
      <c r="C3030" s="113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1" t="s">
        <v>177</v>
      </c>
      <c r="B3031" s="242"/>
      <c r="C3031" s="112" t="s">
        <v>119</v>
      </c>
      <c r="D3031" s="15">
        <v>28.56</v>
      </c>
      <c r="E3031" s="15">
        <v>26.24</v>
      </c>
      <c r="F3031" s="15">
        <v>17.87</v>
      </c>
      <c r="G3031" s="15">
        <v>10.46</v>
      </c>
    </row>
    <row r="3032" spans="1:9" ht="17.25" customHeight="1" x14ac:dyDescent="0.25">
      <c r="A3032" s="225" t="s">
        <v>8</v>
      </c>
      <c r="B3032" s="226"/>
      <c r="C3032" s="113" t="s">
        <v>173</v>
      </c>
      <c r="D3032" s="14">
        <v>0.79600000000000004</v>
      </c>
      <c r="E3032" s="14">
        <v>0.79600000000000004</v>
      </c>
      <c r="F3032" s="14">
        <v>0.79600000000000004</v>
      </c>
      <c r="G3032" s="14">
        <v>0.79600000000000004</v>
      </c>
    </row>
    <row r="3033" spans="1:9" ht="31.5" customHeight="1" x14ac:dyDescent="0.25">
      <c r="A3033" s="225" t="s">
        <v>50</v>
      </c>
      <c r="B3033" s="226"/>
      <c r="C3033" s="113" t="s">
        <v>183</v>
      </c>
      <c r="D3033" s="15">
        <f>АТС!B24</f>
        <v>273826.13</v>
      </c>
      <c r="E3033" s="15">
        <f>D3033</f>
        <v>273826.13</v>
      </c>
      <c r="F3033" s="15">
        <f>E3033</f>
        <v>273826.13</v>
      </c>
      <c r="G3033" s="15">
        <f>F3033</f>
        <v>273826.13</v>
      </c>
    </row>
    <row r="3034" spans="1:9" ht="30" customHeight="1" x14ac:dyDescent="0.25">
      <c r="A3034" s="227" t="s">
        <v>182</v>
      </c>
      <c r="B3034" s="228"/>
      <c r="C3034" s="84" t="s">
        <v>181</v>
      </c>
      <c r="D3034" s="134">
        <f>ROUND(D3031/100*D3033*D3032,2)</f>
        <v>62250.98</v>
      </c>
      <c r="E3034" s="134">
        <f>ROUND(E3031/100*E3033*E3032,2)</f>
        <v>57194.17</v>
      </c>
      <c r="F3034" s="134">
        <f>ROUND(F3031/100*F3033*F3032,2)</f>
        <v>38950.449999999997</v>
      </c>
      <c r="G3034" s="134">
        <f>ROUND(G3031/100*G3033*G3032,2)</f>
        <v>22799.200000000001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16"/>
  <sheetViews>
    <sheetView topLeftCell="A674" zoomScale="70" zoomScaleNormal="70" workbookViewId="0">
      <selection activeCell="C721" sqref="C721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14</v>
      </c>
      <c r="B2" s="21"/>
      <c r="C2" s="21"/>
      <c r="D2" s="21"/>
      <c r="E2" s="21"/>
      <c r="F2" s="21"/>
    </row>
    <row r="3" spans="1:6" ht="15.75" x14ac:dyDescent="0.2">
      <c r="A3" s="20" t="s">
        <v>15</v>
      </c>
      <c r="B3" s="22">
        <v>42036</v>
      </c>
      <c r="C3" s="21"/>
      <c r="D3" s="21"/>
      <c r="E3" s="21"/>
      <c r="F3" s="21"/>
    </row>
    <row r="4" spans="1:6" ht="15.75" x14ac:dyDescent="0.2">
      <c r="A4" s="20" t="s">
        <v>16</v>
      </c>
      <c r="B4" s="23" t="s">
        <v>17</v>
      </c>
      <c r="C4" s="21"/>
      <c r="D4" s="21"/>
      <c r="E4" s="21"/>
      <c r="F4" s="21"/>
    </row>
    <row r="5" spans="1:6" ht="15.75" x14ac:dyDescent="0.2">
      <c r="A5" s="20" t="s">
        <v>18</v>
      </c>
      <c r="B5" s="23" t="s">
        <v>13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19</v>
      </c>
      <c r="B9" s="26"/>
      <c r="C9" s="21"/>
      <c r="D9" s="21"/>
      <c r="E9" s="21"/>
      <c r="F9" s="21"/>
    </row>
    <row r="10" spans="1:6" ht="38.25" customHeight="1" x14ac:dyDescent="0.2">
      <c r="A10" s="6" t="s">
        <v>20</v>
      </c>
      <c r="B10" s="7"/>
      <c r="C10" s="21"/>
      <c r="D10" s="21"/>
      <c r="E10" s="21"/>
      <c r="F10" s="21"/>
    </row>
    <row r="11" spans="1:6" ht="12.75" customHeight="1" x14ac:dyDescent="0.2">
      <c r="A11" s="27" t="s">
        <v>21</v>
      </c>
      <c r="B11" s="7">
        <v>561.48</v>
      </c>
      <c r="C11" s="21"/>
      <c r="D11" s="21"/>
      <c r="E11" s="21"/>
      <c r="F11" s="21"/>
    </row>
    <row r="12" spans="1:6" ht="12.75" customHeight="1" x14ac:dyDescent="0.2">
      <c r="A12" s="27" t="s">
        <v>22</v>
      </c>
      <c r="B12" s="7">
        <v>968.51</v>
      </c>
      <c r="C12" s="21"/>
      <c r="D12" s="21"/>
      <c r="E12" s="21"/>
      <c r="F12" s="21"/>
    </row>
    <row r="13" spans="1:6" ht="12.75" customHeight="1" x14ac:dyDescent="0.2">
      <c r="A13" s="27" t="s">
        <v>23</v>
      </c>
      <c r="B13" s="7">
        <v>2806.84</v>
      </c>
      <c r="C13" s="21"/>
      <c r="D13" s="21"/>
      <c r="E13" s="21"/>
      <c r="F13" s="21"/>
    </row>
    <row r="14" spans="1:6" ht="38.25" customHeight="1" x14ac:dyDescent="0.2">
      <c r="A14" s="6" t="s">
        <v>24</v>
      </c>
      <c r="B14" s="128"/>
      <c r="C14" s="21"/>
      <c r="D14" s="21"/>
      <c r="E14" s="21"/>
      <c r="F14" s="21"/>
    </row>
    <row r="15" spans="1:6" ht="12.75" customHeight="1" x14ac:dyDescent="0.2">
      <c r="A15" s="28" t="s">
        <v>21</v>
      </c>
      <c r="B15" s="7">
        <v>561.48</v>
      </c>
      <c r="C15" s="21"/>
      <c r="D15" s="21"/>
      <c r="E15" s="21"/>
      <c r="F15" s="21"/>
    </row>
    <row r="16" spans="1:6" ht="12.75" customHeight="1" x14ac:dyDescent="0.2">
      <c r="A16" s="28" t="s">
        <v>25</v>
      </c>
      <c r="B16" s="7">
        <v>1665.31</v>
      </c>
      <c r="C16" s="21"/>
      <c r="D16" s="21"/>
      <c r="E16" s="21"/>
      <c r="F16" s="21"/>
    </row>
    <row r="17" spans="1:6" ht="30" customHeight="1" x14ac:dyDescent="0.2">
      <c r="A17" s="129" t="s">
        <v>26</v>
      </c>
      <c r="B17" s="130"/>
      <c r="C17" s="21"/>
      <c r="D17" s="21"/>
      <c r="E17" s="21"/>
      <c r="F17" s="21"/>
    </row>
    <row r="18" spans="1:6" ht="12.75" customHeight="1" x14ac:dyDescent="0.2">
      <c r="A18" s="27" t="s">
        <v>21</v>
      </c>
      <c r="B18" s="7">
        <v>561.48</v>
      </c>
      <c r="C18" s="21"/>
      <c r="D18" s="21"/>
      <c r="E18" s="21"/>
      <c r="F18" s="21"/>
    </row>
    <row r="19" spans="1:6" ht="12.75" customHeight="1" x14ac:dyDescent="0.2">
      <c r="A19" s="27" t="s">
        <v>22</v>
      </c>
      <c r="B19" s="7">
        <v>581.6</v>
      </c>
      <c r="C19" s="21"/>
      <c r="D19" s="21"/>
      <c r="E19" s="21"/>
      <c r="F19" s="21"/>
    </row>
    <row r="20" spans="1:6" ht="12.75" customHeight="1" x14ac:dyDescent="0.2">
      <c r="A20" s="27" t="s">
        <v>23</v>
      </c>
      <c r="B20" s="7">
        <v>602.66999999999996</v>
      </c>
      <c r="C20" s="21"/>
      <c r="D20" s="21"/>
      <c r="E20" s="21"/>
      <c r="F20" s="21"/>
    </row>
    <row r="21" spans="1:6" ht="30" customHeight="1" x14ac:dyDescent="0.2">
      <c r="A21" s="129" t="s">
        <v>26</v>
      </c>
      <c r="B21" s="130"/>
      <c r="C21" s="21"/>
      <c r="D21" s="21"/>
      <c r="E21" s="21"/>
      <c r="F21" s="21"/>
    </row>
    <row r="22" spans="1:6" ht="12.75" customHeight="1" x14ac:dyDescent="0.2">
      <c r="A22" s="28" t="s">
        <v>21</v>
      </c>
      <c r="B22" s="7">
        <v>561.48</v>
      </c>
      <c r="C22" s="21"/>
      <c r="D22" s="21"/>
      <c r="E22" s="21"/>
      <c r="F22" s="21"/>
    </row>
    <row r="23" spans="1:6" ht="12.75" customHeight="1" x14ac:dyDescent="0.2">
      <c r="A23" s="28" t="s">
        <v>25</v>
      </c>
      <c r="B23" s="7">
        <v>589.36</v>
      </c>
      <c r="C23" s="21"/>
      <c r="D23" s="21"/>
      <c r="E23" s="21"/>
      <c r="F23" s="21"/>
    </row>
    <row r="24" spans="1:6" ht="14.25" customHeight="1" x14ac:dyDescent="0.2">
      <c r="A24" s="29" t="s">
        <v>27</v>
      </c>
      <c r="B24" s="44">
        <v>273826.13</v>
      </c>
      <c r="C24" s="21"/>
      <c r="D24" s="21"/>
      <c r="E24" s="21"/>
      <c r="F24" s="21"/>
    </row>
    <row r="25" spans="1:6" ht="38.25" customHeight="1" x14ac:dyDescent="0.2">
      <c r="A25" s="29" t="s">
        <v>28</v>
      </c>
      <c r="B25" s="44">
        <v>580.38</v>
      </c>
      <c r="C25" s="21"/>
      <c r="D25" s="21"/>
      <c r="E25" s="21"/>
      <c r="F25" s="21"/>
    </row>
    <row r="26" spans="1:6" ht="12.75" customHeight="1" x14ac:dyDescent="0.25">
      <c r="A26" s="30"/>
      <c r="B26" s="31"/>
      <c r="C26" s="21"/>
      <c r="D26" s="21"/>
      <c r="E26" s="21"/>
      <c r="F26" s="21"/>
    </row>
    <row r="27" spans="1:6" ht="12.75" customHeight="1" x14ac:dyDescent="0.25">
      <c r="A27" s="32"/>
      <c r="B27" s="33"/>
      <c r="C27" s="21"/>
      <c r="D27" s="21"/>
      <c r="E27" s="21"/>
      <c r="F27" s="21"/>
    </row>
    <row r="28" spans="1:6" ht="12.75" customHeight="1" x14ac:dyDescent="0.25">
      <c r="A28" s="1"/>
      <c r="B28" s="33"/>
      <c r="C28" s="21"/>
      <c r="D28" s="21"/>
      <c r="E28" s="21"/>
      <c r="F28" s="21"/>
    </row>
    <row r="29" spans="1:6" ht="15.75" customHeight="1" x14ac:dyDescent="0.25">
      <c r="A29" s="34"/>
      <c r="B29" s="23"/>
      <c r="C29" s="21"/>
      <c r="D29" s="21"/>
      <c r="E29" s="21"/>
      <c r="F29" s="21"/>
    </row>
    <row r="30" spans="1:6" ht="25.5" customHeight="1" x14ac:dyDescent="0.2">
      <c r="A30" s="25" t="s">
        <v>29</v>
      </c>
      <c r="B30" s="44">
        <v>187090.01</v>
      </c>
      <c r="C30" s="21"/>
      <c r="D30" s="21"/>
      <c r="E30" s="21"/>
      <c r="F30" s="21"/>
    </row>
    <row r="31" spans="1:6" ht="38.25" customHeight="1" x14ac:dyDescent="0.2">
      <c r="A31" s="25" t="s">
        <v>30</v>
      </c>
      <c r="B31" s="44">
        <v>2079.3000000000002</v>
      </c>
      <c r="C31" s="21"/>
      <c r="D31" s="21"/>
      <c r="E31" s="21"/>
      <c r="F31" s="21"/>
    </row>
    <row r="32" spans="1:6" ht="12.75" customHeight="1" x14ac:dyDescent="0.25">
      <c r="A32" s="30"/>
      <c r="B32" s="35"/>
      <c r="C32" s="21"/>
      <c r="D32" s="21"/>
      <c r="E32" s="21"/>
      <c r="F32" s="21"/>
    </row>
    <row r="33" spans="1:6" ht="12.75" customHeight="1" x14ac:dyDescent="0.25">
      <c r="A33" s="32"/>
      <c r="B33" s="36"/>
      <c r="C33" s="21"/>
      <c r="D33" s="21"/>
      <c r="E33" s="21"/>
      <c r="F33" s="21"/>
    </row>
    <row r="34" spans="1:6" ht="12.75" customHeight="1" x14ac:dyDescent="0.25">
      <c r="A34" s="32"/>
      <c r="B34" s="36"/>
      <c r="C34" s="40"/>
      <c r="D34" s="21"/>
      <c r="E34" s="21"/>
      <c r="F34" s="21"/>
    </row>
    <row r="35" spans="1:6" ht="12.75" customHeight="1" x14ac:dyDescent="0.25">
      <c r="A35" s="32"/>
      <c r="B35" s="36"/>
      <c r="C35" s="40"/>
      <c r="D35" s="21"/>
      <c r="E35" s="21"/>
      <c r="F35" s="21"/>
    </row>
    <row r="36" spans="1:6" ht="15.75" customHeight="1" x14ac:dyDescent="0.25">
      <c r="A36" s="37"/>
      <c r="B36" s="34"/>
      <c r="C36" s="40"/>
      <c r="D36" s="21"/>
      <c r="E36" s="21"/>
      <c r="F36" s="21"/>
    </row>
    <row r="37" spans="1:6" ht="38.25" customHeight="1" x14ac:dyDescent="0.2">
      <c r="A37" s="25" t="s">
        <v>31</v>
      </c>
      <c r="B37" s="44">
        <v>-3.76</v>
      </c>
      <c r="C37" s="41"/>
      <c r="D37" s="21"/>
      <c r="E37" s="21"/>
      <c r="F37" s="21"/>
    </row>
    <row r="38" spans="1:6" ht="38.25" customHeight="1" x14ac:dyDescent="0.2">
      <c r="A38" s="25" t="s">
        <v>32</v>
      </c>
      <c r="B38" s="44">
        <v>154.31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33</v>
      </c>
      <c r="B40" s="8" t="s">
        <v>34</v>
      </c>
      <c r="C40" s="26" t="s">
        <v>35</v>
      </c>
      <c r="D40" s="26" t="s">
        <v>36</v>
      </c>
      <c r="E40" s="26" t="s">
        <v>37</v>
      </c>
      <c r="F40" s="26" t="s">
        <v>38</v>
      </c>
    </row>
    <row r="41" spans="1:6" ht="14.25" customHeight="1" x14ac:dyDescent="0.2">
      <c r="A41" s="106">
        <v>42036</v>
      </c>
      <c r="B41" s="38">
        <v>0</v>
      </c>
      <c r="C41" s="45">
        <v>505.35</v>
      </c>
      <c r="D41" s="45">
        <v>0</v>
      </c>
      <c r="E41" s="45">
        <v>189.7</v>
      </c>
      <c r="F41" s="45">
        <v>531.79999999999995</v>
      </c>
    </row>
    <row r="42" spans="1:6" ht="14.25" customHeight="1" x14ac:dyDescent="0.2">
      <c r="A42" s="93">
        <f t="shared" ref="A42:A64" si="0">A$41+ROUND(B42/24,5)</f>
        <v>42036.041669999999</v>
      </c>
      <c r="B42" s="38">
        <v>1</v>
      </c>
      <c r="C42" s="45">
        <v>530.49</v>
      </c>
      <c r="D42" s="45">
        <v>0</v>
      </c>
      <c r="E42" s="45">
        <v>376.96</v>
      </c>
      <c r="F42" s="45">
        <v>556.94000000000005</v>
      </c>
    </row>
    <row r="43" spans="1:6" ht="14.25" customHeight="1" x14ac:dyDescent="0.2">
      <c r="A43" s="93">
        <f t="shared" si="0"/>
        <v>42036.083330000001</v>
      </c>
      <c r="B43" s="38">
        <v>2</v>
      </c>
      <c r="C43" s="45">
        <v>558.51</v>
      </c>
      <c r="D43" s="45">
        <v>0</v>
      </c>
      <c r="E43" s="45">
        <v>462.07</v>
      </c>
      <c r="F43" s="45">
        <v>584.96</v>
      </c>
    </row>
    <row r="44" spans="1:6" ht="14.25" customHeight="1" x14ac:dyDescent="0.2">
      <c r="A44" s="93">
        <f t="shared" si="0"/>
        <v>42036.125</v>
      </c>
      <c r="B44" s="38">
        <v>3</v>
      </c>
      <c r="C44" s="45">
        <v>565.24</v>
      </c>
      <c r="D44" s="45">
        <v>0</v>
      </c>
      <c r="E44" s="45">
        <v>361.84</v>
      </c>
      <c r="F44" s="45">
        <v>591.69000000000005</v>
      </c>
    </row>
    <row r="45" spans="1:6" ht="14.25" customHeight="1" x14ac:dyDescent="0.2">
      <c r="A45" s="93">
        <f t="shared" si="0"/>
        <v>42036.166669999999</v>
      </c>
      <c r="B45" s="38">
        <v>4</v>
      </c>
      <c r="C45" s="45">
        <v>561.89</v>
      </c>
      <c r="D45" s="45">
        <v>0</v>
      </c>
      <c r="E45" s="45">
        <v>49.95</v>
      </c>
      <c r="F45" s="45">
        <v>588.34</v>
      </c>
    </row>
    <row r="46" spans="1:6" ht="14.25" customHeight="1" x14ac:dyDescent="0.2">
      <c r="A46" s="93">
        <f t="shared" si="0"/>
        <v>42036.208330000001</v>
      </c>
      <c r="B46" s="38">
        <v>5</v>
      </c>
      <c r="C46" s="45">
        <v>558.82000000000005</v>
      </c>
      <c r="D46" s="45">
        <v>0</v>
      </c>
      <c r="E46" s="45">
        <v>124.47</v>
      </c>
      <c r="F46" s="45">
        <v>585.27</v>
      </c>
    </row>
    <row r="47" spans="1:6" ht="14.25" customHeight="1" x14ac:dyDescent="0.2">
      <c r="A47" s="93">
        <f t="shared" si="0"/>
        <v>42036.25</v>
      </c>
      <c r="B47" s="38">
        <v>6</v>
      </c>
      <c r="C47" s="45">
        <v>539.5</v>
      </c>
      <c r="D47" s="45">
        <v>0</v>
      </c>
      <c r="E47" s="45">
        <v>263.33999999999997</v>
      </c>
      <c r="F47" s="45">
        <v>565.95000000000005</v>
      </c>
    </row>
    <row r="48" spans="1:6" ht="14.25" customHeight="1" x14ac:dyDescent="0.2">
      <c r="A48" s="93">
        <f t="shared" si="0"/>
        <v>42036.291669999999</v>
      </c>
      <c r="B48" s="38">
        <v>7</v>
      </c>
      <c r="C48" s="45">
        <v>533.80999999999995</v>
      </c>
      <c r="D48" s="45">
        <v>0</v>
      </c>
      <c r="E48" s="45">
        <v>377.48</v>
      </c>
      <c r="F48" s="45">
        <v>560.26</v>
      </c>
    </row>
    <row r="49" spans="1:6" ht="14.25" customHeight="1" x14ac:dyDescent="0.2">
      <c r="A49" s="93">
        <f t="shared" si="0"/>
        <v>42036.333330000001</v>
      </c>
      <c r="B49" s="38">
        <v>8</v>
      </c>
      <c r="C49" s="45">
        <v>505.44</v>
      </c>
      <c r="D49" s="45">
        <v>0</v>
      </c>
      <c r="E49" s="45">
        <v>201.28</v>
      </c>
      <c r="F49" s="45">
        <v>531.89</v>
      </c>
    </row>
    <row r="50" spans="1:6" ht="14.25" customHeight="1" x14ac:dyDescent="0.2">
      <c r="A50" s="93">
        <f t="shared" si="0"/>
        <v>42036.375</v>
      </c>
      <c r="B50" s="38">
        <v>9</v>
      </c>
      <c r="C50" s="45">
        <v>592.41999999999996</v>
      </c>
      <c r="D50" s="45">
        <v>0</v>
      </c>
      <c r="E50" s="45">
        <v>127.78</v>
      </c>
      <c r="F50" s="45">
        <v>618.87</v>
      </c>
    </row>
    <row r="51" spans="1:6" ht="14.25" customHeight="1" x14ac:dyDescent="0.2">
      <c r="A51" s="93">
        <f t="shared" si="0"/>
        <v>42036.416669999999</v>
      </c>
      <c r="B51" s="38">
        <v>10</v>
      </c>
      <c r="C51" s="45">
        <v>534.39</v>
      </c>
      <c r="D51" s="45">
        <v>0</v>
      </c>
      <c r="E51" s="45">
        <v>206.23</v>
      </c>
      <c r="F51" s="45">
        <v>560.84</v>
      </c>
    </row>
    <row r="52" spans="1:6" ht="14.25" customHeight="1" x14ac:dyDescent="0.2">
      <c r="A52" s="93">
        <f t="shared" si="0"/>
        <v>42036.458330000001</v>
      </c>
      <c r="B52" s="38">
        <v>11</v>
      </c>
      <c r="C52" s="45">
        <v>517.64</v>
      </c>
      <c r="D52" s="45">
        <v>0</v>
      </c>
      <c r="E52" s="45">
        <v>138.38</v>
      </c>
      <c r="F52" s="45">
        <v>544.09</v>
      </c>
    </row>
    <row r="53" spans="1:6" ht="14.25" customHeight="1" x14ac:dyDescent="0.2">
      <c r="A53" s="93">
        <f t="shared" si="0"/>
        <v>42036.5</v>
      </c>
      <c r="B53" s="38">
        <v>12</v>
      </c>
      <c r="C53" s="45">
        <v>514.66</v>
      </c>
      <c r="D53" s="45">
        <v>0</v>
      </c>
      <c r="E53" s="45">
        <v>346.64</v>
      </c>
      <c r="F53" s="45">
        <v>541.11</v>
      </c>
    </row>
    <row r="54" spans="1:6" ht="14.25" customHeight="1" x14ac:dyDescent="0.2">
      <c r="A54" s="93">
        <f t="shared" si="0"/>
        <v>42036.541669999999</v>
      </c>
      <c r="B54" s="38">
        <v>13</v>
      </c>
      <c r="C54" s="45">
        <v>520.15</v>
      </c>
      <c r="D54" s="45">
        <v>0</v>
      </c>
      <c r="E54" s="45">
        <v>469.03</v>
      </c>
      <c r="F54" s="45">
        <v>546.6</v>
      </c>
    </row>
    <row r="55" spans="1:6" ht="14.25" customHeight="1" x14ac:dyDescent="0.2">
      <c r="A55" s="93">
        <f t="shared" si="0"/>
        <v>42036.583330000001</v>
      </c>
      <c r="B55" s="38">
        <v>14</v>
      </c>
      <c r="C55" s="45">
        <v>525.69000000000005</v>
      </c>
      <c r="D55" s="45">
        <v>0</v>
      </c>
      <c r="E55" s="45">
        <v>331.72</v>
      </c>
      <c r="F55" s="45">
        <v>552.14</v>
      </c>
    </row>
    <row r="56" spans="1:6" ht="14.25" customHeight="1" x14ac:dyDescent="0.2">
      <c r="A56" s="93">
        <f t="shared" si="0"/>
        <v>42036.625</v>
      </c>
      <c r="B56" s="38">
        <v>15</v>
      </c>
      <c r="C56" s="45">
        <v>528.52</v>
      </c>
      <c r="D56" s="45">
        <v>0</v>
      </c>
      <c r="E56" s="45">
        <v>220.89</v>
      </c>
      <c r="F56" s="45">
        <v>554.97</v>
      </c>
    </row>
    <row r="57" spans="1:6" ht="14.25" customHeight="1" x14ac:dyDescent="0.2">
      <c r="A57" s="93">
        <f t="shared" si="0"/>
        <v>42036.666669999999</v>
      </c>
      <c r="B57" s="38">
        <v>16</v>
      </c>
      <c r="C57" s="45">
        <v>507.79</v>
      </c>
      <c r="D57" s="45">
        <v>0</v>
      </c>
      <c r="E57" s="45">
        <v>104.98</v>
      </c>
      <c r="F57" s="45">
        <v>534.24</v>
      </c>
    </row>
    <row r="58" spans="1:6" ht="14.25" customHeight="1" x14ac:dyDescent="0.2">
      <c r="A58" s="93">
        <f t="shared" si="0"/>
        <v>42036.708330000001</v>
      </c>
      <c r="B58" s="38">
        <v>17</v>
      </c>
      <c r="C58" s="45">
        <v>630.72</v>
      </c>
      <c r="D58" s="45">
        <v>1466.29</v>
      </c>
      <c r="E58" s="45">
        <v>0</v>
      </c>
      <c r="F58" s="45">
        <v>657.17</v>
      </c>
    </row>
    <row r="59" spans="1:6" ht="14.25" customHeight="1" x14ac:dyDescent="0.2">
      <c r="A59" s="93">
        <f t="shared" si="0"/>
        <v>42036.75</v>
      </c>
      <c r="B59" s="38">
        <v>18</v>
      </c>
      <c r="C59" s="45">
        <v>666.86</v>
      </c>
      <c r="D59" s="45">
        <v>1446.59</v>
      </c>
      <c r="E59" s="45">
        <v>0</v>
      </c>
      <c r="F59" s="45">
        <v>693.31</v>
      </c>
    </row>
    <row r="60" spans="1:6" ht="14.25" customHeight="1" x14ac:dyDescent="0.2">
      <c r="A60" s="93">
        <f t="shared" si="0"/>
        <v>42036.791669999999</v>
      </c>
      <c r="B60" s="38">
        <v>19</v>
      </c>
      <c r="C60" s="45">
        <v>631.67999999999995</v>
      </c>
      <c r="D60" s="45">
        <v>1168.33</v>
      </c>
      <c r="E60" s="45">
        <v>0.01</v>
      </c>
      <c r="F60" s="45">
        <v>658.13</v>
      </c>
    </row>
    <row r="61" spans="1:6" ht="14.25" customHeight="1" x14ac:dyDescent="0.2">
      <c r="A61" s="93">
        <f t="shared" si="0"/>
        <v>42036.833330000001</v>
      </c>
      <c r="B61" s="38">
        <v>20</v>
      </c>
      <c r="C61" s="45">
        <v>592.37</v>
      </c>
      <c r="D61" s="45">
        <v>0</v>
      </c>
      <c r="E61" s="45">
        <v>270.20999999999998</v>
      </c>
      <c r="F61" s="45">
        <v>618.82000000000005</v>
      </c>
    </row>
    <row r="62" spans="1:6" ht="14.25" customHeight="1" x14ac:dyDescent="0.2">
      <c r="A62" s="93">
        <f t="shared" si="0"/>
        <v>42036.875</v>
      </c>
      <c r="B62" s="38">
        <v>21</v>
      </c>
      <c r="C62" s="45">
        <v>542.79999999999995</v>
      </c>
      <c r="D62" s="45">
        <v>0</v>
      </c>
      <c r="E62" s="45">
        <v>263.5</v>
      </c>
      <c r="F62" s="45">
        <v>569.25</v>
      </c>
    </row>
    <row r="63" spans="1:6" ht="14.25" customHeight="1" x14ac:dyDescent="0.2">
      <c r="A63" s="93">
        <f t="shared" si="0"/>
        <v>42036.916669999999</v>
      </c>
      <c r="B63" s="38">
        <v>22</v>
      </c>
      <c r="C63" s="45">
        <v>523.84</v>
      </c>
      <c r="D63" s="45">
        <v>45.41</v>
      </c>
      <c r="E63" s="45">
        <v>0.01</v>
      </c>
      <c r="F63" s="45">
        <v>550.29</v>
      </c>
    </row>
    <row r="64" spans="1:6" ht="14.25" customHeight="1" x14ac:dyDescent="0.2">
      <c r="A64" s="93">
        <f t="shared" si="0"/>
        <v>42036.958330000001</v>
      </c>
      <c r="B64" s="38">
        <v>23</v>
      </c>
      <c r="C64" s="45">
        <v>580.16999999999996</v>
      </c>
      <c r="D64" s="45">
        <v>0</v>
      </c>
      <c r="E64" s="45">
        <v>386.12</v>
      </c>
      <c r="F64" s="45">
        <v>606.62</v>
      </c>
    </row>
    <row r="65" spans="1:6" ht="14.25" customHeight="1" x14ac:dyDescent="0.2">
      <c r="A65" s="93">
        <f>A41+1</f>
        <v>42037</v>
      </c>
      <c r="B65" s="38">
        <v>0</v>
      </c>
      <c r="C65" s="45">
        <v>503.82</v>
      </c>
      <c r="D65" s="45">
        <v>0</v>
      </c>
      <c r="E65" s="45">
        <v>277.33</v>
      </c>
      <c r="F65" s="45">
        <v>530.27</v>
      </c>
    </row>
    <row r="66" spans="1:6" ht="14.25" customHeight="1" x14ac:dyDescent="0.2">
      <c r="A66" s="93">
        <f t="shared" ref="A66:A129" si="1">A42+1</f>
        <v>42037.041669999999</v>
      </c>
      <c r="B66" s="38">
        <v>1</v>
      </c>
      <c r="C66" s="45">
        <v>530.49</v>
      </c>
      <c r="D66" s="45">
        <v>0</v>
      </c>
      <c r="E66" s="45">
        <v>334.29</v>
      </c>
      <c r="F66" s="45">
        <v>556.94000000000005</v>
      </c>
    </row>
    <row r="67" spans="1:6" ht="14.25" customHeight="1" x14ac:dyDescent="0.2">
      <c r="A67" s="93">
        <f t="shared" si="1"/>
        <v>42037.083330000001</v>
      </c>
      <c r="B67" s="38">
        <v>2</v>
      </c>
      <c r="C67" s="45">
        <v>544.75</v>
      </c>
      <c r="D67" s="45">
        <v>0</v>
      </c>
      <c r="E67" s="45">
        <v>269.81</v>
      </c>
      <c r="F67" s="45">
        <v>571.20000000000005</v>
      </c>
    </row>
    <row r="68" spans="1:6" ht="14.25" customHeight="1" x14ac:dyDescent="0.2">
      <c r="A68" s="93">
        <f t="shared" si="1"/>
        <v>42037.125</v>
      </c>
      <c r="B68" s="38">
        <v>3</v>
      </c>
      <c r="C68" s="45">
        <v>547.79999999999995</v>
      </c>
      <c r="D68" s="45">
        <v>0</v>
      </c>
      <c r="E68" s="45">
        <v>83.51</v>
      </c>
      <c r="F68" s="45">
        <v>574.25</v>
      </c>
    </row>
    <row r="69" spans="1:6" ht="14.25" customHeight="1" x14ac:dyDescent="0.2">
      <c r="A69" s="93">
        <f t="shared" si="1"/>
        <v>42037.166669999999</v>
      </c>
      <c r="B69" s="38">
        <v>4</v>
      </c>
      <c r="C69" s="45">
        <v>556.97</v>
      </c>
      <c r="D69" s="45">
        <v>369.44</v>
      </c>
      <c r="E69" s="45">
        <v>0</v>
      </c>
      <c r="F69" s="45">
        <v>583.41999999999996</v>
      </c>
    </row>
    <row r="70" spans="1:6" ht="14.25" customHeight="1" x14ac:dyDescent="0.2">
      <c r="A70" s="93">
        <f t="shared" si="1"/>
        <v>42037.208330000001</v>
      </c>
      <c r="B70" s="38">
        <v>5</v>
      </c>
      <c r="C70" s="45">
        <v>542.14</v>
      </c>
      <c r="D70" s="45">
        <v>66.459999999999994</v>
      </c>
      <c r="E70" s="45">
        <v>0</v>
      </c>
      <c r="F70" s="45">
        <v>568.59</v>
      </c>
    </row>
    <row r="71" spans="1:6" ht="14.25" customHeight="1" x14ac:dyDescent="0.2">
      <c r="A71" s="93">
        <f t="shared" si="1"/>
        <v>42037.25</v>
      </c>
      <c r="B71" s="38">
        <v>6</v>
      </c>
      <c r="C71" s="45">
        <v>517.35</v>
      </c>
      <c r="D71" s="45">
        <v>0</v>
      </c>
      <c r="E71" s="45">
        <v>391.76</v>
      </c>
      <c r="F71" s="45">
        <v>543.79999999999995</v>
      </c>
    </row>
    <row r="72" spans="1:6" ht="14.25" customHeight="1" x14ac:dyDescent="0.2">
      <c r="A72" s="93">
        <f t="shared" si="1"/>
        <v>42037.291669999999</v>
      </c>
      <c r="B72" s="38">
        <v>7</v>
      </c>
      <c r="C72" s="45">
        <v>581.84</v>
      </c>
      <c r="D72" s="45">
        <v>0</v>
      </c>
      <c r="E72" s="45">
        <v>240.88</v>
      </c>
      <c r="F72" s="45">
        <v>608.29</v>
      </c>
    </row>
    <row r="73" spans="1:6" ht="14.25" customHeight="1" x14ac:dyDescent="0.2">
      <c r="A73" s="93">
        <f t="shared" si="1"/>
        <v>42037.333330000001</v>
      </c>
      <c r="B73" s="38">
        <v>8</v>
      </c>
      <c r="C73" s="45">
        <v>577.89</v>
      </c>
      <c r="D73" s="45">
        <v>0</v>
      </c>
      <c r="E73" s="45">
        <v>157.37</v>
      </c>
      <c r="F73" s="45">
        <v>604.34</v>
      </c>
    </row>
    <row r="74" spans="1:6" ht="14.25" customHeight="1" x14ac:dyDescent="0.2">
      <c r="A74" s="93">
        <f t="shared" si="1"/>
        <v>42037.375</v>
      </c>
      <c r="B74" s="38">
        <v>9</v>
      </c>
      <c r="C74" s="45">
        <v>517.26</v>
      </c>
      <c r="D74" s="45">
        <v>0</v>
      </c>
      <c r="E74" s="45">
        <v>256.7</v>
      </c>
      <c r="F74" s="45">
        <v>543.71</v>
      </c>
    </row>
    <row r="75" spans="1:6" ht="14.25" customHeight="1" x14ac:dyDescent="0.2">
      <c r="A75" s="93">
        <f t="shared" si="1"/>
        <v>42037.416669999999</v>
      </c>
      <c r="B75" s="38">
        <v>10</v>
      </c>
      <c r="C75" s="45">
        <v>545.21</v>
      </c>
      <c r="D75" s="45">
        <v>0</v>
      </c>
      <c r="E75" s="45">
        <v>406.95</v>
      </c>
      <c r="F75" s="45">
        <v>571.66</v>
      </c>
    </row>
    <row r="76" spans="1:6" ht="14.25" customHeight="1" x14ac:dyDescent="0.2">
      <c r="A76" s="93">
        <f t="shared" si="1"/>
        <v>42037.458330000001</v>
      </c>
      <c r="B76" s="38">
        <v>11</v>
      </c>
      <c r="C76" s="45">
        <v>528.44000000000005</v>
      </c>
      <c r="D76" s="45">
        <v>0</v>
      </c>
      <c r="E76" s="45">
        <v>730.52</v>
      </c>
      <c r="F76" s="45">
        <v>554.89</v>
      </c>
    </row>
    <row r="77" spans="1:6" ht="14.25" customHeight="1" x14ac:dyDescent="0.2">
      <c r="A77" s="93">
        <f t="shared" si="1"/>
        <v>42037.5</v>
      </c>
      <c r="B77" s="38">
        <v>12</v>
      </c>
      <c r="C77" s="45">
        <v>529</v>
      </c>
      <c r="D77" s="45">
        <v>0</v>
      </c>
      <c r="E77" s="45">
        <v>457.32</v>
      </c>
      <c r="F77" s="45">
        <v>555.45000000000005</v>
      </c>
    </row>
    <row r="78" spans="1:6" ht="14.25" customHeight="1" x14ac:dyDescent="0.2">
      <c r="A78" s="93">
        <f t="shared" si="1"/>
        <v>42037.541669999999</v>
      </c>
      <c r="B78" s="38">
        <v>13</v>
      </c>
      <c r="C78" s="45">
        <v>529.75</v>
      </c>
      <c r="D78" s="45">
        <v>0</v>
      </c>
      <c r="E78" s="45">
        <v>523.94000000000005</v>
      </c>
      <c r="F78" s="45">
        <v>556.20000000000005</v>
      </c>
    </row>
    <row r="79" spans="1:6" ht="14.25" customHeight="1" x14ac:dyDescent="0.2">
      <c r="A79" s="93">
        <f t="shared" si="1"/>
        <v>42037.583330000001</v>
      </c>
      <c r="B79" s="38">
        <v>14</v>
      </c>
      <c r="C79" s="45">
        <v>528.99</v>
      </c>
      <c r="D79" s="45">
        <v>0</v>
      </c>
      <c r="E79" s="45">
        <v>603.29999999999995</v>
      </c>
      <c r="F79" s="45">
        <v>555.44000000000005</v>
      </c>
    </row>
    <row r="80" spans="1:6" ht="14.25" customHeight="1" x14ac:dyDescent="0.2">
      <c r="A80" s="93">
        <f t="shared" si="1"/>
        <v>42037.625</v>
      </c>
      <c r="B80" s="38">
        <v>15</v>
      </c>
      <c r="C80" s="45">
        <v>528.74</v>
      </c>
      <c r="D80" s="45">
        <v>0.01</v>
      </c>
      <c r="E80" s="45">
        <v>583.24</v>
      </c>
      <c r="F80" s="45">
        <v>555.19000000000005</v>
      </c>
    </row>
    <row r="81" spans="1:6" ht="14.25" customHeight="1" x14ac:dyDescent="0.2">
      <c r="A81" s="93">
        <f t="shared" si="1"/>
        <v>42037.666669999999</v>
      </c>
      <c r="B81" s="38">
        <v>16</v>
      </c>
      <c r="C81" s="45">
        <v>513.96</v>
      </c>
      <c r="D81" s="45">
        <v>0</v>
      </c>
      <c r="E81" s="45">
        <v>305.10000000000002</v>
      </c>
      <c r="F81" s="45">
        <v>540.41</v>
      </c>
    </row>
    <row r="82" spans="1:6" ht="14.25" customHeight="1" x14ac:dyDescent="0.2">
      <c r="A82" s="93">
        <f t="shared" si="1"/>
        <v>42037.708330000001</v>
      </c>
      <c r="B82" s="38">
        <v>17</v>
      </c>
      <c r="C82" s="45">
        <v>557.96</v>
      </c>
      <c r="D82" s="45">
        <v>0</v>
      </c>
      <c r="E82" s="45">
        <v>243.29</v>
      </c>
      <c r="F82" s="45">
        <v>584.41</v>
      </c>
    </row>
    <row r="83" spans="1:6" ht="14.25" customHeight="1" x14ac:dyDescent="0.2">
      <c r="A83" s="93">
        <f t="shared" si="1"/>
        <v>42037.75</v>
      </c>
      <c r="B83" s="38">
        <v>18</v>
      </c>
      <c r="C83" s="45">
        <v>620.32000000000005</v>
      </c>
      <c r="D83" s="45">
        <v>0</v>
      </c>
      <c r="E83" s="45">
        <v>182.94</v>
      </c>
      <c r="F83" s="45">
        <v>646.77</v>
      </c>
    </row>
    <row r="84" spans="1:6" ht="14.25" customHeight="1" x14ac:dyDescent="0.2">
      <c r="A84" s="93">
        <f t="shared" si="1"/>
        <v>42037.791669999999</v>
      </c>
      <c r="B84" s="38">
        <v>19</v>
      </c>
      <c r="C84" s="45">
        <v>588.79</v>
      </c>
      <c r="D84" s="45">
        <v>0</v>
      </c>
      <c r="E84" s="45">
        <v>56.33</v>
      </c>
      <c r="F84" s="45">
        <v>615.24</v>
      </c>
    </row>
    <row r="85" spans="1:6" ht="14.25" customHeight="1" x14ac:dyDescent="0.2">
      <c r="A85" s="93">
        <f t="shared" si="1"/>
        <v>42037.833330000001</v>
      </c>
      <c r="B85" s="38">
        <v>20</v>
      </c>
      <c r="C85" s="45">
        <v>550.99</v>
      </c>
      <c r="D85" s="45">
        <v>0</v>
      </c>
      <c r="E85" s="45">
        <v>357.49</v>
      </c>
      <c r="F85" s="45">
        <v>577.44000000000005</v>
      </c>
    </row>
    <row r="86" spans="1:6" ht="14.25" customHeight="1" x14ac:dyDescent="0.2">
      <c r="A86" s="93">
        <f t="shared" si="1"/>
        <v>42037.875</v>
      </c>
      <c r="B86" s="38">
        <v>21</v>
      </c>
      <c r="C86" s="45">
        <v>570.27</v>
      </c>
      <c r="D86" s="45">
        <v>0</v>
      </c>
      <c r="E86" s="45">
        <v>388.84</v>
      </c>
      <c r="F86" s="45">
        <v>596.72</v>
      </c>
    </row>
    <row r="87" spans="1:6" ht="14.25" customHeight="1" x14ac:dyDescent="0.2">
      <c r="A87" s="93">
        <f t="shared" si="1"/>
        <v>42037.916669999999</v>
      </c>
      <c r="B87" s="38">
        <v>22</v>
      </c>
      <c r="C87" s="45">
        <v>659.32</v>
      </c>
      <c r="D87" s="45">
        <v>0</v>
      </c>
      <c r="E87" s="45">
        <v>168.09</v>
      </c>
      <c r="F87" s="45">
        <v>685.77</v>
      </c>
    </row>
    <row r="88" spans="1:6" ht="14.25" customHeight="1" x14ac:dyDescent="0.2">
      <c r="A88" s="93">
        <f t="shared" si="1"/>
        <v>42037.958330000001</v>
      </c>
      <c r="B88" s="38">
        <v>23</v>
      </c>
      <c r="C88" s="45">
        <v>564.39</v>
      </c>
      <c r="D88" s="45">
        <v>0</v>
      </c>
      <c r="E88" s="45">
        <v>995.51</v>
      </c>
      <c r="F88" s="45">
        <v>590.84</v>
      </c>
    </row>
    <row r="89" spans="1:6" ht="14.25" customHeight="1" x14ac:dyDescent="0.2">
      <c r="A89" s="93">
        <f t="shared" si="1"/>
        <v>42038</v>
      </c>
      <c r="B89" s="38">
        <v>0</v>
      </c>
      <c r="C89" s="45">
        <v>520.86</v>
      </c>
      <c r="D89" s="45">
        <v>0</v>
      </c>
      <c r="E89" s="45">
        <v>455.33</v>
      </c>
      <c r="F89" s="45">
        <v>547.30999999999995</v>
      </c>
    </row>
    <row r="90" spans="1:6" ht="14.25" customHeight="1" x14ac:dyDescent="0.2">
      <c r="A90" s="93">
        <f t="shared" si="1"/>
        <v>42038.041669999999</v>
      </c>
      <c r="B90" s="38">
        <v>1</v>
      </c>
      <c r="C90" s="45">
        <v>516.35</v>
      </c>
      <c r="D90" s="45">
        <v>0</v>
      </c>
      <c r="E90" s="45">
        <v>393.24</v>
      </c>
      <c r="F90" s="45">
        <v>542.79999999999995</v>
      </c>
    </row>
    <row r="91" spans="1:6" ht="14.25" customHeight="1" x14ac:dyDescent="0.2">
      <c r="A91" s="93">
        <f t="shared" si="1"/>
        <v>42038.083330000001</v>
      </c>
      <c r="B91" s="38">
        <v>2</v>
      </c>
      <c r="C91" s="45">
        <v>524.29999999999995</v>
      </c>
      <c r="D91" s="45">
        <v>0</v>
      </c>
      <c r="E91" s="45">
        <v>288.70999999999998</v>
      </c>
      <c r="F91" s="45">
        <v>550.75</v>
      </c>
    </row>
    <row r="92" spans="1:6" ht="14.25" customHeight="1" x14ac:dyDescent="0.2">
      <c r="A92" s="93">
        <f t="shared" si="1"/>
        <v>42038.125</v>
      </c>
      <c r="B92" s="38">
        <v>3</v>
      </c>
      <c r="C92" s="45">
        <v>529.98</v>
      </c>
      <c r="D92" s="45">
        <v>0</v>
      </c>
      <c r="E92" s="45">
        <v>207.05</v>
      </c>
      <c r="F92" s="45">
        <v>556.42999999999995</v>
      </c>
    </row>
    <row r="93" spans="1:6" ht="14.25" customHeight="1" x14ac:dyDescent="0.2">
      <c r="A93" s="93">
        <f t="shared" si="1"/>
        <v>42038.166669999999</v>
      </c>
      <c r="B93" s="38">
        <v>4</v>
      </c>
      <c r="C93" s="45">
        <v>532.61</v>
      </c>
      <c r="D93" s="45">
        <v>0</v>
      </c>
      <c r="E93" s="45">
        <v>125.61</v>
      </c>
      <c r="F93" s="45">
        <v>559.05999999999995</v>
      </c>
    </row>
    <row r="94" spans="1:6" ht="14.25" customHeight="1" x14ac:dyDescent="0.2">
      <c r="A94" s="93">
        <f t="shared" si="1"/>
        <v>42038.208330000001</v>
      </c>
      <c r="B94" s="38">
        <v>5</v>
      </c>
      <c r="C94" s="45">
        <v>524.70000000000005</v>
      </c>
      <c r="D94" s="45">
        <v>0</v>
      </c>
      <c r="E94" s="45">
        <v>94.77</v>
      </c>
      <c r="F94" s="45">
        <v>551.15</v>
      </c>
    </row>
    <row r="95" spans="1:6" ht="14.25" customHeight="1" x14ac:dyDescent="0.2">
      <c r="A95" s="93">
        <f t="shared" si="1"/>
        <v>42038.25</v>
      </c>
      <c r="B95" s="38">
        <v>6</v>
      </c>
      <c r="C95" s="45">
        <v>509.94</v>
      </c>
      <c r="D95" s="45">
        <v>152.91999999999999</v>
      </c>
      <c r="E95" s="45">
        <v>0</v>
      </c>
      <c r="F95" s="45">
        <v>536.39</v>
      </c>
    </row>
    <row r="96" spans="1:6" ht="14.25" customHeight="1" x14ac:dyDescent="0.2">
      <c r="A96" s="93">
        <f t="shared" si="1"/>
        <v>42038.291669999999</v>
      </c>
      <c r="B96" s="38">
        <v>7</v>
      </c>
      <c r="C96" s="45">
        <v>564.46</v>
      </c>
      <c r="D96" s="45">
        <v>0.01</v>
      </c>
      <c r="E96" s="45">
        <v>318.41000000000003</v>
      </c>
      <c r="F96" s="45">
        <v>590.91</v>
      </c>
    </row>
    <row r="97" spans="1:6" ht="14.25" customHeight="1" x14ac:dyDescent="0.2">
      <c r="A97" s="93">
        <f t="shared" si="1"/>
        <v>42038.333330000001</v>
      </c>
      <c r="B97" s="38">
        <v>8</v>
      </c>
      <c r="C97" s="45">
        <v>542.05999999999995</v>
      </c>
      <c r="D97" s="45">
        <v>0</v>
      </c>
      <c r="E97" s="45">
        <v>150.87</v>
      </c>
      <c r="F97" s="45">
        <v>568.51</v>
      </c>
    </row>
    <row r="98" spans="1:6" ht="14.25" customHeight="1" x14ac:dyDescent="0.2">
      <c r="A98" s="93">
        <f t="shared" si="1"/>
        <v>42038.375</v>
      </c>
      <c r="B98" s="38">
        <v>9</v>
      </c>
      <c r="C98" s="45">
        <v>517.02</v>
      </c>
      <c r="D98" s="45">
        <v>0</v>
      </c>
      <c r="E98" s="45">
        <v>108.27</v>
      </c>
      <c r="F98" s="45">
        <v>543.47</v>
      </c>
    </row>
    <row r="99" spans="1:6" ht="14.25" customHeight="1" x14ac:dyDescent="0.2">
      <c r="A99" s="93">
        <f t="shared" si="1"/>
        <v>42038.416669999999</v>
      </c>
      <c r="B99" s="38">
        <v>10</v>
      </c>
      <c r="C99" s="45">
        <v>543.80999999999995</v>
      </c>
      <c r="D99" s="45">
        <v>0</v>
      </c>
      <c r="E99" s="45">
        <v>242.42</v>
      </c>
      <c r="F99" s="45">
        <v>570.26</v>
      </c>
    </row>
    <row r="100" spans="1:6" ht="14.25" customHeight="1" x14ac:dyDescent="0.2">
      <c r="A100" s="93">
        <f t="shared" si="1"/>
        <v>42038.458330000001</v>
      </c>
      <c r="B100" s="38">
        <v>11</v>
      </c>
      <c r="C100" s="45">
        <v>545.55999999999995</v>
      </c>
      <c r="D100" s="45">
        <v>0</v>
      </c>
      <c r="E100" s="45">
        <v>401.35</v>
      </c>
      <c r="F100" s="45">
        <v>572.01</v>
      </c>
    </row>
    <row r="101" spans="1:6" ht="14.25" customHeight="1" x14ac:dyDescent="0.2">
      <c r="A101" s="93">
        <f t="shared" si="1"/>
        <v>42038.5</v>
      </c>
      <c r="B101" s="38">
        <v>12</v>
      </c>
      <c r="C101" s="45">
        <v>534.97</v>
      </c>
      <c r="D101" s="45">
        <v>0</v>
      </c>
      <c r="E101" s="45">
        <v>780.97</v>
      </c>
      <c r="F101" s="45">
        <v>561.41999999999996</v>
      </c>
    </row>
    <row r="102" spans="1:6" ht="14.25" customHeight="1" x14ac:dyDescent="0.2">
      <c r="A102" s="93">
        <f t="shared" si="1"/>
        <v>42038.541669999999</v>
      </c>
      <c r="B102" s="38">
        <v>13</v>
      </c>
      <c r="C102" s="45">
        <v>541.35</v>
      </c>
      <c r="D102" s="45">
        <v>0</v>
      </c>
      <c r="E102" s="45">
        <v>442.39</v>
      </c>
      <c r="F102" s="45">
        <v>567.79999999999995</v>
      </c>
    </row>
    <row r="103" spans="1:6" ht="14.25" customHeight="1" x14ac:dyDescent="0.2">
      <c r="A103" s="93">
        <f t="shared" si="1"/>
        <v>42038.583330000001</v>
      </c>
      <c r="B103" s="38">
        <v>14</v>
      </c>
      <c r="C103" s="45">
        <v>530.57000000000005</v>
      </c>
      <c r="D103" s="45">
        <v>0</v>
      </c>
      <c r="E103" s="45">
        <v>639.77</v>
      </c>
      <c r="F103" s="45">
        <v>557.02</v>
      </c>
    </row>
    <row r="104" spans="1:6" ht="14.25" customHeight="1" x14ac:dyDescent="0.2">
      <c r="A104" s="93">
        <f t="shared" si="1"/>
        <v>42038.625</v>
      </c>
      <c r="B104" s="38">
        <v>15</v>
      </c>
      <c r="C104" s="45">
        <v>545.79</v>
      </c>
      <c r="D104" s="45">
        <v>0</v>
      </c>
      <c r="E104" s="45">
        <v>310.58999999999997</v>
      </c>
      <c r="F104" s="45">
        <v>572.24</v>
      </c>
    </row>
    <row r="105" spans="1:6" ht="14.25" customHeight="1" x14ac:dyDescent="0.2">
      <c r="A105" s="93">
        <f t="shared" si="1"/>
        <v>42038.666669999999</v>
      </c>
      <c r="B105" s="38">
        <v>16</v>
      </c>
      <c r="C105" s="45">
        <v>537.96</v>
      </c>
      <c r="D105" s="45">
        <v>0</v>
      </c>
      <c r="E105" s="45">
        <v>285.82</v>
      </c>
      <c r="F105" s="45">
        <v>564.41</v>
      </c>
    </row>
    <row r="106" spans="1:6" ht="14.25" customHeight="1" x14ac:dyDescent="0.2">
      <c r="A106" s="93">
        <f t="shared" si="1"/>
        <v>42038.708330000001</v>
      </c>
      <c r="B106" s="38">
        <v>17</v>
      </c>
      <c r="C106" s="45">
        <v>555.17999999999995</v>
      </c>
      <c r="D106" s="45">
        <v>0</v>
      </c>
      <c r="E106" s="45">
        <v>213.85</v>
      </c>
      <c r="F106" s="45">
        <v>581.63</v>
      </c>
    </row>
    <row r="107" spans="1:6" ht="14.25" customHeight="1" x14ac:dyDescent="0.2">
      <c r="A107" s="93">
        <f t="shared" si="1"/>
        <v>42038.75</v>
      </c>
      <c r="B107" s="38">
        <v>18</v>
      </c>
      <c r="C107" s="45">
        <v>618.5</v>
      </c>
      <c r="D107" s="45">
        <v>0</v>
      </c>
      <c r="E107" s="45">
        <v>149.88</v>
      </c>
      <c r="F107" s="45">
        <v>644.95000000000005</v>
      </c>
    </row>
    <row r="108" spans="1:6" ht="14.25" customHeight="1" x14ac:dyDescent="0.2">
      <c r="A108" s="93">
        <f t="shared" si="1"/>
        <v>42038.791669999999</v>
      </c>
      <c r="B108" s="38">
        <v>19</v>
      </c>
      <c r="C108" s="45">
        <v>581.55999999999995</v>
      </c>
      <c r="D108" s="45">
        <v>0</v>
      </c>
      <c r="E108" s="45">
        <v>9.09</v>
      </c>
      <c r="F108" s="45">
        <v>608.01</v>
      </c>
    </row>
    <row r="109" spans="1:6" ht="14.25" customHeight="1" x14ac:dyDescent="0.2">
      <c r="A109" s="93">
        <f t="shared" si="1"/>
        <v>42038.833330000001</v>
      </c>
      <c r="B109" s="38">
        <v>20</v>
      </c>
      <c r="C109" s="45">
        <v>547.73</v>
      </c>
      <c r="D109" s="45">
        <v>0</v>
      </c>
      <c r="E109" s="45">
        <v>109</v>
      </c>
      <c r="F109" s="45">
        <v>574.17999999999995</v>
      </c>
    </row>
    <row r="110" spans="1:6" ht="14.25" customHeight="1" x14ac:dyDescent="0.2">
      <c r="A110" s="93">
        <f t="shared" si="1"/>
        <v>42038.875</v>
      </c>
      <c r="B110" s="38">
        <v>21</v>
      </c>
      <c r="C110" s="45">
        <v>564.19000000000005</v>
      </c>
      <c r="D110" s="45">
        <v>0</v>
      </c>
      <c r="E110" s="45">
        <v>327</v>
      </c>
      <c r="F110" s="45">
        <v>590.64</v>
      </c>
    </row>
    <row r="111" spans="1:6" ht="14.25" customHeight="1" x14ac:dyDescent="0.2">
      <c r="A111" s="93">
        <f t="shared" si="1"/>
        <v>42038.916669999999</v>
      </c>
      <c r="B111" s="38">
        <v>22</v>
      </c>
      <c r="C111" s="45">
        <v>660.94</v>
      </c>
      <c r="D111" s="45">
        <v>0</v>
      </c>
      <c r="E111" s="45">
        <v>169.84</v>
      </c>
      <c r="F111" s="45">
        <v>687.39</v>
      </c>
    </row>
    <row r="112" spans="1:6" ht="14.25" customHeight="1" x14ac:dyDescent="0.2">
      <c r="A112" s="93">
        <f t="shared" si="1"/>
        <v>42038.958330000001</v>
      </c>
      <c r="B112" s="38">
        <v>23</v>
      </c>
      <c r="C112" s="45">
        <v>564.17999999999995</v>
      </c>
      <c r="D112" s="45">
        <v>0</v>
      </c>
      <c r="E112" s="45">
        <v>49.18</v>
      </c>
      <c r="F112" s="45">
        <v>590.63</v>
      </c>
    </row>
    <row r="113" spans="1:6" ht="14.25" customHeight="1" x14ac:dyDescent="0.2">
      <c r="A113" s="93">
        <f t="shared" si="1"/>
        <v>42039</v>
      </c>
      <c r="B113" s="38">
        <v>0</v>
      </c>
      <c r="C113" s="45">
        <v>516.65</v>
      </c>
      <c r="D113" s="45">
        <v>0</v>
      </c>
      <c r="E113" s="45">
        <v>204.77</v>
      </c>
      <c r="F113" s="45">
        <v>543.1</v>
      </c>
    </row>
    <row r="114" spans="1:6" ht="14.25" customHeight="1" x14ac:dyDescent="0.2">
      <c r="A114" s="93">
        <f t="shared" si="1"/>
        <v>42039.041669999999</v>
      </c>
      <c r="B114" s="38">
        <v>1</v>
      </c>
      <c r="C114" s="45">
        <v>521.5</v>
      </c>
      <c r="D114" s="45">
        <v>0</v>
      </c>
      <c r="E114" s="45">
        <v>529.92999999999995</v>
      </c>
      <c r="F114" s="45">
        <v>547.95000000000005</v>
      </c>
    </row>
    <row r="115" spans="1:6" ht="14.25" customHeight="1" x14ac:dyDescent="0.2">
      <c r="A115" s="93">
        <f t="shared" si="1"/>
        <v>42039.083330000001</v>
      </c>
      <c r="B115" s="38">
        <v>2</v>
      </c>
      <c r="C115" s="45">
        <v>532.53</v>
      </c>
      <c r="D115" s="45">
        <v>0</v>
      </c>
      <c r="E115" s="45">
        <v>509.07</v>
      </c>
      <c r="F115" s="45">
        <v>558.98</v>
      </c>
    </row>
    <row r="116" spans="1:6" ht="14.25" customHeight="1" x14ac:dyDescent="0.2">
      <c r="A116" s="93">
        <f t="shared" si="1"/>
        <v>42039.125</v>
      </c>
      <c r="B116" s="38">
        <v>3</v>
      </c>
      <c r="C116" s="45">
        <v>538.1</v>
      </c>
      <c r="D116" s="45">
        <v>0</v>
      </c>
      <c r="E116" s="45">
        <v>423.9</v>
      </c>
      <c r="F116" s="45">
        <v>564.54999999999995</v>
      </c>
    </row>
    <row r="117" spans="1:6" ht="14.25" customHeight="1" x14ac:dyDescent="0.2">
      <c r="A117" s="93">
        <f t="shared" si="1"/>
        <v>42039.166669999999</v>
      </c>
      <c r="B117" s="38">
        <v>4</v>
      </c>
      <c r="C117" s="45">
        <v>538.34</v>
      </c>
      <c r="D117" s="45">
        <v>0</v>
      </c>
      <c r="E117" s="45">
        <v>77.41</v>
      </c>
      <c r="F117" s="45">
        <v>564.79</v>
      </c>
    </row>
    <row r="118" spans="1:6" ht="14.25" customHeight="1" x14ac:dyDescent="0.2">
      <c r="A118" s="93">
        <f t="shared" si="1"/>
        <v>42039.208330000001</v>
      </c>
      <c r="B118" s="38">
        <v>5</v>
      </c>
      <c r="C118" s="45">
        <v>529.82000000000005</v>
      </c>
      <c r="D118" s="45">
        <v>0</v>
      </c>
      <c r="E118" s="45">
        <v>95.2</v>
      </c>
      <c r="F118" s="45">
        <v>556.27</v>
      </c>
    </row>
    <row r="119" spans="1:6" ht="14.25" customHeight="1" x14ac:dyDescent="0.2">
      <c r="A119" s="93">
        <f t="shared" si="1"/>
        <v>42039.25</v>
      </c>
      <c r="B119" s="38">
        <v>6</v>
      </c>
      <c r="C119" s="45">
        <v>503.55</v>
      </c>
      <c r="D119" s="45">
        <v>0</v>
      </c>
      <c r="E119" s="45">
        <v>245.15</v>
      </c>
      <c r="F119" s="45">
        <v>530</v>
      </c>
    </row>
    <row r="120" spans="1:6" ht="14.25" customHeight="1" x14ac:dyDescent="0.2">
      <c r="A120" s="93">
        <f t="shared" si="1"/>
        <v>42039.291669999999</v>
      </c>
      <c r="B120" s="38">
        <v>7</v>
      </c>
      <c r="C120" s="45">
        <v>571.22</v>
      </c>
      <c r="D120" s="45">
        <v>0.01</v>
      </c>
      <c r="E120" s="45">
        <v>217.56</v>
      </c>
      <c r="F120" s="45">
        <v>597.66999999999996</v>
      </c>
    </row>
    <row r="121" spans="1:6" ht="14.25" customHeight="1" x14ac:dyDescent="0.2">
      <c r="A121" s="93">
        <f t="shared" si="1"/>
        <v>42039.333330000001</v>
      </c>
      <c r="B121" s="38">
        <v>8</v>
      </c>
      <c r="C121" s="45">
        <v>562.96</v>
      </c>
      <c r="D121" s="45">
        <v>0</v>
      </c>
      <c r="E121" s="45">
        <v>83.42</v>
      </c>
      <c r="F121" s="45">
        <v>589.41</v>
      </c>
    </row>
    <row r="122" spans="1:6" ht="14.25" customHeight="1" x14ac:dyDescent="0.2">
      <c r="A122" s="93">
        <f t="shared" si="1"/>
        <v>42039.375</v>
      </c>
      <c r="B122" s="38">
        <v>9</v>
      </c>
      <c r="C122" s="45">
        <v>520.96</v>
      </c>
      <c r="D122" s="45">
        <v>0</v>
      </c>
      <c r="E122" s="45">
        <v>199.36</v>
      </c>
      <c r="F122" s="45">
        <v>547.41</v>
      </c>
    </row>
    <row r="123" spans="1:6" ht="14.25" customHeight="1" x14ac:dyDescent="0.2">
      <c r="A123" s="93">
        <f t="shared" si="1"/>
        <v>42039.416669999999</v>
      </c>
      <c r="B123" s="38">
        <v>10</v>
      </c>
      <c r="C123" s="45">
        <v>506.37</v>
      </c>
      <c r="D123" s="45">
        <v>0</v>
      </c>
      <c r="E123" s="45">
        <v>218.26</v>
      </c>
      <c r="F123" s="45">
        <v>532.82000000000005</v>
      </c>
    </row>
    <row r="124" spans="1:6" ht="14.25" customHeight="1" x14ac:dyDescent="0.2">
      <c r="A124" s="93">
        <f t="shared" si="1"/>
        <v>42039.458330000001</v>
      </c>
      <c r="B124" s="38">
        <v>11</v>
      </c>
      <c r="C124" s="45">
        <v>536.45000000000005</v>
      </c>
      <c r="D124" s="45">
        <v>0</v>
      </c>
      <c r="E124" s="45">
        <v>256.83</v>
      </c>
      <c r="F124" s="45">
        <v>562.9</v>
      </c>
    </row>
    <row r="125" spans="1:6" ht="14.25" customHeight="1" x14ac:dyDescent="0.2">
      <c r="A125" s="93">
        <f t="shared" si="1"/>
        <v>42039.5</v>
      </c>
      <c r="B125" s="38">
        <v>12</v>
      </c>
      <c r="C125" s="45">
        <v>517.94000000000005</v>
      </c>
      <c r="D125" s="45">
        <v>0</v>
      </c>
      <c r="E125" s="45">
        <v>281.83</v>
      </c>
      <c r="F125" s="45">
        <v>544.39</v>
      </c>
    </row>
    <row r="126" spans="1:6" ht="14.25" customHeight="1" x14ac:dyDescent="0.2">
      <c r="A126" s="93">
        <f t="shared" si="1"/>
        <v>42039.541669999999</v>
      </c>
      <c r="B126" s="38">
        <v>13</v>
      </c>
      <c r="C126" s="45">
        <v>511.37</v>
      </c>
      <c r="D126" s="45">
        <v>0</v>
      </c>
      <c r="E126" s="45">
        <v>192.57</v>
      </c>
      <c r="F126" s="45">
        <v>537.82000000000005</v>
      </c>
    </row>
    <row r="127" spans="1:6" ht="14.25" customHeight="1" x14ac:dyDescent="0.2">
      <c r="A127" s="93">
        <f t="shared" si="1"/>
        <v>42039.583330000001</v>
      </c>
      <c r="B127" s="38">
        <v>14</v>
      </c>
      <c r="C127" s="45">
        <v>505.18</v>
      </c>
      <c r="D127" s="45">
        <v>0</v>
      </c>
      <c r="E127" s="45">
        <v>138.1</v>
      </c>
      <c r="F127" s="45">
        <v>531.63</v>
      </c>
    </row>
    <row r="128" spans="1:6" ht="14.25" customHeight="1" x14ac:dyDescent="0.2">
      <c r="A128" s="93">
        <f t="shared" si="1"/>
        <v>42039.625</v>
      </c>
      <c r="B128" s="38">
        <v>15</v>
      </c>
      <c r="C128" s="45">
        <v>511.27</v>
      </c>
      <c r="D128" s="45">
        <v>0</v>
      </c>
      <c r="E128" s="45">
        <v>91.61</v>
      </c>
      <c r="F128" s="45">
        <v>537.72</v>
      </c>
    </row>
    <row r="129" spans="1:6" ht="14.25" customHeight="1" x14ac:dyDescent="0.2">
      <c r="A129" s="93">
        <f t="shared" si="1"/>
        <v>42039.666669999999</v>
      </c>
      <c r="B129" s="38">
        <v>16</v>
      </c>
      <c r="C129" s="45">
        <v>528.82000000000005</v>
      </c>
      <c r="D129" s="45">
        <v>0</v>
      </c>
      <c r="E129" s="45">
        <v>238.5</v>
      </c>
      <c r="F129" s="45">
        <v>555.27</v>
      </c>
    </row>
    <row r="130" spans="1:6" ht="14.25" customHeight="1" x14ac:dyDescent="0.2">
      <c r="A130" s="93">
        <f t="shared" ref="A130:A193" si="2">A106+1</f>
        <v>42039.708330000001</v>
      </c>
      <c r="B130" s="38">
        <v>17</v>
      </c>
      <c r="C130" s="45">
        <v>539.95000000000005</v>
      </c>
      <c r="D130" s="45">
        <v>0</v>
      </c>
      <c r="E130" s="45">
        <v>150.99</v>
      </c>
      <c r="F130" s="45">
        <v>566.4</v>
      </c>
    </row>
    <row r="131" spans="1:6" ht="14.25" customHeight="1" x14ac:dyDescent="0.2">
      <c r="A131" s="93">
        <f t="shared" si="2"/>
        <v>42039.75</v>
      </c>
      <c r="B131" s="38">
        <v>18</v>
      </c>
      <c r="C131" s="45">
        <v>618.82000000000005</v>
      </c>
      <c r="D131" s="45">
        <v>0</v>
      </c>
      <c r="E131" s="45">
        <v>193.59</v>
      </c>
      <c r="F131" s="45">
        <v>645.27</v>
      </c>
    </row>
    <row r="132" spans="1:6" ht="14.25" customHeight="1" x14ac:dyDescent="0.2">
      <c r="A132" s="93">
        <f t="shared" si="2"/>
        <v>42039.791669999999</v>
      </c>
      <c r="B132" s="38">
        <v>19</v>
      </c>
      <c r="C132" s="45">
        <v>573.41</v>
      </c>
      <c r="D132" s="45">
        <v>0</v>
      </c>
      <c r="E132" s="45">
        <v>371.99</v>
      </c>
      <c r="F132" s="45">
        <v>599.86</v>
      </c>
    </row>
    <row r="133" spans="1:6" ht="14.25" customHeight="1" x14ac:dyDescent="0.2">
      <c r="A133" s="93">
        <f t="shared" si="2"/>
        <v>42039.833330000001</v>
      </c>
      <c r="B133" s="38">
        <v>20</v>
      </c>
      <c r="C133" s="45">
        <v>538.28</v>
      </c>
      <c r="D133" s="45">
        <v>0</v>
      </c>
      <c r="E133" s="45">
        <v>93.23</v>
      </c>
      <c r="F133" s="45">
        <v>564.73</v>
      </c>
    </row>
    <row r="134" spans="1:6" ht="14.25" customHeight="1" x14ac:dyDescent="0.2">
      <c r="A134" s="93">
        <f t="shared" si="2"/>
        <v>42039.875</v>
      </c>
      <c r="B134" s="38">
        <v>21</v>
      </c>
      <c r="C134" s="45">
        <v>556.79999999999995</v>
      </c>
      <c r="D134" s="45">
        <v>0</v>
      </c>
      <c r="E134" s="45">
        <v>373.71</v>
      </c>
      <c r="F134" s="45">
        <v>583.25</v>
      </c>
    </row>
    <row r="135" spans="1:6" ht="14.25" customHeight="1" x14ac:dyDescent="0.2">
      <c r="A135" s="93">
        <f t="shared" si="2"/>
        <v>42039.916669999999</v>
      </c>
      <c r="B135" s="38">
        <v>22</v>
      </c>
      <c r="C135" s="45">
        <v>645.84</v>
      </c>
      <c r="D135" s="45">
        <v>0.01</v>
      </c>
      <c r="E135" s="45">
        <v>186.98</v>
      </c>
      <c r="F135" s="45">
        <v>672.29</v>
      </c>
    </row>
    <row r="136" spans="1:6" ht="14.25" customHeight="1" x14ac:dyDescent="0.2">
      <c r="A136" s="93">
        <f t="shared" si="2"/>
        <v>42039.958330000001</v>
      </c>
      <c r="B136" s="38">
        <v>23</v>
      </c>
      <c r="C136" s="45">
        <v>552.98</v>
      </c>
      <c r="D136" s="45">
        <v>0</v>
      </c>
      <c r="E136" s="45">
        <v>447.23</v>
      </c>
      <c r="F136" s="45">
        <v>579.42999999999995</v>
      </c>
    </row>
    <row r="137" spans="1:6" ht="14.25" customHeight="1" x14ac:dyDescent="0.2">
      <c r="A137" s="93">
        <f t="shared" si="2"/>
        <v>42040</v>
      </c>
      <c r="B137" s="38">
        <v>0</v>
      </c>
      <c r="C137" s="45">
        <v>516.79999999999995</v>
      </c>
      <c r="D137" s="45">
        <v>0</v>
      </c>
      <c r="E137" s="45">
        <v>476.26</v>
      </c>
      <c r="F137" s="45">
        <v>543.25</v>
      </c>
    </row>
    <row r="138" spans="1:6" ht="14.25" customHeight="1" x14ac:dyDescent="0.2">
      <c r="A138" s="93">
        <f t="shared" si="2"/>
        <v>42040.041669999999</v>
      </c>
      <c r="B138" s="38">
        <v>1</v>
      </c>
      <c r="C138" s="45">
        <v>515.75</v>
      </c>
      <c r="D138" s="45">
        <v>0</v>
      </c>
      <c r="E138" s="45">
        <v>395.04</v>
      </c>
      <c r="F138" s="45">
        <v>542.20000000000005</v>
      </c>
    </row>
    <row r="139" spans="1:6" ht="14.25" customHeight="1" x14ac:dyDescent="0.2">
      <c r="A139" s="93">
        <f t="shared" si="2"/>
        <v>42040.083330000001</v>
      </c>
      <c r="B139" s="38">
        <v>2</v>
      </c>
      <c r="C139" s="45">
        <v>523.58000000000004</v>
      </c>
      <c r="D139" s="45">
        <v>0</v>
      </c>
      <c r="E139" s="45">
        <v>392.28</v>
      </c>
      <c r="F139" s="45">
        <v>550.03</v>
      </c>
    </row>
    <row r="140" spans="1:6" ht="14.25" customHeight="1" x14ac:dyDescent="0.2">
      <c r="A140" s="93">
        <f t="shared" si="2"/>
        <v>42040.125</v>
      </c>
      <c r="B140" s="38">
        <v>3</v>
      </c>
      <c r="C140" s="45">
        <v>528.97</v>
      </c>
      <c r="D140" s="45">
        <v>0</v>
      </c>
      <c r="E140" s="45">
        <v>196.47</v>
      </c>
      <c r="F140" s="45">
        <v>555.41999999999996</v>
      </c>
    </row>
    <row r="141" spans="1:6" ht="14.25" customHeight="1" x14ac:dyDescent="0.2">
      <c r="A141" s="93">
        <f t="shared" si="2"/>
        <v>42040.166669999999</v>
      </c>
      <c r="B141" s="38">
        <v>4</v>
      </c>
      <c r="C141" s="45">
        <v>532.07000000000005</v>
      </c>
      <c r="D141" s="45">
        <v>0</v>
      </c>
      <c r="E141" s="45">
        <v>129.07</v>
      </c>
      <c r="F141" s="45">
        <v>558.52</v>
      </c>
    </row>
    <row r="142" spans="1:6" ht="14.25" customHeight="1" x14ac:dyDescent="0.2">
      <c r="A142" s="93">
        <f t="shared" si="2"/>
        <v>42040.208330000001</v>
      </c>
      <c r="B142" s="38">
        <v>5</v>
      </c>
      <c r="C142" s="45">
        <v>523.92999999999995</v>
      </c>
      <c r="D142" s="45">
        <v>0</v>
      </c>
      <c r="E142" s="45">
        <v>38.01</v>
      </c>
      <c r="F142" s="45">
        <v>550.38</v>
      </c>
    </row>
    <row r="143" spans="1:6" ht="14.25" customHeight="1" x14ac:dyDescent="0.2">
      <c r="A143" s="93">
        <f t="shared" si="2"/>
        <v>42040.25</v>
      </c>
      <c r="B143" s="38">
        <v>6</v>
      </c>
      <c r="C143" s="45">
        <v>515.05999999999995</v>
      </c>
      <c r="D143" s="45">
        <v>30.72</v>
      </c>
      <c r="E143" s="45">
        <v>0</v>
      </c>
      <c r="F143" s="45">
        <v>541.51</v>
      </c>
    </row>
    <row r="144" spans="1:6" ht="14.25" customHeight="1" x14ac:dyDescent="0.2">
      <c r="A144" s="93">
        <f t="shared" si="2"/>
        <v>42040.291669999999</v>
      </c>
      <c r="B144" s="38">
        <v>7</v>
      </c>
      <c r="C144" s="45">
        <v>555.48</v>
      </c>
      <c r="D144" s="45">
        <v>0</v>
      </c>
      <c r="E144" s="45">
        <v>223.13</v>
      </c>
      <c r="F144" s="45">
        <v>581.92999999999995</v>
      </c>
    </row>
    <row r="145" spans="1:6" ht="14.25" customHeight="1" x14ac:dyDescent="0.2">
      <c r="A145" s="93">
        <f t="shared" si="2"/>
        <v>42040.333330000001</v>
      </c>
      <c r="B145" s="38">
        <v>8</v>
      </c>
      <c r="C145" s="45">
        <v>548.48</v>
      </c>
      <c r="D145" s="45">
        <v>0</v>
      </c>
      <c r="E145" s="45">
        <v>103.1</v>
      </c>
      <c r="F145" s="45">
        <v>574.92999999999995</v>
      </c>
    </row>
    <row r="146" spans="1:6" ht="14.25" customHeight="1" x14ac:dyDescent="0.2">
      <c r="A146" s="93">
        <f t="shared" si="2"/>
        <v>42040.375</v>
      </c>
      <c r="B146" s="38">
        <v>9</v>
      </c>
      <c r="C146" s="45">
        <v>505.01</v>
      </c>
      <c r="D146" s="45">
        <v>0</v>
      </c>
      <c r="E146" s="45">
        <v>195.7</v>
      </c>
      <c r="F146" s="45">
        <v>531.46</v>
      </c>
    </row>
    <row r="147" spans="1:6" ht="14.25" customHeight="1" x14ac:dyDescent="0.2">
      <c r="A147" s="93">
        <f t="shared" si="2"/>
        <v>42040.416669999999</v>
      </c>
      <c r="B147" s="38">
        <v>10</v>
      </c>
      <c r="C147" s="45">
        <v>519.17999999999995</v>
      </c>
      <c r="D147" s="45">
        <v>0</v>
      </c>
      <c r="E147" s="45">
        <v>274.47000000000003</v>
      </c>
      <c r="F147" s="45">
        <v>545.63</v>
      </c>
    </row>
    <row r="148" spans="1:6" ht="14.25" customHeight="1" x14ac:dyDescent="0.2">
      <c r="A148" s="93">
        <f t="shared" si="2"/>
        <v>42040.458330000001</v>
      </c>
      <c r="B148" s="38">
        <v>11</v>
      </c>
      <c r="C148" s="45">
        <v>536.12</v>
      </c>
      <c r="D148" s="45">
        <v>0.01</v>
      </c>
      <c r="E148" s="45">
        <v>296.05</v>
      </c>
      <c r="F148" s="45">
        <v>562.57000000000005</v>
      </c>
    </row>
    <row r="149" spans="1:6" ht="14.25" customHeight="1" x14ac:dyDescent="0.2">
      <c r="A149" s="93">
        <f t="shared" si="2"/>
        <v>42040.5</v>
      </c>
      <c r="B149" s="38">
        <v>12</v>
      </c>
      <c r="C149" s="45">
        <v>518.34</v>
      </c>
      <c r="D149" s="45">
        <v>0</v>
      </c>
      <c r="E149" s="45">
        <v>265.01</v>
      </c>
      <c r="F149" s="45">
        <v>544.79</v>
      </c>
    </row>
    <row r="150" spans="1:6" ht="14.25" customHeight="1" x14ac:dyDescent="0.2">
      <c r="A150" s="93">
        <f t="shared" si="2"/>
        <v>42040.541669999999</v>
      </c>
      <c r="B150" s="38">
        <v>13</v>
      </c>
      <c r="C150" s="45">
        <v>531.19000000000005</v>
      </c>
      <c r="D150" s="45">
        <v>0.01</v>
      </c>
      <c r="E150" s="45">
        <v>239.71</v>
      </c>
      <c r="F150" s="45">
        <v>557.64</v>
      </c>
    </row>
    <row r="151" spans="1:6" ht="14.25" customHeight="1" x14ac:dyDescent="0.2">
      <c r="A151" s="93">
        <f t="shared" si="2"/>
        <v>42040.583330000001</v>
      </c>
      <c r="B151" s="38">
        <v>14</v>
      </c>
      <c r="C151" s="45">
        <v>538.58000000000004</v>
      </c>
      <c r="D151" s="45">
        <v>0</v>
      </c>
      <c r="E151" s="45">
        <v>248.78</v>
      </c>
      <c r="F151" s="45">
        <v>565.03</v>
      </c>
    </row>
    <row r="152" spans="1:6" ht="14.25" customHeight="1" x14ac:dyDescent="0.2">
      <c r="A152" s="93">
        <f t="shared" si="2"/>
        <v>42040.625</v>
      </c>
      <c r="B152" s="38">
        <v>15</v>
      </c>
      <c r="C152" s="45">
        <v>525.95000000000005</v>
      </c>
      <c r="D152" s="45">
        <v>0</v>
      </c>
      <c r="E152" s="45">
        <v>310.2</v>
      </c>
      <c r="F152" s="45">
        <v>552.4</v>
      </c>
    </row>
    <row r="153" spans="1:6" ht="14.25" customHeight="1" x14ac:dyDescent="0.2">
      <c r="A153" s="93">
        <f t="shared" si="2"/>
        <v>42040.666669999999</v>
      </c>
      <c r="B153" s="38">
        <v>16</v>
      </c>
      <c r="C153" s="45">
        <v>529.16999999999996</v>
      </c>
      <c r="D153" s="45">
        <v>0</v>
      </c>
      <c r="E153" s="45">
        <v>115.31</v>
      </c>
      <c r="F153" s="45">
        <v>555.62</v>
      </c>
    </row>
    <row r="154" spans="1:6" ht="14.25" customHeight="1" x14ac:dyDescent="0.2">
      <c r="A154" s="93">
        <f t="shared" si="2"/>
        <v>42040.708330000001</v>
      </c>
      <c r="B154" s="38">
        <v>17</v>
      </c>
      <c r="C154" s="45">
        <v>542.49</v>
      </c>
      <c r="D154" s="45">
        <v>0</v>
      </c>
      <c r="E154" s="45">
        <v>230.34</v>
      </c>
      <c r="F154" s="45">
        <v>568.94000000000005</v>
      </c>
    </row>
    <row r="155" spans="1:6" ht="14.25" customHeight="1" x14ac:dyDescent="0.2">
      <c r="A155" s="93">
        <f t="shared" si="2"/>
        <v>42040.75</v>
      </c>
      <c r="B155" s="38">
        <v>18</v>
      </c>
      <c r="C155" s="45">
        <v>609.11</v>
      </c>
      <c r="D155" s="45">
        <v>0</v>
      </c>
      <c r="E155" s="45">
        <v>172.76</v>
      </c>
      <c r="F155" s="45">
        <v>635.55999999999995</v>
      </c>
    </row>
    <row r="156" spans="1:6" ht="14.25" customHeight="1" x14ac:dyDescent="0.2">
      <c r="A156" s="93">
        <f t="shared" si="2"/>
        <v>42040.791669999999</v>
      </c>
      <c r="B156" s="38">
        <v>19</v>
      </c>
      <c r="C156" s="45">
        <v>573.61</v>
      </c>
      <c r="D156" s="45">
        <v>0</v>
      </c>
      <c r="E156" s="45">
        <v>116.91</v>
      </c>
      <c r="F156" s="45">
        <v>600.05999999999995</v>
      </c>
    </row>
    <row r="157" spans="1:6" ht="14.25" customHeight="1" x14ac:dyDescent="0.2">
      <c r="A157" s="93">
        <f t="shared" si="2"/>
        <v>42040.833330000001</v>
      </c>
      <c r="B157" s="38">
        <v>20</v>
      </c>
      <c r="C157" s="45">
        <v>536.87</v>
      </c>
      <c r="D157" s="45">
        <v>0</v>
      </c>
      <c r="E157" s="45">
        <v>170.23</v>
      </c>
      <c r="F157" s="45">
        <v>563.32000000000005</v>
      </c>
    </row>
    <row r="158" spans="1:6" ht="14.25" customHeight="1" x14ac:dyDescent="0.2">
      <c r="A158" s="93">
        <f t="shared" si="2"/>
        <v>42040.875</v>
      </c>
      <c r="B158" s="38">
        <v>21</v>
      </c>
      <c r="C158" s="45">
        <v>555.28</v>
      </c>
      <c r="D158" s="45">
        <v>0</v>
      </c>
      <c r="E158" s="45">
        <v>189.53</v>
      </c>
      <c r="F158" s="45">
        <v>581.73</v>
      </c>
    </row>
    <row r="159" spans="1:6" ht="14.25" customHeight="1" x14ac:dyDescent="0.2">
      <c r="A159" s="93">
        <f t="shared" si="2"/>
        <v>42040.916669999999</v>
      </c>
      <c r="B159" s="38">
        <v>22</v>
      </c>
      <c r="C159" s="45">
        <v>636.09</v>
      </c>
      <c r="D159" s="45">
        <v>0</v>
      </c>
      <c r="E159" s="45">
        <v>237.78</v>
      </c>
      <c r="F159" s="45">
        <v>662.54</v>
      </c>
    </row>
    <row r="160" spans="1:6" ht="14.25" customHeight="1" x14ac:dyDescent="0.2">
      <c r="A160" s="93">
        <f t="shared" si="2"/>
        <v>42040.958330000001</v>
      </c>
      <c r="B160" s="38">
        <v>23</v>
      </c>
      <c r="C160" s="45">
        <v>550.91999999999996</v>
      </c>
      <c r="D160" s="45">
        <v>0</v>
      </c>
      <c r="E160" s="45">
        <v>144.52000000000001</v>
      </c>
      <c r="F160" s="45">
        <v>577.37</v>
      </c>
    </row>
    <row r="161" spans="1:6" ht="14.25" customHeight="1" x14ac:dyDescent="0.2">
      <c r="A161" s="93">
        <f t="shared" si="2"/>
        <v>42041</v>
      </c>
      <c r="B161" s="38">
        <v>0</v>
      </c>
      <c r="C161" s="45">
        <v>510.32</v>
      </c>
      <c r="D161" s="45">
        <v>0</v>
      </c>
      <c r="E161" s="45">
        <v>502.25</v>
      </c>
      <c r="F161" s="45">
        <v>536.77</v>
      </c>
    </row>
    <row r="162" spans="1:6" ht="14.25" customHeight="1" x14ac:dyDescent="0.2">
      <c r="A162" s="93">
        <f t="shared" si="2"/>
        <v>42041.041669999999</v>
      </c>
      <c r="B162" s="38">
        <v>1</v>
      </c>
      <c r="C162" s="45">
        <v>537.95000000000005</v>
      </c>
      <c r="D162" s="45">
        <v>0</v>
      </c>
      <c r="E162" s="45">
        <v>287.41000000000003</v>
      </c>
      <c r="F162" s="45">
        <v>564.4</v>
      </c>
    </row>
    <row r="163" spans="1:6" ht="14.25" customHeight="1" x14ac:dyDescent="0.2">
      <c r="A163" s="93">
        <f t="shared" si="2"/>
        <v>42041.083330000001</v>
      </c>
      <c r="B163" s="38">
        <v>2</v>
      </c>
      <c r="C163" s="45">
        <v>543.77</v>
      </c>
      <c r="D163" s="45">
        <v>0</v>
      </c>
      <c r="E163" s="45">
        <v>268.3</v>
      </c>
      <c r="F163" s="45">
        <v>570.22</v>
      </c>
    </row>
    <row r="164" spans="1:6" ht="14.25" customHeight="1" x14ac:dyDescent="0.2">
      <c r="A164" s="93">
        <f t="shared" si="2"/>
        <v>42041.125</v>
      </c>
      <c r="B164" s="38">
        <v>3</v>
      </c>
      <c r="C164" s="45">
        <v>549.07000000000005</v>
      </c>
      <c r="D164" s="45">
        <v>0.01</v>
      </c>
      <c r="E164" s="45">
        <v>260.99</v>
      </c>
      <c r="F164" s="45">
        <v>575.52</v>
      </c>
    </row>
    <row r="165" spans="1:6" ht="14.25" customHeight="1" x14ac:dyDescent="0.2">
      <c r="A165" s="93">
        <f t="shared" si="2"/>
        <v>42041.166669999999</v>
      </c>
      <c r="B165" s="38">
        <v>4</v>
      </c>
      <c r="C165" s="45">
        <v>552.24</v>
      </c>
      <c r="D165" s="45">
        <v>0</v>
      </c>
      <c r="E165" s="45">
        <v>223.7</v>
      </c>
      <c r="F165" s="45">
        <v>578.69000000000005</v>
      </c>
    </row>
    <row r="166" spans="1:6" ht="14.25" customHeight="1" x14ac:dyDescent="0.2">
      <c r="A166" s="93">
        <f t="shared" si="2"/>
        <v>42041.208330000001</v>
      </c>
      <c r="B166" s="38">
        <v>5</v>
      </c>
      <c r="C166" s="45">
        <v>537.47</v>
      </c>
      <c r="D166" s="45">
        <v>0</v>
      </c>
      <c r="E166" s="45">
        <v>67.67</v>
      </c>
      <c r="F166" s="45">
        <v>563.91999999999996</v>
      </c>
    </row>
    <row r="167" spans="1:6" ht="14.25" customHeight="1" x14ac:dyDescent="0.2">
      <c r="A167" s="93">
        <f t="shared" si="2"/>
        <v>42041.25</v>
      </c>
      <c r="B167" s="38">
        <v>6</v>
      </c>
      <c r="C167" s="45">
        <v>507.93</v>
      </c>
      <c r="D167" s="45">
        <v>0</v>
      </c>
      <c r="E167" s="45">
        <v>266.33999999999997</v>
      </c>
      <c r="F167" s="45">
        <v>534.38</v>
      </c>
    </row>
    <row r="168" spans="1:6" ht="14.25" customHeight="1" x14ac:dyDescent="0.2">
      <c r="A168" s="93">
        <f t="shared" si="2"/>
        <v>42041.291669999999</v>
      </c>
      <c r="B168" s="38">
        <v>7</v>
      </c>
      <c r="C168" s="45">
        <v>570.26</v>
      </c>
      <c r="D168" s="45">
        <v>0</v>
      </c>
      <c r="E168" s="45">
        <v>294.08</v>
      </c>
      <c r="F168" s="45">
        <v>596.71</v>
      </c>
    </row>
    <row r="169" spans="1:6" ht="14.25" customHeight="1" x14ac:dyDescent="0.2">
      <c r="A169" s="93">
        <f t="shared" si="2"/>
        <v>42041.333330000001</v>
      </c>
      <c r="B169" s="38">
        <v>8</v>
      </c>
      <c r="C169" s="45">
        <v>583.11</v>
      </c>
      <c r="D169" s="45">
        <v>0</v>
      </c>
      <c r="E169" s="45">
        <v>214.86</v>
      </c>
      <c r="F169" s="45">
        <v>609.55999999999995</v>
      </c>
    </row>
    <row r="170" spans="1:6" ht="14.25" customHeight="1" x14ac:dyDescent="0.2">
      <c r="A170" s="93">
        <f t="shared" si="2"/>
        <v>42041.375</v>
      </c>
      <c r="B170" s="38">
        <v>9</v>
      </c>
      <c r="C170" s="45">
        <v>516.9</v>
      </c>
      <c r="D170" s="45">
        <v>0</v>
      </c>
      <c r="E170" s="45">
        <v>348.26</v>
      </c>
      <c r="F170" s="45">
        <v>543.35</v>
      </c>
    </row>
    <row r="171" spans="1:6" ht="14.25" customHeight="1" x14ac:dyDescent="0.2">
      <c r="A171" s="93">
        <f t="shared" si="2"/>
        <v>42041.416669999999</v>
      </c>
      <c r="B171" s="38">
        <v>10</v>
      </c>
      <c r="C171" s="45">
        <v>520.94000000000005</v>
      </c>
      <c r="D171" s="45">
        <v>0</v>
      </c>
      <c r="E171" s="45">
        <v>418.84</v>
      </c>
      <c r="F171" s="45">
        <v>547.39</v>
      </c>
    </row>
    <row r="172" spans="1:6" ht="14.25" customHeight="1" x14ac:dyDescent="0.2">
      <c r="A172" s="93">
        <f t="shared" si="2"/>
        <v>42041.458330000001</v>
      </c>
      <c r="B172" s="38">
        <v>11</v>
      </c>
      <c r="C172" s="45">
        <v>540.39</v>
      </c>
      <c r="D172" s="45">
        <v>0</v>
      </c>
      <c r="E172" s="45">
        <v>427.26</v>
      </c>
      <c r="F172" s="45">
        <v>566.84</v>
      </c>
    </row>
    <row r="173" spans="1:6" ht="14.25" customHeight="1" x14ac:dyDescent="0.2">
      <c r="A173" s="93">
        <f t="shared" si="2"/>
        <v>42041.5</v>
      </c>
      <c r="B173" s="38">
        <v>12</v>
      </c>
      <c r="C173" s="45">
        <v>519.58000000000004</v>
      </c>
      <c r="D173" s="45">
        <v>0</v>
      </c>
      <c r="E173" s="45">
        <v>390.03</v>
      </c>
      <c r="F173" s="45">
        <v>546.03</v>
      </c>
    </row>
    <row r="174" spans="1:6" ht="14.25" customHeight="1" x14ac:dyDescent="0.2">
      <c r="A174" s="93">
        <f t="shared" si="2"/>
        <v>42041.541669999999</v>
      </c>
      <c r="B174" s="38">
        <v>13</v>
      </c>
      <c r="C174" s="45">
        <v>534.94000000000005</v>
      </c>
      <c r="D174" s="45">
        <v>0.01</v>
      </c>
      <c r="E174" s="45">
        <v>437.31</v>
      </c>
      <c r="F174" s="45">
        <v>561.39</v>
      </c>
    </row>
    <row r="175" spans="1:6" ht="14.25" customHeight="1" x14ac:dyDescent="0.2">
      <c r="A175" s="93">
        <f t="shared" si="2"/>
        <v>42041.583330000001</v>
      </c>
      <c r="B175" s="38">
        <v>14</v>
      </c>
      <c r="C175" s="45">
        <v>541.33000000000004</v>
      </c>
      <c r="D175" s="45">
        <v>0.01</v>
      </c>
      <c r="E175" s="45">
        <v>517.09</v>
      </c>
      <c r="F175" s="45">
        <v>567.78</v>
      </c>
    </row>
    <row r="176" spans="1:6" ht="14.25" customHeight="1" x14ac:dyDescent="0.2">
      <c r="A176" s="93">
        <f t="shared" si="2"/>
        <v>42041.625</v>
      </c>
      <c r="B176" s="38">
        <v>15</v>
      </c>
      <c r="C176" s="45">
        <v>525.20000000000005</v>
      </c>
      <c r="D176" s="45">
        <v>0.01</v>
      </c>
      <c r="E176" s="45">
        <v>421.65</v>
      </c>
      <c r="F176" s="45">
        <v>551.65</v>
      </c>
    </row>
    <row r="177" spans="1:6" ht="14.25" customHeight="1" x14ac:dyDescent="0.2">
      <c r="A177" s="93">
        <f t="shared" si="2"/>
        <v>42041.666669999999</v>
      </c>
      <c r="B177" s="38">
        <v>16</v>
      </c>
      <c r="C177" s="45">
        <v>527.96</v>
      </c>
      <c r="D177" s="45">
        <v>0</v>
      </c>
      <c r="E177" s="45">
        <v>188.68</v>
      </c>
      <c r="F177" s="45">
        <v>554.41</v>
      </c>
    </row>
    <row r="178" spans="1:6" ht="14.25" customHeight="1" x14ac:dyDescent="0.2">
      <c r="A178" s="93">
        <f t="shared" si="2"/>
        <v>42041.708330000001</v>
      </c>
      <c r="B178" s="38">
        <v>17</v>
      </c>
      <c r="C178" s="45">
        <v>537.79999999999995</v>
      </c>
      <c r="D178" s="45">
        <v>0</v>
      </c>
      <c r="E178" s="45">
        <v>12.34</v>
      </c>
      <c r="F178" s="45">
        <v>564.25</v>
      </c>
    </row>
    <row r="179" spans="1:6" ht="14.25" customHeight="1" x14ac:dyDescent="0.2">
      <c r="A179" s="93">
        <f t="shared" si="2"/>
        <v>42041.75</v>
      </c>
      <c r="B179" s="38">
        <v>18</v>
      </c>
      <c r="C179" s="45">
        <v>621.12</v>
      </c>
      <c r="D179" s="45">
        <v>0</v>
      </c>
      <c r="E179" s="45">
        <v>434.72</v>
      </c>
      <c r="F179" s="45">
        <v>647.57000000000005</v>
      </c>
    </row>
    <row r="180" spans="1:6" ht="14.25" customHeight="1" x14ac:dyDescent="0.2">
      <c r="A180" s="93">
        <f t="shared" si="2"/>
        <v>42041.791669999999</v>
      </c>
      <c r="B180" s="38">
        <v>19</v>
      </c>
      <c r="C180" s="45">
        <v>576.97</v>
      </c>
      <c r="D180" s="45">
        <v>0</v>
      </c>
      <c r="E180" s="45">
        <v>196.45</v>
      </c>
      <c r="F180" s="45">
        <v>603.41999999999996</v>
      </c>
    </row>
    <row r="181" spans="1:6" ht="14.25" customHeight="1" x14ac:dyDescent="0.2">
      <c r="A181" s="93">
        <f t="shared" si="2"/>
        <v>42041.833330000001</v>
      </c>
      <c r="B181" s="38">
        <v>20</v>
      </c>
      <c r="C181" s="45">
        <v>541.28</v>
      </c>
      <c r="D181" s="45">
        <v>0</v>
      </c>
      <c r="E181" s="45">
        <v>305.2</v>
      </c>
      <c r="F181" s="45">
        <v>567.73</v>
      </c>
    </row>
    <row r="182" spans="1:6" ht="14.25" customHeight="1" x14ac:dyDescent="0.2">
      <c r="A182" s="93">
        <f t="shared" si="2"/>
        <v>42041.875</v>
      </c>
      <c r="B182" s="38">
        <v>21</v>
      </c>
      <c r="C182" s="45">
        <v>558.95000000000005</v>
      </c>
      <c r="D182" s="45">
        <v>0</v>
      </c>
      <c r="E182" s="45">
        <v>386.12</v>
      </c>
      <c r="F182" s="45">
        <v>585.4</v>
      </c>
    </row>
    <row r="183" spans="1:6" ht="14.25" customHeight="1" x14ac:dyDescent="0.2">
      <c r="A183" s="93">
        <f t="shared" si="2"/>
        <v>42041.916669999999</v>
      </c>
      <c r="B183" s="38">
        <v>22</v>
      </c>
      <c r="C183" s="45">
        <v>652.65</v>
      </c>
      <c r="D183" s="45">
        <v>0</v>
      </c>
      <c r="E183" s="45">
        <v>493.7</v>
      </c>
      <c r="F183" s="45">
        <v>679.1</v>
      </c>
    </row>
    <row r="184" spans="1:6" ht="14.25" customHeight="1" x14ac:dyDescent="0.2">
      <c r="A184" s="93">
        <f t="shared" si="2"/>
        <v>42041.958330000001</v>
      </c>
      <c r="B184" s="38">
        <v>23</v>
      </c>
      <c r="C184" s="45">
        <v>559.79999999999995</v>
      </c>
      <c r="D184" s="45">
        <v>0.01</v>
      </c>
      <c r="E184" s="45">
        <v>341.46</v>
      </c>
      <c r="F184" s="45">
        <v>586.25</v>
      </c>
    </row>
    <row r="185" spans="1:6" ht="14.25" customHeight="1" x14ac:dyDescent="0.2">
      <c r="A185" s="93">
        <f t="shared" si="2"/>
        <v>42042</v>
      </c>
      <c r="B185" s="38">
        <v>0</v>
      </c>
      <c r="C185" s="45">
        <v>530.92999999999995</v>
      </c>
      <c r="D185" s="45">
        <v>0</v>
      </c>
      <c r="E185" s="45">
        <v>557.91</v>
      </c>
      <c r="F185" s="45">
        <v>557.38</v>
      </c>
    </row>
    <row r="186" spans="1:6" ht="14.25" customHeight="1" x14ac:dyDescent="0.2">
      <c r="A186" s="93">
        <f t="shared" si="2"/>
        <v>42042.041669999999</v>
      </c>
      <c r="B186" s="38">
        <v>1</v>
      </c>
      <c r="C186" s="45">
        <v>548.84</v>
      </c>
      <c r="D186" s="45">
        <v>0</v>
      </c>
      <c r="E186" s="45">
        <v>456.56</v>
      </c>
      <c r="F186" s="45">
        <v>575.29</v>
      </c>
    </row>
    <row r="187" spans="1:6" ht="14.25" customHeight="1" x14ac:dyDescent="0.2">
      <c r="A187" s="93">
        <f t="shared" si="2"/>
        <v>42042.083330000001</v>
      </c>
      <c r="B187" s="38">
        <v>2</v>
      </c>
      <c r="C187" s="45">
        <v>560.83000000000004</v>
      </c>
      <c r="D187" s="45">
        <v>0</v>
      </c>
      <c r="E187" s="45">
        <v>314.20999999999998</v>
      </c>
      <c r="F187" s="45">
        <v>587.28</v>
      </c>
    </row>
    <row r="188" spans="1:6" ht="14.25" customHeight="1" x14ac:dyDescent="0.2">
      <c r="A188" s="93">
        <f t="shared" si="2"/>
        <v>42042.125</v>
      </c>
      <c r="B188" s="38">
        <v>3</v>
      </c>
      <c r="C188" s="45">
        <v>574.38</v>
      </c>
      <c r="D188" s="45">
        <v>0</v>
      </c>
      <c r="E188" s="45">
        <v>352.25</v>
      </c>
      <c r="F188" s="45">
        <v>600.83000000000004</v>
      </c>
    </row>
    <row r="189" spans="1:6" ht="14.25" customHeight="1" x14ac:dyDescent="0.2">
      <c r="A189" s="93">
        <f t="shared" si="2"/>
        <v>42042.166669999999</v>
      </c>
      <c r="B189" s="38">
        <v>4</v>
      </c>
      <c r="C189" s="45">
        <v>574.39</v>
      </c>
      <c r="D189" s="45">
        <v>0</v>
      </c>
      <c r="E189" s="45">
        <v>427.19</v>
      </c>
      <c r="F189" s="45">
        <v>600.84</v>
      </c>
    </row>
    <row r="190" spans="1:6" ht="14.25" customHeight="1" x14ac:dyDescent="0.2">
      <c r="A190" s="93">
        <f t="shared" si="2"/>
        <v>42042.208330000001</v>
      </c>
      <c r="B190" s="38">
        <v>5</v>
      </c>
      <c r="C190" s="45">
        <v>564.24</v>
      </c>
      <c r="D190" s="45">
        <v>0</v>
      </c>
      <c r="E190" s="45">
        <v>422.03</v>
      </c>
      <c r="F190" s="45">
        <v>590.69000000000005</v>
      </c>
    </row>
    <row r="191" spans="1:6" ht="14.25" customHeight="1" x14ac:dyDescent="0.2">
      <c r="A191" s="93">
        <f t="shared" si="2"/>
        <v>42042.25</v>
      </c>
      <c r="B191" s="38">
        <v>6</v>
      </c>
      <c r="C191" s="45">
        <v>533.77</v>
      </c>
      <c r="D191" s="45">
        <v>0</v>
      </c>
      <c r="E191" s="45">
        <v>410.77</v>
      </c>
      <c r="F191" s="45">
        <v>560.22</v>
      </c>
    </row>
    <row r="192" spans="1:6" ht="14.25" customHeight="1" x14ac:dyDescent="0.2">
      <c r="A192" s="93">
        <f t="shared" si="2"/>
        <v>42042.291669999999</v>
      </c>
      <c r="B192" s="38">
        <v>7</v>
      </c>
      <c r="C192" s="45">
        <v>514.09</v>
      </c>
      <c r="D192" s="45">
        <v>0</v>
      </c>
      <c r="E192" s="45">
        <v>451.87</v>
      </c>
      <c r="F192" s="45">
        <v>540.54</v>
      </c>
    </row>
    <row r="193" spans="1:6" ht="14.25" customHeight="1" x14ac:dyDescent="0.2">
      <c r="A193" s="93">
        <f t="shared" si="2"/>
        <v>42042.333330000001</v>
      </c>
      <c r="B193" s="38">
        <v>8</v>
      </c>
      <c r="C193" s="45">
        <v>535.78</v>
      </c>
      <c r="D193" s="45">
        <v>0</v>
      </c>
      <c r="E193" s="45">
        <v>167.66</v>
      </c>
      <c r="F193" s="45">
        <v>562.23</v>
      </c>
    </row>
    <row r="194" spans="1:6" ht="14.25" customHeight="1" x14ac:dyDescent="0.2">
      <c r="A194" s="93">
        <f t="shared" ref="A194:A257" si="3">A170+1</f>
        <v>42042.375</v>
      </c>
      <c r="B194" s="38">
        <v>9</v>
      </c>
      <c r="C194" s="45">
        <v>517.04999999999995</v>
      </c>
      <c r="D194" s="45">
        <v>0</v>
      </c>
      <c r="E194" s="45">
        <v>168.08</v>
      </c>
      <c r="F194" s="45">
        <v>543.5</v>
      </c>
    </row>
    <row r="195" spans="1:6" ht="14.25" customHeight="1" x14ac:dyDescent="0.2">
      <c r="A195" s="93">
        <f t="shared" si="3"/>
        <v>42042.416669999999</v>
      </c>
      <c r="B195" s="38">
        <v>10</v>
      </c>
      <c r="C195" s="45">
        <v>523.78</v>
      </c>
      <c r="D195" s="45">
        <v>0</v>
      </c>
      <c r="E195" s="45">
        <v>255.28</v>
      </c>
      <c r="F195" s="45">
        <v>550.23</v>
      </c>
    </row>
    <row r="196" spans="1:6" ht="14.25" customHeight="1" x14ac:dyDescent="0.2">
      <c r="A196" s="93">
        <f t="shared" si="3"/>
        <v>42042.458330000001</v>
      </c>
      <c r="B196" s="38">
        <v>11</v>
      </c>
      <c r="C196" s="45">
        <v>529.29999999999995</v>
      </c>
      <c r="D196" s="45">
        <v>0</v>
      </c>
      <c r="E196" s="45">
        <v>256.76</v>
      </c>
      <c r="F196" s="45">
        <v>555.75</v>
      </c>
    </row>
    <row r="197" spans="1:6" ht="14.25" customHeight="1" x14ac:dyDescent="0.2">
      <c r="A197" s="93">
        <f t="shared" si="3"/>
        <v>42042.5</v>
      </c>
      <c r="B197" s="38">
        <v>12</v>
      </c>
      <c r="C197" s="45">
        <v>504.06</v>
      </c>
      <c r="D197" s="45">
        <v>0</v>
      </c>
      <c r="E197" s="45">
        <v>260.31</v>
      </c>
      <c r="F197" s="45">
        <v>530.51</v>
      </c>
    </row>
    <row r="198" spans="1:6" ht="14.25" customHeight="1" x14ac:dyDescent="0.2">
      <c r="A198" s="93">
        <f t="shared" si="3"/>
        <v>42042.541669999999</v>
      </c>
      <c r="B198" s="38">
        <v>13</v>
      </c>
      <c r="C198" s="45">
        <v>507.39</v>
      </c>
      <c r="D198" s="45">
        <v>0</v>
      </c>
      <c r="E198" s="45">
        <v>249.54</v>
      </c>
      <c r="F198" s="45">
        <v>533.84</v>
      </c>
    </row>
    <row r="199" spans="1:6" ht="14.25" customHeight="1" x14ac:dyDescent="0.2">
      <c r="A199" s="93">
        <f t="shared" si="3"/>
        <v>42042.583330000001</v>
      </c>
      <c r="B199" s="38">
        <v>14</v>
      </c>
      <c r="C199" s="45">
        <v>506.29</v>
      </c>
      <c r="D199" s="45">
        <v>0</v>
      </c>
      <c r="E199" s="45">
        <v>200.63</v>
      </c>
      <c r="F199" s="45">
        <v>532.74</v>
      </c>
    </row>
    <row r="200" spans="1:6" ht="14.25" customHeight="1" x14ac:dyDescent="0.2">
      <c r="A200" s="93">
        <f t="shared" si="3"/>
        <v>42042.625</v>
      </c>
      <c r="B200" s="38">
        <v>15</v>
      </c>
      <c r="C200" s="45">
        <v>503.6</v>
      </c>
      <c r="D200" s="45">
        <v>0</v>
      </c>
      <c r="E200" s="45">
        <v>147.82</v>
      </c>
      <c r="F200" s="45">
        <v>530.04999999999995</v>
      </c>
    </row>
    <row r="201" spans="1:6" ht="14.25" customHeight="1" x14ac:dyDescent="0.2">
      <c r="A201" s="93">
        <f t="shared" si="3"/>
        <v>42042.666669999999</v>
      </c>
      <c r="B201" s="38">
        <v>16</v>
      </c>
      <c r="C201" s="45">
        <v>522.95000000000005</v>
      </c>
      <c r="D201" s="45">
        <v>0</v>
      </c>
      <c r="E201" s="45">
        <v>97.96</v>
      </c>
      <c r="F201" s="45">
        <v>549.4</v>
      </c>
    </row>
    <row r="202" spans="1:6" ht="14.25" customHeight="1" x14ac:dyDescent="0.2">
      <c r="A202" s="93">
        <f t="shared" si="3"/>
        <v>42042.708330000001</v>
      </c>
      <c r="B202" s="38">
        <v>17</v>
      </c>
      <c r="C202" s="45">
        <v>537.85</v>
      </c>
      <c r="D202" s="45">
        <v>0</v>
      </c>
      <c r="E202" s="45">
        <v>261.08999999999997</v>
      </c>
      <c r="F202" s="45">
        <v>564.29999999999995</v>
      </c>
    </row>
    <row r="203" spans="1:6" ht="14.25" customHeight="1" x14ac:dyDescent="0.2">
      <c r="A203" s="93">
        <f t="shared" si="3"/>
        <v>42042.75</v>
      </c>
      <c r="B203" s="38">
        <v>18</v>
      </c>
      <c r="C203" s="45">
        <v>551.42999999999995</v>
      </c>
      <c r="D203" s="45">
        <v>0</v>
      </c>
      <c r="E203" s="45">
        <v>372.32</v>
      </c>
      <c r="F203" s="45">
        <v>577.88</v>
      </c>
    </row>
    <row r="204" spans="1:6" ht="14.25" customHeight="1" x14ac:dyDescent="0.2">
      <c r="A204" s="93">
        <f t="shared" si="3"/>
        <v>42042.791669999999</v>
      </c>
      <c r="B204" s="38">
        <v>19</v>
      </c>
      <c r="C204" s="45">
        <v>529.79999999999995</v>
      </c>
      <c r="D204" s="45">
        <v>0</v>
      </c>
      <c r="E204" s="45">
        <v>719.88</v>
      </c>
      <c r="F204" s="45">
        <v>556.25</v>
      </c>
    </row>
    <row r="205" spans="1:6" ht="14.25" customHeight="1" x14ac:dyDescent="0.2">
      <c r="A205" s="93">
        <f t="shared" si="3"/>
        <v>42042.833330000001</v>
      </c>
      <c r="B205" s="38">
        <v>20</v>
      </c>
      <c r="C205" s="45">
        <v>541.78</v>
      </c>
      <c r="D205" s="45">
        <v>0</v>
      </c>
      <c r="E205" s="45">
        <v>306.14999999999998</v>
      </c>
      <c r="F205" s="45">
        <v>568.23</v>
      </c>
    </row>
    <row r="206" spans="1:6" ht="14.25" customHeight="1" x14ac:dyDescent="0.2">
      <c r="A206" s="93">
        <f t="shared" si="3"/>
        <v>42042.875</v>
      </c>
      <c r="B206" s="38">
        <v>21</v>
      </c>
      <c r="C206" s="45">
        <v>525.82000000000005</v>
      </c>
      <c r="D206" s="45">
        <v>0</v>
      </c>
      <c r="E206" s="45">
        <v>381.99</v>
      </c>
      <c r="F206" s="45">
        <v>552.27</v>
      </c>
    </row>
    <row r="207" spans="1:6" ht="14.25" customHeight="1" x14ac:dyDescent="0.2">
      <c r="A207" s="93">
        <f t="shared" si="3"/>
        <v>42042.916669999999</v>
      </c>
      <c r="B207" s="38">
        <v>22</v>
      </c>
      <c r="C207" s="45">
        <v>545.05999999999995</v>
      </c>
      <c r="D207" s="45">
        <v>0</v>
      </c>
      <c r="E207" s="45">
        <v>286</v>
      </c>
      <c r="F207" s="45">
        <v>571.51</v>
      </c>
    </row>
    <row r="208" spans="1:6" ht="14.25" customHeight="1" x14ac:dyDescent="0.2">
      <c r="A208" s="93">
        <f t="shared" si="3"/>
        <v>42042.958330000001</v>
      </c>
      <c r="B208" s="38">
        <v>23</v>
      </c>
      <c r="C208" s="45">
        <v>525.1</v>
      </c>
      <c r="D208" s="45">
        <v>0</v>
      </c>
      <c r="E208" s="45">
        <v>280.60000000000002</v>
      </c>
      <c r="F208" s="45">
        <v>551.54999999999995</v>
      </c>
    </row>
    <row r="209" spans="1:6" ht="14.25" customHeight="1" x14ac:dyDescent="0.2">
      <c r="A209" s="93">
        <f t="shared" si="3"/>
        <v>42043</v>
      </c>
      <c r="B209" s="38">
        <v>0</v>
      </c>
      <c r="C209" s="45">
        <v>520.49</v>
      </c>
      <c r="D209" s="45">
        <v>0</v>
      </c>
      <c r="E209" s="45">
        <v>409.98</v>
      </c>
      <c r="F209" s="45">
        <v>546.94000000000005</v>
      </c>
    </row>
    <row r="210" spans="1:6" ht="14.25" customHeight="1" x14ac:dyDescent="0.2">
      <c r="A210" s="93">
        <f t="shared" si="3"/>
        <v>42043.041669999999</v>
      </c>
      <c r="B210" s="38">
        <v>1</v>
      </c>
      <c r="C210" s="45">
        <v>506.93</v>
      </c>
      <c r="D210" s="45">
        <v>0</v>
      </c>
      <c r="E210" s="45">
        <v>187.81</v>
      </c>
      <c r="F210" s="45">
        <v>533.38</v>
      </c>
    </row>
    <row r="211" spans="1:6" ht="14.25" customHeight="1" x14ac:dyDescent="0.2">
      <c r="A211" s="93">
        <f t="shared" si="3"/>
        <v>42043.083330000001</v>
      </c>
      <c r="B211" s="38">
        <v>2</v>
      </c>
      <c r="C211" s="45">
        <v>529.32000000000005</v>
      </c>
      <c r="D211" s="45">
        <v>0</v>
      </c>
      <c r="E211" s="45">
        <v>133.91</v>
      </c>
      <c r="F211" s="45">
        <v>555.77</v>
      </c>
    </row>
    <row r="212" spans="1:6" ht="14.25" customHeight="1" x14ac:dyDescent="0.2">
      <c r="A212" s="93">
        <f t="shared" si="3"/>
        <v>42043.125</v>
      </c>
      <c r="B212" s="38">
        <v>3</v>
      </c>
      <c r="C212" s="45">
        <v>554.04999999999995</v>
      </c>
      <c r="D212" s="45">
        <v>0</v>
      </c>
      <c r="E212" s="45">
        <v>287.25</v>
      </c>
      <c r="F212" s="45">
        <v>580.5</v>
      </c>
    </row>
    <row r="213" spans="1:6" ht="14.25" customHeight="1" x14ac:dyDescent="0.2">
      <c r="A213" s="93">
        <f t="shared" si="3"/>
        <v>42043.166669999999</v>
      </c>
      <c r="B213" s="38">
        <v>4</v>
      </c>
      <c r="C213" s="45">
        <v>554.1</v>
      </c>
      <c r="D213" s="45">
        <v>0</v>
      </c>
      <c r="E213" s="45">
        <v>52.58</v>
      </c>
      <c r="F213" s="45">
        <v>580.54999999999995</v>
      </c>
    </row>
    <row r="214" spans="1:6" ht="14.25" customHeight="1" x14ac:dyDescent="0.2">
      <c r="A214" s="93">
        <f t="shared" si="3"/>
        <v>42043.208330000001</v>
      </c>
      <c r="B214" s="38">
        <v>5</v>
      </c>
      <c r="C214" s="45">
        <v>563.94000000000005</v>
      </c>
      <c r="D214" s="45">
        <v>0</v>
      </c>
      <c r="E214" s="45">
        <v>144.09</v>
      </c>
      <c r="F214" s="45">
        <v>590.39</v>
      </c>
    </row>
    <row r="215" spans="1:6" ht="14.25" customHeight="1" x14ac:dyDescent="0.2">
      <c r="A215" s="93">
        <f t="shared" si="3"/>
        <v>42043.25</v>
      </c>
      <c r="B215" s="38">
        <v>6</v>
      </c>
      <c r="C215" s="45">
        <v>521.12</v>
      </c>
      <c r="D215" s="45">
        <v>0</v>
      </c>
      <c r="E215" s="45">
        <v>108.69</v>
      </c>
      <c r="F215" s="45">
        <v>547.57000000000005</v>
      </c>
    </row>
    <row r="216" spans="1:6" ht="14.25" customHeight="1" x14ac:dyDescent="0.2">
      <c r="A216" s="93">
        <f t="shared" si="3"/>
        <v>42043.291669999999</v>
      </c>
      <c r="B216" s="38">
        <v>7</v>
      </c>
      <c r="C216" s="45">
        <v>518.46</v>
      </c>
      <c r="D216" s="45">
        <v>0</v>
      </c>
      <c r="E216" s="45">
        <v>33.590000000000003</v>
      </c>
      <c r="F216" s="45">
        <v>544.91</v>
      </c>
    </row>
    <row r="217" spans="1:6" ht="14.25" customHeight="1" x14ac:dyDescent="0.2">
      <c r="A217" s="93">
        <f t="shared" si="3"/>
        <v>42043.333330000001</v>
      </c>
      <c r="B217" s="38">
        <v>8</v>
      </c>
      <c r="C217" s="45">
        <v>524.41</v>
      </c>
      <c r="D217" s="45">
        <v>0</v>
      </c>
      <c r="E217" s="45">
        <v>12.72</v>
      </c>
      <c r="F217" s="45">
        <v>550.86</v>
      </c>
    </row>
    <row r="218" spans="1:6" ht="14.25" customHeight="1" x14ac:dyDescent="0.2">
      <c r="A218" s="93">
        <f t="shared" si="3"/>
        <v>42043.375</v>
      </c>
      <c r="B218" s="38">
        <v>9</v>
      </c>
      <c r="C218" s="45">
        <v>558.54999999999995</v>
      </c>
      <c r="D218" s="45">
        <v>0</v>
      </c>
      <c r="E218" s="45">
        <v>111.35</v>
      </c>
      <c r="F218" s="45">
        <v>585</v>
      </c>
    </row>
    <row r="219" spans="1:6" ht="14.25" customHeight="1" x14ac:dyDescent="0.2">
      <c r="A219" s="93">
        <f t="shared" si="3"/>
        <v>42043.416669999999</v>
      </c>
      <c r="B219" s="38">
        <v>10</v>
      </c>
      <c r="C219" s="45">
        <v>523.16999999999996</v>
      </c>
      <c r="D219" s="45">
        <v>0</v>
      </c>
      <c r="E219" s="45">
        <v>271.8</v>
      </c>
      <c r="F219" s="45">
        <v>549.62</v>
      </c>
    </row>
    <row r="220" spans="1:6" ht="14.25" customHeight="1" x14ac:dyDescent="0.2">
      <c r="A220" s="93">
        <f t="shared" si="3"/>
        <v>42043.458330000001</v>
      </c>
      <c r="B220" s="38">
        <v>11</v>
      </c>
      <c r="C220" s="45">
        <v>514.96</v>
      </c>
      <c r="D220" s="45">
        <v>0</v>
      </c>
      <c r="E220" s="45">
        <v>240.18</v>
      </c>
      <c r="F220" s="45">
        <v>541.41</v>
      </c>
    </row>
    <row r="221" spans="1:6" ht="14.25" customHeight="1" x14ac:dyDescent="0.2">
      <c r="A221" s="93">
        <f t="shared" si="3"/>
        <v>42043.5</v>
      </c>
      <c r="B221" s="38">
        <v>12</v>
      </c>
      <c r="C221" s="45">
        <v>528.65</v>
      </c>
      <c r="D221" s="45">
        <v>0</v>
      </c>
      <c r="E221" s="45">
        <v>299.07</v>
      </c>
      <c r="F221" s="45">
        <v>555.1</v>
      </c>
    </row>
    <row r="222" spans="1:6" ht="14.25" customHeight="1" x14ac:dyDescent="0.2">
      <c r="A222" s="93">
        <f t="shared" si="3"/>
        <v>42043.541669999999</v>
      </c>
      <c r="B222" s="38">
        <v>13</v>
      </c>
      <c r="C222" s="45">
        <v>525.83000000000004</v>
      </c>
      <c r="D222" s="45">
        <v>0</v>
      </c>
      <c r="E222" s="45">
        <v>434.69</v>
      </c>
      <c r="F222" s="45">
        <v>552.28</v>
      </c>
    </row>
    <row r="223" spans="1:6" ht="14.25" customHeight="1" x14ac:dyDescent="0.2">
      <c r="A223" s="93">
        <f t="shared" si="3"/>
        <v>42043.583330000001</v>
      </c>
      <c r="B223" s="38">
        <v>14</v>
      </c>
      <c r="C223" s="45">
        <v>528.57000000000005</v>
      </c>
      <c r="D223" s="45">
        <v>0</v>
      </c>
      <c r="E223" s="45">
        <v>196.76</v>
      </c>
      <c r="F223" s="45">
        <v>555.02</v>
      </c>
    </row>
    <row r="224" spans="1:6" ht="14.25" customHeight="1" x14ac:dyDescent="0.2">
      <c r="A224" s="93">
        <f t="shared" si="3"/>
        <v>42043.625</v>
      </c>
      <c r="B224" s="38">
        <v>15</v>
      </c>
      <c r="C224" s="45">
        <v>514.96</v>
      </c>
      <c r="D224" s="45">
        <v>0</v>
      </c>
      <c r="E224" s="45">
        <v>219.01</v>
      </c>
      <c r="F224" s="45">
        <v>541.41</v>
      </c>
    </row>
    <row r="225" spans="1:6" ht="14.25" customHeight="1" x14ac:dyDescent="0.2">
      <c r="A225" s="93">
        <f t="shared" si="3"/>
        <v>42043.666669999999</v>
      </c>
      <c r="B225" s="38">
        <v>16</v>
      </c>
      <c r="C225" s="45">
        <v>521.03</v>
      </c>
      <c r="D225" s="45">
        <v>0</v>
      </c>
      <c r="E225" s="45">
        <v>165.28</v>
      </c>
      <c r="F225" s="45">
        <v>547.48</v>
      </c>
    </row>
    <row r="226" spans="1:6" ht="14.25" customHeight="1" x14ac:dyDescent="0.2">
      <c r="A226" s="93">
        <f t="shared" si="3"/>
        <v>42043.708330000001</v>
      </c>
      <c r="B226" s="38">
        <v>17</v>
      </c>
      <c r="C226" s="45">
        <v>534.85</v>
      </c>
      <c r="D226" s="45">
        <v>0</v>
      </c>
      <c r="E226" s="45">
        <v>190.37</v>
      </c>
      <c r="F226" s="45">
        <v>561.29999999999995</v>
      </c>
    </row>
    <row r="227" spans="1:6" ht="14.25" customHeight="1" x14ac:dyDescent="0.2">
      <c r="A227" s="93">
        <f t="shared" si="3"/>
        <v>42043.75</v>
      </c>
      <c r="B227" s="38">
        <v>18</v>
      </c>
      <c r="C227" s="45">
        <v>549.41999999999996</v>
      </c>
      <c r="D227" s="45">
        <v>0</v>
      </c>
      <c r="E227" s="45">
        <v>385.7</v>
      </c>
      <c r="F227" s="45">
        <v>575.87</v>
      </c>
    </row>
    <row r="228" spans="1:6" ht="14.25" customHeight="1" x14ac:dyDescent="0.2">
      <c r="A228" s="93">
        <f t="shared" si="3"/>
        <v>42043.791669999999</v>
      </c>
      <c r="B228" s="38">
        <v>19</v>
      </c>
      <c r="C228" s="45">
        <v>548.63</v>
      </c>
      <c r="D228" s="45">
        <v>0</v>
      </c>
      <c r="E228" s="45">
        <v>346.67</v>
      </c>
      <c r="F228" s="45">
        <v>575.08000000000004</v>
      </c>
    </row>
    <row r="229" spans="1:6" ht="14.25" customHeight="1" x14ac:dyDescent="0.2">
      <c r="A229" s="93">
        <f t="shared" si="3"/>
        <v>42043.833330000001</v>
      </c>
      <c r="B229" s="38">
        <v>20</v>
      </c>
      <c r="C229" s="45">
        <v>543.99</v>
      </c>
      <c r="D229" s="45">
        <v>0</v>
      </c>
      <c r="E229" s="45">
        <v>320.05</v>
      </c>
      <c r="F229" s="45">
        <v>570.44000000000005</v>
      </c>
    </row>
    <row r="230" spans="1:6" ht="14.25" customHeight="1" x14ac:dyDescent="0.2">
      <c r="A230" s="93">
        <f t="shared" si="3"/>
        <v>42043.875</v>
      </c>
      <c r="B230" s="38">
        <v>21</v>
      </c>
      <c r="C230" s="45">
        <v>528.59</v>
      </c>
      <c r="D230" s="45">
        <v>0</v>
      </c>
      <c r="E230" s="45">
        <v>329.92</v>
      </c>
      <c r="F230" s="45">
        <v>555.04</v>
      </c>
    </row>
    <row r="231" spans="1:6" ht="14.25" customHeight="1" x14ac:dyDescent="0.2">
      <c r="A231" s="93">
        <f t="shared" si="3"/>
        <v>42043.916669999999</v>
      </c>
      <c r="B231" s="38">
        <v>22</v>
      </c>
      <c r="C231" s="45">
        <v>543.66</v>
      </c>
      <c r="D231" s="45">
        <v>0</v>
      </c>
      <c r="E231" s="45">
        <v>603.82000000000005</v>
      </c>
      <c r="F231" s="45">
        <v>570.11</v>
      </c>
    </row>
    <row r="232" spans="1:6" ht="14.25" customHeight="1" x14ac:dyDescent="0.2">
      <c r="A232" s="93">
        <f t="shared" si="3"/>
        <v>42043.958330000001</v>
      </c>
      <c r="B232" s="38">
        <v>23</v>
      </c>
      <c r="C232" s="45">
        <v>529.22</v>
      </c>
      <c r="D232" s="45">
        <v>0</v>
      </c>
      <c r="E232" s="45">
        <v>643.34</v>
      </c>
      <c r="F232" s="45">
        <v>555.66999999999996</v>
      </c>
    </row>
    <row r="233" spans="1:6" ht="14.25" customHeight="1" x14ac:dyDescent="0.2">
      <c r="A233" s="93">
        <f t="shared" si="3"/>
        <v>42044</v>
      </c>
      <c r="B233" s="38">
        <v>0</v>
      </c>
      <c r="C233" s="45">
        <v>525.05999999999995</v>
      </c>
      <c r="D233" s="45">
        <v>0</v>
      </c>
      <c r="E233" s="45">
        <v>86</v>
      </c>
      <c r="F233" s="45">
        <v>551.51</v>
      </c>
    </row>
    <row r="234" spans="1:6" ht="14.25" customHeight="1" x14ac:dyDescent="0.2">
      <c r="A234" s="93">
        <f t="shared" si="3"/>
        <v>42044.041669999999</v>
      </c>
      <c r="B234" s="38">
        <v>1</v>
      </c>
      <c r="C234" s="45">
        <v>523.52</v>
      </c>
      <c r="D234" s="45">
        <v>0</v>
      </c>
      <c r="E234" s="45">
        <v>156.72</v>
      </c>
      <c r="F234" s="45">
        <v>549.97</v>
      </c>
    </row>
    <row r="235" spans="1:6" ht="14.25" customHeight="1" x14ac:dyDescent="0.2">
      <c r="A235" s="93">
        <f t="shared" si="3"/>
        <v>42044.083330000001</v>
      </c>
      <c r="B235" s="38">
        <v>2</v>
      </c>
      <c r="C235" s="45">
        <v>507.07</v>
      </c>
      <c r="D235" s="45">
        <v>0</v>
      </c>
      <c r="E235" s="45">
        <v>227.27</v>
      </c>
      <c r="F235" s="45">
        <v>533.52</v>
      </c>
    </row>
    <row r="236" spans="1:6" ht="14.25" customHeight="1" x14ac:dyDescent="0.2">
      <c r="A236" s="93">
        <f t="shared" si="3"/>
        <v>42044.125</v>
      </c>
      <c r="B236" s="38">
        <v>3</v>
      </c>
      <c r="C236" s="45">
        <v>520.12</v>
      </c>
      <c r="D236" s="45">
        <v>0</v>
      </c>
      <c r="E236" s="45">
        <v>390.63</v>
      </c>
      <c r="F236" s="45">
        <v>546.57000000000005</v>
      </c>
    </row>
    <row r="237" spans="1:6" ht="14.25" customHeight="1" x14ac:dyDescent="0.2">
      <c r="A237" s="93">
        <f t="shared" si="3"/>
        <v>42044.166669999999</v>
      </c>
      <c r="B237" s="38">
        <v>4</v>
      </c>
      <c r="C237" s="45">
        <v>513.87</v>
      </c>
      <c r="D237" s="45">
        <v>0</v>
      </c>
      <c r="E237" s="45">
        <v>411.62</v>
      </c>
      <c r="F237" s="45">
        <v>540.32000000000005</v>
      </c>
    </row>
    <row r="238" spans="1:6" ht="14.25" customHeight="1" x14ac:dyDescent="0.2">
      <c r="A238" s="93">
        <f t="shared" si="3"/>
        <v>42044.208330000001</v>
      </c>
      <c r="B238" s="38">
        <v>5</v>
      </c>
      <c r="C238" s="45">
        <v>519.59</v>
      </c>
      <c r="D238" s="45">
        <v>0</v>
      </c>
      <c r="E238" s="45">
        <v>39.520000000000003</v>
      </c>
      <c r="F238" s="45">
        <v>546.04</v>
      </c>
    </row>
    <row r="239" spans="1:6" ht="14.25" customHeight="1" x14ac:dyDescent="0.2">
      <c r="A239" s="93">
        <f t="shared" si="3"/>
        <v>42044.25</v>
      </c>
      <c r="B239" s="38">
        <v>6</v>
      </c>
      <c r="C239" s="45">
        <v>528.42999999999995</v>
      </c>
      <c r="D239" s="45">
        <v>0</v>
      </c>
      <c r="E239" s="45">
        <v>162.16</v>
      </c>
      <c r="F239" s="45">
        <v>554.88</v>
      </c>
    </row>
    <row r="240" spans="1:6" ht="14.25" customHeight="1" x14ac:dyDescent="0.2">
      <c r="A240" s="93">
        <f t="shared" si="3"/>
        <v>42044.291669999999</v>
      </c>
      <c r="B240" s="38">
        <v>7</v>
      </c>
      <c r="C240" s="45">
        <v>531.42999999999995</v>
      </c>
      <c r="D240" s="45">
        <v>0.01</v>
      </c>
      <c r="E240" s="45">
        <v>150.19</v>
      </c>
      <c r="F240" s="45">
        <v>557.88</v>
      </c>
    </row>
    <row r="241" spans="1:6" ht="14.25" customHeight="1" x14ac:dyDescent="0.2">
      <c r="A241" s="93">
        <f t="shared" si="3"/>
        <v>42044.333330000001</v>
      </c>
      <c r="B241" s="38">
        <v>8</v>
      </c>
      <c r="C241" s="45">
        <v>503.47</v>
      </c>
      <c r="D241" s="45">
        <v>0</v>
      </c>
      <c r="E241" s="45">
        <v>80.5</v>
      </c>
      <c r="F241" s="45">
        <v>529.91999999999996</v>
      </c>
    </row>
    <row r="242" spans="1:6" ht="14.25" customHeight="1" x14ac:dyDescent="0.2">
      <c r="A242" s="93">
        <f t="shared" si="3"/>
        <v>42044.375</v>
      </c>
      <c r="B242" s="38">
        <v>9</v>
      </c>
      <c r="C242" s="45">
        <v>535.01</v>
      </c>
      <c r="D242" s="45">
        <v>0</v>
      </c>
      <c r="E242" s="45">
        <v>127.54</v>
      </c>
      <c r="F242" s="45">
        <v>561.46</v>
      </c>
    </row>
    <row r="243" spans="1:6" ht="14.25" customHeight="1" x14ac:dyDescent="0.2">
      <c r="A243" s="93">
        <f t="shared" si="3"/>
        <v>42044.416669999999</v>
      </c>
      <c r="B243" s="38">
        <v>10</v>
      </c>
      <c r="C243" s="45">
        <v>534.65</v>
      </c>
      <c r="D243" s="45">
        <v>0</v>
      </c>
      <c r="E243" s="45">
        <v>117.26</v>
      </c>
      <c r="F243" s="45">
        <v>561.1</v>
      </c>
    </row>
    <row r="244" spans="1:6" ht="14.25" customHeight="1" x14ac:dyDescent="0.2">
      <c r="A244" s="93">
        <f t="shared" si="3"/>
        <v>42044.458330000001</v>
      </c>
      <c r="B244" s="38">
        <v>11</v>
      </c>
      <c r="C244" s="45">
        <v>531.02</v>
      </c>
      <c r="D244" s="45">
        <v>0</v>
      </c>
      <c r="E244" s="45">
        <v>80.290000000000006</v>
      </c>
      <c r="F244" s="45">
        <v>557.47</v>
      </c>
    </row>
    <row r="245" spans="1:6" ht="14.25" customHeight="1" x14ac:dyDescent="0.2">
      <c r="A245" s="93">
        <f t="shared" si="3"/>
        <v>42044.5</v>
      </c>
      <c r="B245" s="38">
        <v>12</v>
      </c>
      <c r="C245" s="45">
        <v>531.66</v>
      </c>
      <c r="D245" s="45">
        <v>0</v>
      </c>
      <c r="E245" s="45">
        <v>40.409999999999997</v>
      </c>
      <c r="F245" s="45">
        <v>558.11</v>
      </c>
    </row>
    <row r="246" spans="1:6" ht="14.25" customHeight="1" x14ac:dyDescent="0.2">
      <c r="A246" s="93">
        <f t="shared" si="3"/>
        <v>42044.541669999999</v>
      </c>
      <c r="B246" s="38">
        <v>13</v>
      </c>
      <c r="C246" s="45">
        <v>526.30999999999995</v>
      </c>
      <c r="D246" s="45">
        <v>36.61</v>
      </c>
      <c r="E246" s="45">
        <v>0</v>
      </c>
      <c r="F246" s="45">
        <v>552.76</v>
      </c>
    </row>
    <row r="247" spans="1:6" ht="14.25" customHeight="1" x14ac:dyDescent="0.2">
      <c r="A247" s="93">
        <f t="shared" si="3"/>
        <v>42044.583330000001</v>
      </c>
      <c r="B247" s="38">
        <v>14</v>
      </c>
      <c r="C247" s="45">
        <v>531.33000000000004</v>
      </c>
      <c r="D247" s="45">
        <v>15.95</v>
      </c>
      <c r="E247" s="45">
        <v>0</v>
      </c>
      <c r="F247" s="45">
        <v>557.78</v>
      </c>
    </row>
    <row r="248" spans="1:6" ht="14.25" customHeight="1" x14ac:dyDescent="0.2">
      <c r="A248" s="93">
        <f t="shared" si="3"/>
        <v>42044.625</v>
      </c>
      <c r="B248" s="38">
        <v>15</v>
      </c>
      <c r="C248" s="45">
        <v>521.4</v>
      </c>
      <c r="D248" s="45">
        <v>0</v>
      </c>
      <c r="E248" s="45">
        <v>83.64</v>
      </c>
      <c r="F248" s="45">
        <v>547.85</v>
      </c>
    </row>
    <row r="249" spans="1:6" ht="14.25" customHeight="1" x14ac:dyDescent="0.2">
      <c r="A249" s="93">
        <f t="shared" si="3"/>
        <v>42044.666669999999</v>
      </c>
      <c r="B249" s="38">
        <v>16</v>
      </c>
      <c r="C249" s="45">
        <v>525.28</v>
      </c>
      <c r="D249" s="45">
        <v>0.01</v>
      </c>
      <c r="E249" s="45">
        <v>34.78</v>
      </c>
      <c r="F249" s="45">
        <v>551.73</v>
      </c>
    </row>
    <row r="250" spans="1:6" ht="14.25" customHeight="1" x14ac:dyDescent="0.2">
      <c r="A250" s="93">
        <f t="shared" si="3"/>
        <v>42044.708330000001</v>
      </c>
      <c r="B250" s="38">
        <v>17</v>
      </c>
      <c r="C250" s="45">
        <v>538.51</v>
      </c>
      <c r="D250" s="45">
        <v>10.039999999999999</v>
      </c>
      <c r="E250" s="45">
        <v>0</v>
      </c>
      <c r="F250" s="45">
        <v>564.96</v>
      </c>
    </row>
    <row r="251" spans="1:6" ht="14.25" customHeight="1" x14ac:dyDescent="0.2">
      <c r="A251" s="93">
        <f t="shared" si="3"/>
        <v>42044.75</v>
      </c>
      <c r="B251" s="38">
        <v>18</v>
      </c>
      <c r="C251" s="45">
        <v>533.02</v>
      </c>
      <c r="D251" s="45">
        <v>1.07</v>
      </c>
      <c r="E251" s="45">
        <v>1.01</v>
      </c>
      <c r="F251" s="45">
        <v>559.47</v>
      </c>
    </row>
    <row r="252" spans="1:6" ht="14.25" customHeight="1" x14ac:dyDescent="0.2">
      <c r="A252" s="93">
        <f t="shared" si="3"/>
        <v>42044.791669999999</v>
      </c>
      <c r="B252" s="38">
        <v>19</v>
      </c>
      <c r="C252" s="45">
        <v>540.89</v>
      </c>
      <c r="D252" s="45">
        <v>0</v>
      </c>
      <c r="E252" s="45">
        <v>160.19999999999999</v>
      </c>
      <c r="F252" s="45">
        <v>567.34</v>
      </c>
    </row>
    <row r="253" spans="1:6" ht="14.25" customHeight="1" x14ac:dyDescent="0.2">
      <c r="A253" s="93">
        <f t="shared" si="3"/>
        <v>42044.833330000001</v>
      </c>
      <c r="B253" s="38">
        <v>20</v>
      </c>
      <c r="C253" s="45">
        <v>538.25</v>
      </c>
      <c r="D253" s="45">
        <v>0</v>
      </c>
      <c r="E253" s="45">
        <v>272.66000000000003</v>
      </c>
      <c r="F253" s="45">
        <v>564.70000000000005</v>
      </c>
    </row>
    <row r="254" spans="1:6" ht="14.25" customHeight="1" x14ac:dyDescent="0.2">
      <c r="A254" s="93">
        <f t="shared" si="3"/>
        <v>42044.875</v>
      </c>
      <c r="B254" s="38">
        <v>21</v>
      </c>
      <c r="C254" s="45">
        <v>530.01</v>
      </c>
      <c r="D254" s="45">
        <v>0</v>
      </c>
      <c r="E254" s="45">
        <v>531.61</v>
      </c>
      <c r="F254" s="45">
        <v>556.46</v>
      </c>
    </row>
    <row r="255" spans="1:6" ht="14.25" customHeight="1" x14ac:dyDescent="0.2">
      <c r="A255" s="93">
        <f t="shared" si="3"/>
        <v>42044.916669999999</v>
      </c>
      <c r="B255" s="38">
        <v>22</v>
      </c>
      <c r="C255" s="45">
        <v>610.71</v>
      </c>
      <c r="D255" s="45">
        <v>0</v>
      </c>
      <c r="E255" s="45">
        <v>153.66999999999999</v>
      </c>
      <c r="F255" s="45">
        <v>637.16</v>
      </c>
    </row>
    <row r="256" spans="1:6" ht="14.25" customHeight="1" x14ac:dyDescent="0.2">
      <c r="A256" s="93">
        <f t="shared" si="3"/>
        <v>42044.958330000001</v>
      </c>
      <c r="B256" s="38">
        <v>23</v>
      </c>
      <c r="C256" s="45">
        <v>525.97</v>
      </c>
      <c r="D256" s="45">
        <v>0</v>
      </c>
      <c r="E256" s="45">
        <v>395.24</v>
      </c>
      <c r="F256" s="45">
        <v>552.41999999999996</v>
      </c>
    </row>
    <row r="257" spans="1:6" ht="14.25" customHeight="1" x14ac:dyDescent="0.2">
      <c r="A257" s="93">
        <f t="shared" si="3"/>
        <v>42045</v>
      </c>
      <c r="B257" s="38">
        <v>0</v>
      </c>
      <c r="C257" s="45">
        <v>524.03</v>
      </c>
      <c r="D257" s="45">
        <v>0</v>
      </c>
      <c r="E257" s="45">
        <v>25.81</v>
      </c>
      <c r="F257" s="45">
        <v>550.48</v>
      </c>
    </row>
    <row r="258" spans="1:6" ht="14.25" customHeight="1" x14ac:dyDescent="0.2">
      <c r="A258" s="93">
        <f t="shared" ref="A258:A321" si="4">A234+1</f>
        <v>42045.041669999999</v>
      </c>
      <c r="B258" s="38">
        <v>1</v>
      </c>
      <c r="C258" s="45">
        <v>522.09</v>
      </c>
      <c r="D258" s="45">
        <v>0</v>
      </c>
      <c r="E258" s="45">
        <v>142.21</v>
      </c>
      <c r="F258" s="45">
        <v>548.54</v>
      </c>
    </row>
    <row r="259" spans="1:6" ht="14.25" customHeight="1" x14ac:dyDescent="0.2">
      <c r="A259" s="93">
        <f t="shared" si="4"/>
        <v>42045.083330000001</v>
      </c>
      <c r="B259" s="38">
        <v>2</v>
      </c>
      <c r="C259" s="45">
        <v>506.37</v>
      </c>
      <c r="D259" s="45">
        <v>0</v>
      </c>
      <c r="E259" s="45">
        <v>198.34</v>
      </c>
      <c r="F259" s="45">
        <v>532.82000000000005</v>
      </c>
    </row>
    <row r="260" spans="1:6" ht="14.25" customHeight="1" x14ac:dyDescent="0.2">
      <c r="A260" s="93">
        <f t="shared" si="4"/>
        <v>42045.125</v>
      </c>
      <c r="B260" s="38">
        <v>3</v>
      </c>
      <c r="C260" s="45">
        <v>518.84</v>
      </c>
      <c r="D260" s="45">
        <v>0</v>
      </c>
      <c r="E260" s="45">
        <v>192.23</v>
      </c>
      <c r="F260" s="45">
        <v>545.29</v>
      </c>
    </row>
    <row r="261" spans="1:6" ht="14.25" customHeight="1" x14ac:dyDescent="0.2">
      <c r="A261" s="93">
        <f t="shared" si="4"/>
        <v>42045.166669999999</v>
      </c>
      <c r="B261" s="38">
        <v>4</v>
      </c>
      <c r="C261" s="45">
        <v>512.95000000000005</v>
      </c>
      <c r="D261" s="45">
        <v>0</v>
      </c>
      <c r="E261" s="45">
        <v>134.65</v>
      </c>
      <c r="F261" s="45">
        <v>539.4</v>
      </c>
    </row>
    <row r="262" spans="1:6" ht="14.25" customHeight="1" x14ac:dyDescent="0.2">
      <c r="A262" s="93">
        <f t="shared" si="4"/>
        <v>42045.208330000001</v>
      </c>
      <c r="B262" s="38">
        <v>5</v>
      </c>
      <c r="C262" s="45">
        <v>519.35</v>
      </c>
      <c r="D262" s="45">
        <v>208.1</v>
      </c>
      <c r="E262" s="45">
        <v>0</v>
      </c>
      <c r="F262" s="45">
        <v>545.79999999999995</v>
      </c>
    </row>
    <row r="263" spans="1:6" ht="14.25" customHeight="1" x14ac:dyDescent="0.2">
      <c r="A263" s="93">
        <f t="shared" si="4"/>
        <v>42045.25</v>
      </c>
      <c r="B263" s="38">
        <v>6</v>
      </c>
      <c r="C263" s="45">
        <v>534.51</v>
      </c>
      <c r="D263" s="45">
        <v>0</v>
      </c>
      <c r="E263" s="45">
        <v>291.81</v>
      </c>
      <c r="F263" s="45">
        <v>560.96</v>
      </c>
    </row>
    <row r="264" spans="1:6" ht="14.25" customHeight="1" x14ac:dyDescent="0.2">
      <c r="A264" s="93">
        <f t="shared" si="4"/>
        <v>42045.291669999999</v>
      </c>
      <c r="B264" s="38">
        <v>7</v>
      </c>
      <c r="C264" s="45">
        <v>533.19000000000005</v>
      </c>
      <c r="D264" s="45">
        <v>0.01</v>
      </c>
      <c r="E264" s="45">
        <v>166.64</v>
      </c>
      <c r="F264" s="45">
        <v>559.64</v>
      </c>
    </row>
    <row r="265" spans="1:6" ht="14.25" customHeight="1" x14ac:dyDescent="0.2">
      <c r="A265" s="93">
        <f t="shared" si="4"/>
        <v>42045.333330000001</v>
      </c>
      <c r="B265" s="38">
        <v>8</v>
      </c>
      <c r="C265" s="45">
        <v>503.32</v>
      </c>
      <c r="D265" s="45">
        <v>0</v>
      </c>
      <c r="E265" s="45">
        <v>138.08000000000001</v>
      </c>
      <c r="F265" s="45">
        <v>529.77</v>
      </c>
    </row>
    <row r="266" spans="1:6" ht="14.25" customHeight="1" x14ac:dyDescent="0.2">
      <c r="A266" s="93">
        <f t="shared" si="4"/>
        <v>42045.375</v>
      </c>
      <c r="B266" s="38">
        <v>9</v>
      </c>
      <c r="C266" s="45">
        <v>539.69000000000005</v>
      </c>
      <c r="D266" s="45">
        <v>12.53</v>
      </c>
      <c r="E266" s="45">
        <v>0</v>
      </c>
      <c r="F266" s="45">
        <v>566.14</v>
      </c>
    </row>
    <row r="267" spans="1:6" ht="14.25" customHeight="1" x14ac:dyDescent="0.2">
      <c r="A267" s="93">
        <f t="shared" si="4"/>
        <v>42045.416669999999</v>
      </c>
      <c r="B267" s="38">
        <v>10</v>
      </c>
      <c r="C267" s="45">
        <v>540.95000000000005</v>
      </c>
      <c r="D267" s="45">
        <v>0</v>
      </c>
      <c r="E267" s="45">
        <v>297.12</v>
      </c>
      <c r="F267" s="45">
        <v>567.4</v>
      </c>
    </row>
    <row r="268" spans="1:6" ht="14.25" customHeight="1" x14ac:dyDescent="0.2">
      <c r="A268" s="93">
        <f t="shared" si="4"/>
        <v>42045.458330000001</v>
      </c>
      <c r="B268" s="38">
        <v>11</v>
      </c>
      <c r="C268" s="45">
        <v>537.54</v>
      </c>
      <c r="D268" s="45">
        <v>0</v>
      </c>
      <c r="E268" s="45">
        <v>338.91</v>
      </c>
      <c r="F268" s="45">
        <v>563.99</v>
      </c>
    </row>
    <row r="269" spans="1:6" ht="14.25" customHeight="1" x14ac:dyDescent="0.2">
      <c r="A269" s="93">
        <f t="shared" si="4"/>
        <v>42045.5</v>
      </c>
      <c r="B269" s="38">
        <v>12</v>
      </c>
      <c r="C269" s="45">
        <v>536.13</v>
      </c>
      <c r="D269" s="45">
        <v>279.31</v>
      </c>
      <c r="E269" s="45">
        <v>0</v>
      </c>
      <c r="F269" s="45">
        <v>562.58000000000004</v>
      </c>
    </row>
    <row r="270" spans="1:6" ht="14.25" customHeight="1" x14ac:dyDescent="0.2">
      <c r="A270" s="93">
        <f t="shared" si="4"/>
        <v>42045.541669999999</v>
      </c>
      <c r="B270" s="38">
        <v>13</v>
      </c>
      <c r="C270" s="45">
        <v>531.75</v>
      </c>
      <c r="D270" s="45">
        <v>60.48</v>
      </c>
      <c r="E270" s="45">
        <v>0</v>
      </c>
      <c r="F270" s="45">
        <v>558.20000000000005</v>
      </c>
    </row>
    <row r="271" spans="1:6" ht="14.25" customHeight="1" x14ac:dyDescent="0.2">
      <c r="A271" s="93">
        <f t="shared" si="4"/>
        <v>42045.583330000001</v>
      </c>
      <c r="B271" s="38">
        <v>14</v>
      </c>
      <c r="C271" s="45">
        <v>538.59</v>
      </c>
      <c r="D271" s="45">
        <v>0</v>
      </c>
      <c r="E271" s="45">
        <v>437.28</v>
      </c>
      <c r="F271" s="45">
        <v>565.04</v>
      </c>
    </row>
    <row r="272" spans="1:6" ht="14.25" customHeight="1" x14ac:dyDescent="0.2">
      <c r="A272" s="93">
        <f t="shared" si="4"/>
        <v>42045.625</v>
      </c>
      <c r="B272" s="38">
        <v>15</v>
      </c>
      <c r="C272" s="45">
        <v>523.13</v>
      </c>
      <c r="D272" s="45">
        <v>0</v>
      </c>
      <c r="E272" s="45">
        <v>378.73</v>
      </c>
      <c r="F272" s="45">
        <v>549.58000000000004</v>
      </c>
    </row>
    <row r="273" spans="1:6" ht="14.25" customHeight="1" x14ac:dyDescent="0.2">
      <c r="A273" s="93">
        <f t="shared" si="4"/>
        <v>42045.666669999999</v>
      </c>
      <c r="B273" s="38">
        <v>16</v>
      </c>
      <c r="C273" s="45">
        <v>527.65</v>
      </c>
      <c r="D273" s="45">
        <v>0</v>
      </c>
      <c r="E273" s="45">
        <v>272.97000000000003</v>
      </c>
      <c r="F273" s="45">
        <v>554.1</v>
      </c>
    </row>
    <row r="274" spans="1:6" ht="14.25" customHeight="1" x14ac:dyDescent="0.2">
      <c r="A274" s="93">
        <f t="shared" si="4"/>
        <v>42045.708330000001</v>
      </c>
      <c r="B274" s="38">
        <v>17</v>
      </c>
      <c r="C274" s="45">
        <v>537.57000000000005</v>
      </c>
      <c r="D274" s="45">
        <v>0.91</v>
      </c>
      <c r="E274" s="45">
        <v>0.2</v>
      </c>
      <c r="F274" s="45">
        <v>564.02</v>
      </c>
    </row>
    <row r="275" spans="1:6" ht="14.25" customHeight="1" x14ac:dyDescent="0.2">
      <c r="A275" s="93">
        <f t="shared" si="4"/>
        <v>42045.75</v>
      </c>
      <c r="B275" s="38">
        <v>18</v>
      </c>
      <c r="C275" s="45">
        <v>539.02</v>
      </c>
      <c r="D275" s="45">
        <v>0</v>
      </c>
      <c r="E275" s="45">
        <v>393.28</v>
      </c>
      <c r="F275" s="45">
        <v>565.47</v>
      </c>
    </row>
    <row r="276" spans="1:6" ht="14.25" customHeight="1" x14ac:dyDescent="0.2">
      <c r="A276" s="93">
        <f t="shared" si="4"/>
        <v>42045.791669999999</v>
      </c>
      <c r="B276" s="38">
        <v>19</v>
      </c>
      <c r="C276" s="45">
        <v>546.17999999999995</v>
      </c>
      <c r="D276" s="45">
        <v>0</v>
      </c>
      <c r="E276" s="45">
        <v>414.24</v>
      </c>
      <c r="F276" s="45">
        <v>572.63</v>
      </c>
    </row>
    <row r="277" spans="1:6" ht="14.25" customHeight="1" x14ac:dyDescent="0.2">
      <c r="A277" s="93">
        <f t="shared" si="4"/>
        <v>42045.833330000001</v>
      </c>
      <c r="B277" s="38">
        <v>20</v>
      </c>
      <c r="C277" s="45">
        <v>540.04999999999995</v>
      </c>
      <c r="D277" s="45">
        <v>0</v>
      </c>
      <c r="E277" s="45">
        <v>237.64</v>
      </c>
      <c r="F277" s="45">
        <v>566.5</v>
      </c>
    </row>
    <row r="278" spans="1:6" ht="14.25" customHeight="1" x14ac:dyDescent="0.2">
      <c r="A278" s="93">
        <f t="shared" si="4"/>
        <v>42045.875</v>
      </c>
      <c r="B278" s="38">
        <v>21</v>
      </c>
      <c r="C278" s="45">
        <v>529.76</v>
      </c>
      <c r="D278" s="45">
        <v>0</v>
      </c>
      <c r="E278" s="45">
        <v>204.37</v>
      </c>
      <c r="F278" s="45">
        <v>556.21</v>
      </c>
    </row>
    <row r="279" spans="1:6" ht="14.25" customHeight="1" x14ac:dyDescent="0.2">
      <c r="A279" s="93">
        <f t="shared" si="4"/>
        <v>42045.916669999999</v>
      </c>
      <c r="B279" s="38">
        <v>22</v>
      </c>
      <c r="C279" s="45">
        <v>611.41</v>
      </c>
      <c r="D279" s="45">
        <v>0</v>
      </c>
      <c r="E279" s="45">
        <v>560.79</v>
      </c>
      <c r="F279" s="45">
        <v>637.86</v>
      </c>
    </row>
    <row r="280" spans="1:6" ht="14.25" customHeight="1" x14ac:dyDescent="0.2">
      <c r="A280" s="93">
        <f t="shared" si="4"/>
        <v>42045.958330000001</v>
      </c>
      <c r="B280" s="38">
        <v>23</v>
      </c>
      <c r="C280" s="45">
        <v>525.41999999999996</v>
      </c>
      <c r="D280" s="45">
        <v>0</v>
      </c>
      <c r="E280" s="45">
        <v>449.82</v>
      </c>
      <c r="F280" s="45">
        <v>551.87</v>
      </c>
    </row>
    <row r="281" spans="1:6" ht="14.25" customHeight="1" x14ac:dyDescent="0.2">
      <c r="A281" s="93">
        <f t="shared" si="4"/>
        <v>42046</v>
      </c>
      <c r="B281" s="38">
        <v>0</v>
      </c>
      <c r="C281" s="45">
        <v>522.79999999999995</v>
      </c>
      <c r="D281" s="45">
        <v>0</v>
      </c>
      <c r="E281" s="45">
        <v>3.68</v>
      </c>
      <c r="F281" s="45">
        <v>549.25</v>
      </c>
    </row>
    <row r="282" spans="1:6" ht="14.25" customHeight="1" x14ac:dyDescent="0.2">
      <c r="A282" s="93">
        <f t="shared" si="4"/>
        <v>42046.041669999999</v>
      </c>
      <c r="B282" s="38">
        <v>1</v>
      </c>
      <c r="C282" s="45">
        <v>533.28</v>
      </c>
      <c r="D282" s="45">
        <v>0</v>
      </c>
      <c r="E282" s="45">
        <v>74.400000000000006</v>
      </c>
      <c r="F282" s="45">
        <v>559.73</v>
      </c>
    </row>
    <row r="283" spans="1:6" ht="14.25" customHeight="1" x14ac:dyDescent="0.2">
      <c r="A283" s="93">
        <f t="shared" si="4"/>
        <v>42046.083330000001</v>
      </c>
      <c r="B283" s="38">
        <v>2</v>
      </c>
      <c r="C283" s="45">
        <v>533.04999999999995</v>
      </c>
      <c r="D283" s="45">
        <v>0</v>
      </c>
      <c r="E283" s="45">
        <v>139.53</v>
      </c>
      <c r="F283" s="45">
        <v>559.5</v>
      </c>
    </row>
    <row r="284" spans="1:6" ht="14.25" customHeight="1" x14ac:dyDescent="0.2">
      <c r="A284" s="93">
        <f t="shared" si="4"/>
        <v>42046.125</v>
      </c>
      <c r="B284" s="38">
        <v>3</v>
      </c>
      <c r="C284" s="45">
        <v>533.04</v>
      </c>
      <c r="D284" s="45">
        <v>0</v>
      </c>
      <c r="E284" s="45">
        <v>168.05</v>
      </c>
      <c r="F284" s="45">
        <v>559.49</v>
      </c>
    </row>
    <row r="285" spans="1:6" ht="14.25" customHeight="1" x14ac:dyDescent="0.2">
      <c r="A285" s="93">
        <f t="shared" si="4"/>
        <v>42046.166669999999</v>
      </c>
      <c r="B285" s="38">
        <v>4</v>
      </c>
      <c r="C285" s="45">
        <v>538.95000000000005</v>
      </c>
      <c r="D285" s="45">
        <v>0</v>
      </c>
      <c r="E285" s="45">
        <v>80.930000000000007</v>
      </c>
      <c r="F285" s="45">
        <v>565.4</v>
      </c>
    </row>
    <row r="286" spans="1:6" ht="14.25" customHeight="1" x14ac:dyDescent="0.2">
      <c r="A286" s="93">
        <f t="shared" si="4"/>
        <v>42046.208330000001</v>
      </c>
      <c r="B286" s="38">
        <v>5</v>
      </c>
      <c r="C286" s="45">
        <v>539.13</v>
      </c>
      <c r="D286" s="45">
        <v>53.75</v>
      </c>
      <c r="E286" s="45">
        <v>0</v>
      </c>
      <c r="F286" s="45">
        <v>565.58000000000004</v>
      </c>
    </row>
    <row r="287" spans="1:6" ht="14.25" customHeight="1" x14ac:dyDescent="0.2">
      <c r="A287" s="93">
        <f t="shared" si="4"/>
        <v>42046.25</v>
      </c>
      <c r="B287" s="38">
        <v>6</v>
      </c>
      <c r="C287" s="45">
        <v>517.15</v>
      </c>
      <c r="D287" s="45">
        <v>0</v>
      </c>
      <c r="E287" s="45">
        <v>317.89999999999998</v>
      </c>
      <c r="F287" s="45">
        <v>543.6</v>
      </c>
    </row>
    <row r="288" spans="1:6" ht="14.25" customHeight="1" x14ac:dyDescent="0.2">
      <c r="A288" s="93">
        <f t="shared" si="4"/>
        <v>42046.291669999999</v>
      </c>
      <c r="B288" s="38">
        <v>7</v>
      </c>
      <c r="C288" s="45">
        <v>539.11</v>
      </c>
      <c r="D288" s="45">
        <v>0.01</v>
      </c>
      <c r="E288" s="45">
        <v>209.26</v>
      </c>
      <c r="F288" s="45">
        <v>565.55999999999995</v>
      </c>
    </row>
    <row r="289" spans="1:6" ht="14.25" customHeight="1" x14ac:dyDescent="0.2">
      <c r="A289" s="93">
        <f t="shared" si="4"/>
        <v>42046.333330000001</v>
      </c>
      <c r="B289" s="38">
        <v>8</v>
      </c>
      <c r="C289" s="45">
        <v>518.23</v>
      </c>
      <c r="D289" s="45">
        <v>103.34</v>
      </c>
      <c r="E289" s="45">
        <v>0.01</v>
      </c>
      <c r="F289" s="45">
        <v>544.67999999999995</v>
      </c>
    </row>
    <row r="290" spans="1:6" ht="14.25" customHeight="1" x14ac:dyDescent="0.2">
      <c r="A290" s="93">
        <f t="shared" si="4"/>
        <v>42046.375</v>
      </c>
      <c r="B290" s="38">
        <v>9</v>
      </c>
      <c r="C290" s="45">
        <v>532.9</v>
      </c>
      <c r="D290" s="45">
        <v>9.7100000000000009</v>
      </c>
      <c r="E290" s="45">
        <v>0.01</v>
      </c>
      <c r="F290" s="45">
        <v>559.35</v>
      </c>
    </row>
    <row r="291" spans="1:6" ht="14.25" customHeight="1" x14ac:dyDescent="0.2">
      <c r="A291" s="93">
        <f t="shared" si="4"/>
        <v>42046.416669999999</v>
      </c>
      <c r="B291" s="38">
        <v>10</v>
      </c>
      <c r="C291" s="45">
        <v>532.62</v>
      </c>
      <c r="D291" s="45">
        <v>0</v>
      </c>
      <c r="E291" s="45">
        <v>29.92</v>
      </c>
      <c r="F291" s="45">
        <v>559.07000000000005</v>
      </c>
    </row>
    <row r="292" spans="1:6" ht="14.25" customHeight="1" x14ac:dyDescent="0.2">
      <c r="A292" s="93">
        <f t="shared" si="4"/>
        <v>42046.458330000001</v>
      </c>
      <c r="B292" s="38">
        <v>11</v>
      </c>
      <c r="C292" s="45">
        <v>530.58000000000004</v>
      </c>
      <c r="D292" s="45">
        <v>0</v>
      </c>
      <c r="E292" s="45">
        <v>27.01</v>
      </c>
      <c r="F292" s="45">
        <v>557.03</v>
      </c>
    </row>
    <row r="293" spans="1:6" ht="14.25" customHeight="1" x14ac:dyDescent="0.2">
      <c r="A293" s="93">
        <f t="shared" si="4"/>
        <v>42046.5</v>
      </c>
      <c r="B293" s="38">
        <v>12</v>
      </c>
      <c r="C293" s="45">
        <v>530.6</v>
      </c>
      <c r="D293" s="45">
        <v>0</v>
      </c>
      <c r="E293" s="45">
        <v>19.77</v>
      </c>
      <c r="F293" s="45">
        <v>557.04999999999995</v>
      </c>
    </row>
    <row r="294" spans="1:6" ht="14.25" customHeight="1" x14ac:dyDescent="0.2">
      <c r="A294" s="93">
        <f t="shared" si="4"/>
        <v>42046.541669999999</v>
      </c>
      <c r="B294" s="38">
        <v>13</v>
      </c>
      <c r="C294" s="45">
        <v>508.03</v>
      </c>
      <c r="D294" s="45">
        <v>0</v>
      </c>
      <c r="E294" s="45">
        <v>318.33</v>
      </c>
      <c r="F294" s="45">
        <v>534.48</v>
      </c>
    </row>
    <row r="295" spans="1:6" ht="14.25" customHeight="1" x14ac:dyDescent="0.2">
      <c r="A295" s="93">
        <f t="shared" si="4"/>
        <v>42046.583330000001</v>
      </c>
      <c r="B295" s="38">
        <v>14</v>
      </c>
      <c r="C295" s="45">
        <v>507.89</v>
      </c>
      <c r="D295" s="45">
        <v>10.85</v>
      </c>
      <c r="E295" s="45">
        <v>0</v>
      </c>
      <c r="F295" s="45">
        <v>534.34</v>
      </c>
    </row>
    <row r="296" spans="1:6" ht="14.25" customHeight="1" x14ac:dyDescent="0.2">
      <c r="A296" s="93">
        <f t="shared" si="4"/>
        <v>42046.625</v>
      </c>
      <c r="B296" s="38">
        <v>15</v>
      </c>
      <c r="C296" s="45">
        <v>507.67</v>
      </c>
      <c r="D296" s="45">
        <v>0</v>
      </c>
      <c r="E296" s="45">
        <v>445.14</v>
      </c>
      <c r="F296" s="45">
        <v>534.12</v>
      </c>
    </row>
    <row r="297" spans="1:6" ht="14.25" customHeight="1" x14ac:dyDescent="0.2">
      <c r="A297" s="93">
        <f t="shared" si="4"/>
        <v>42046.666669999999</v>
      </c>
      <c r="B297" s="38">
        <v>16</v>
      </c>
      <c r="C297" s="45">
        <v>508.6</v>
      </c>
      <c r="D297" s="45">
        <v>0</v>
      </c>
      <c r="E297" s="45">
        <v>216.31</v>
      </c>
      <c r="F297" s="45">
        <v>535.04999999999995</v>
      </c>
    </row>
    <row r="298" spans="1:6" ht="14.25" customHeight="1" x14ac:dyDescent="0.2">
      <c r="A298" s="93">
        <f t="shared" si="4"/>
        <v>42046.708330000001</v>
      </c>
      <c r="B298" s="38">
        <v>17</v>
      </c>
      <c r="C298" s="45">
        <v>536.66999999999996</v>
      </c>
      <c r="D298" s="45">
        <v>3.01</v>
      </c>
      <c r="E298" s="45">
        <v>0.15</v>
      </c>
      <c r="F298" s="45">
        <v>563.12</v>
      </c>
    </row>
    <row r="299" spans="1:6" ht="14.25" customHeight="1" x14ac:dyDescent="0.2">
      <c r="A299" s="93">
        <f t="shared" si="4"/>
        <v>42046.75</v>
      </c>
      <c r="B299" s="38">
        <v>18</v>
      </c>
      <c r="C299" s="45">
        <v>597.94000000000005</v>
      </c>
      <c r="D299" s="45">
        <v>0</v>
      </c>
      <c r="E299" s="45">
        <v>380.62</v>
      </c>
      <c r="F299" s="45">
        <v>624.39</v>
      </c>
    </row>
    <row r="300" spans="1:6" ht="14.25" customHeight="1" x14ac:dyDescent="0.2">
      <c r="A300" s="93">
        <f t="shared" si="4"/>
        <v>42046.791669999999</v>
      </c>
      <c r="B300" s="38">
        <v>19</v>
      </c>
      <c r="C300" s="45">
        <v>552.96</v>
      </c>
      <c r="D300" s="45">
        <v>0</v>
      </c>
      <c r="E300" s="45">
        <v>186.17</v>
      </c>
      <c r="F300" s="45">
        <v>579.41</v>
      </c>
    </row>
    <row r="301" spans="1:6" ht="14.25" customHeight="1" x14ac:dyDescent="0.2">
      <c r="A301" s="93">
        <f t="shared" si="4"/>
        <v>42046.833330000001</v>
      </c>
      <c r="B301" s="38">
        <v>20</v>
      </c>
      <c r="C301" s="45">
        <v>541.08000000000004</v>
      </c>
      <c r="D301" s="45">
        <v>0</v>
      </c>
      <c r="E301" s="45">
        <v>275.89999999999998</v>
      </c>
      <c r="F301" s="45">
        <v>567.53</v>
      </c>
    </row>
    <row r="302" spans="1:6" ht="14.25" customHeight="1" x14ac:dyDescent="0.2">
      <c r="A302" s="93">
        <f t="shared" si="4"/>
        <v>42046.875</v>
      </c>
      <c r="B302" s="38">
        <v>21</v>
      </c>
      <c r="C302" s="45">
        <v>529.79</v>
      </c>
      <c r="D302" s="45">
        <v>0.01</v>
      </c>
      <c r="E302" s="45">
        <v>165.43</v>
      </c>
      <c r="F302" s="45">
        <v>556.24</v>
      </c>
    </row>
    <row r="303" spans="1:6" ht="14.25" customHeight="1" x14ac:dyDescent="0.2">
      <c r="A303" s="93">
        <f t="shared" si="4"/>
        <v>42046.916669999999</v>
      </c>
      <c r="B303" s="38">
        <v>22</v>
      </c>
      <c r="C303" s="45">
        <v>616.05999999999995</v>
      </c>
      <c r="D303" s="45">
        <v>0</v>
      </c>
      <c r="E303" s="45">
        <v>238.91</v>
      </c>
      <c r="F303" s="45">
        <v>642.51</v>
      </c>
    </row>
    <row r="304" spans="1:6" ht="14.25" customHeight="1" x14ac:dyDescent="0.2">
      <c r="A304" s="93">
        <f t="shared" si="4"/>
        <v>42046.958330000001</v>
      </c>
      <c r="B304" s="38">
        <v>23</v>
      </c>
      <c r="C304" s="45">
        <v>569.73</v>
      </c>
      <c r="D304" s="45">
        <v>0</v>
      </c>
      <c r="E304" s="45">
        <v>86.3</v>
      </c>
      <c r="F304" s="45">
        <v>596.17999999999995</v>
      </c>
    </row>
    <row r="305" spans="1:6" ht="14.25" customHeight="1" x14ac:dyDescent="0.2">
      <c r="A305" s="93">
        <f t="shared" si="4"/>
        <v>42047</v>
      </c>
      <c r="B305" s="38">
        <v>0</v>
      </c>
      <c r="C305" s="45">
        <v>514.74</v>
      </c>
      <c r="D305" s="45">
        <v>0</v>
      </c>
      <c r="E305" s="45">
        <v>37.42</v>
      </c>
      <c r="F305" s="45">
        <v>541.19000000000005</v>
      </c>
    </row>
    <row r="306" spans="1:6" ht="14.25" customHeight="1" x14ac:dyDescent="0.2">
      <c r="A306" s="93">
        <f t="shared" si="4"/>
        <v>42047.041669999999</v>
      </c>
      <c r="B306" s="38">
        <v>1</v>
      </c>
      <c r="C306" s="45">
        <v>533.53</v>
      </c>
      <c r="D306" s="45">
        <v>0</v>
      </c>
      <c r="E306" s="45">
        <v>361.75</v>
      </c>
      <c r="F306" s="45">
        <v>559.98</v>
      </c>
    </row>
    <row r="307" spans="1:6" ht="14.25" customHeight="1" x14ac:dyDescent="0.2">
      <c r="A307" s="93">
        <f t="shared" si="4"/>
        <v>42047.083330000001</v>
      </c>
      <c r="B307" s="38">
        <v>2</v>
      </c>
      <c r="C307" s="45">
        <v>533.36</v>
      </c>
      <c r="D307" s="45">
        <v>0.01</v>
      </c>
      <c r="E307" s="45">
        <v>282.27999999999997</v>
      </c>
      <c r="F307" s="45">
        <v>559.80999999999995</v>
      </c>
    </row>
    <row r="308" spans="1:6" ht="14.25" customHeight="1" x14ac:dyDescent="0.2">
      <c r="A308" s="93">
        <f t="shared" si="4"/>
        <v>42047.125</v>
      </c>
      <c r="B308" s="38">
        <v>3</v>
      </c>
      <c r="C308" s="45">
        <v>548.01</v>
      </c>
      <c r="D308" s="45">
        <v>0</v>
      </c>
      <c r="E308" s="45">
        <v>149.29</v>
      </c>
      <c r="F308" s="45">
        <v>574.46</v>
      </c>
    </row>
    <row r="309" spans="1:6" ht="14.25" customHeight="1" x14ac:dyDescent="0.2">
      <c r="A309" s="93">
        <f t="shared" si="4"/>
        <v>42047.166669999999</v>
      </c>
      <c r="B309" s="38">
        <v>4</v>
      </c>
      <c r="C309" s="45">
        <v>557.21</v>
      </c>
      <c r="D309" s="45">
        <v>0</v>
      </c>
      <c r="E309" s="45">
        <v>160.43</v>
      </c>
      <c r="F309" s="45">
        <v>583.66</v>
      </c>
    </row>
    <row r="310" spans="1:6" ht="14.25" customHeight="1" x14ac:dyDescent="0.2">
      <c r="A310" s="93">
        <f t="shared" si="4"/>
        <v>42047.208330000001</v>
      </c>
      <c r="B310" s="38">
        <v>5</v>
      </c>
      <c r="C310" s="45">
        <v>539.35</v>
      </c>
      <c r="D310" s="45">
        <v>189.64</v>
      </c>
      <c r="E310" s="45">
        <v>0</v>
      </c>
      <c r="F310" s="45">
        <v>565.79999999999995</v>
      </c>
    </row>
    <row r="311" spans="1:6" ht="14.25" customHeight="1" x14ac:dyDescent="0.2">
      <c r="A311" s="93">
        <f t="shared" si="4"/>
        <v>42047.25</v>
      </c>
      <c r="B311" s="38">
        <v>6</v>
      </c>
      <c r="C311" s="45">
        <v>517.30999999999995</v>
      </c>
      <c r="D311" s="45">
        <v>0</v>
      </c>
      <c r="E311" s="45">
        <v>251.68</v>
      </c>
      <c r="F311" s="45">
        <v>543.76</v>
      </c>
    </row>
    <row r="312" spans="1:6" ht="14.25" customHeight="1" x14ac:dyDescent="0.2">
      <c r="A312" s="93">
        <f t="shared" si="4"/>
        <v>42047.291669999999</v>
      </c>
      <c r="B312" s="38">
        <v>7</v>
      </c>
      <c r="C312" s="45">
        <v>562.86</v>
      </c>
      <c r="D312" s="45">
        <v>0</v>
      </c>
      <c r="E312" s="45">
        <v>208.13</v>
      </c>
      <c r="F312" s="45">
        <v>589.30999999999995</v>
      </c>
    </row>
    <row r="313" spans="1:6" ht="14.25" customHeight="1" x14ac:dyDescent="0.2">
      <c r="A313" s="93">
        <f t="shared" si="4"/>
        <v>42047.333330000001</v>
      </c>
      <c r="B313" s="38">
        <v>8</v>
      </c>
      <c r="C313" s="45">
        <v>550.24</v>
      </c>
      <c r="D313" s="45">
        <v>0</v>
      </c>
      <c r="E313" s="45">
        <v>151.56</v>
      </c>
      <c r="F313" s="45">
        <v>576.69000000000005</v>
      </c>
    </row>
    <row r="314" spans="1:6" ht="14.25" customHeight="1" x14ac:dyDescent="0.2">
      <c r="A314" s="93">
        <f t="shared" si="4"/>
        <v>42047.375</v>
      </c>
      <c r="B314" s="38">
        <v>9</v>
      </c>
      <c r="C314" s="45">
        <v>533.74</v>
      </c>
      <c r="D314" s="45">
        <v>0</v>
      </c>
      <c r="E314" s="45">
        <v>244.77</v>
      </c>
      <c r="F314" s="45">
        <v>560.19000000000005</v>
      </c>
    </row>
    <row r="315" spans="1:6" ht="14.25" customHeight="1" x14ac:dyDescent="0.2">
      <c r="A315" s="93">
        <f t="shared" si="4"/>
        <v>42047.416669999999</v>
      </c>
      <c r="B315" s="38">
        <v>10</v>
      </c>
      <c r="C315" s="45">
        <v>533.25</v>
      </c>
      <c r="D315" s="45">
        <v>0</v>
      </c>
      <c r="E315" s="45">
        <v>285.70999999999998</v>
      </c>
      <c r="F315" s="45">
        <v>559.70000000000005</v>
      </c>
    </row>
    <row r="316" spans="1:6" ht="14.25" customHeight="1" x14ac:dyDescent="0.2">
      <c r="A316" s="93">
        <f t="shared" si="4"/>
        <v>42047.458330000001</v>
      </c>
      <c r="B316" s="38">
        <v>11</v>
      </c>
      <c r="C316" s="45">
        <v>531.17999999999995</v>
      </c>
      <c r="D316" s="45">
        <v>0</v>
      </c>
      <c r="E316" s="45">
        <v>374.93</v>
      </c>
      <c r="F316" s="45">
        <v>557.63</v>
      </c>
    </row>
    <row r="317" spans="1:6" ht="14.25" customHeight="1" x14ac:dyDescent="0.2">
      <c r="A317" s="93">
        <f t="shared" si="4"/>
        <v>42047.5</v>
      </c>
      <c r="B317" s="38">
        <v>12</v>
      </c>
      <c r="C317" s="45">
        <v>531.83000000000004</v>
      </c>
      <c r="D317" s="45">
        <v>0.01</v>
      </c>
      <c r="E317" s="45">
        <v>421.97</v>
      </c>
      <c r="F317" s="45">
        <v>558.28</v>
      </c>
    </row>
    <row r="318" spans="1:6" ht="14.25" customHeight="1" x14ac:dyDescent="0.2">
      <c r="A318" s="93">
        <f t="shared" si="4"/>
        <v>42047.541669999999</v>
      </c>
      <c r="B318" s="38">
        <v>13</v>
      </c>
      <c r="C318" s="45">
        <v>526.01</v>
      </c>
      <c r="D318" s="45">
        <v>0</v>
      </c>
      <c r="E318" s="45">
        <v>440.32</v>
      </c>
      <c r="F318" s="45">
        <v>552.46</v>
      </c>
    </row>
    <row r="319" spans="1:6" ht="14.25" customHeight="1" x14ac:dyDescent="0.2">
      <c r="A319" s="93">
        <f t="shared" si="4"/>
        <v>42047.583330000001</v>
      </c>
      <c r="B319" s="38">
        <v>14</v>
      </c>
      <c r="C319" s="45">
        <v>531.32000000000005</v>
      </c>
      <c r="D319" s="45">
        <v>0</v>
      </c>
      <c r="E319" s="45">
        <v>395.74</v>
      </c>
      <c r="F319" s="45">
        <v>557.77</v>
      </c>
    </row>
    <row r="320" spans="1:6" ht="14.25" customHeight="1" x14ac:dyDescent="0.2">
      <c r="A320" s="93">
        <f t="shared" si="4"/>
        <v>42047.625</v>
      </c>
      <c r="B320" s="38">
        <v>15</v>
      </c>
      <c r="C320" s="45">
        <v>517.04999999999995</v>
      </c>
      <c r="D320" s="45">
        <v>0.01</v>
      </c>
      <c r="E320" s="45">
        <v>75.09</v>
      </c>
      <c r="F320" s="45">
        <v>543.5</v>
      </c>
    </row>
    <row r="321" spans="1:6" ht="14.25" customHeight="1" x14ac:dyDescent="0.2">
      <c r="A321" s="93">
        <f t="shared" si="4"/>
        <v>42047.666669999999</v>
      </c>
      <c r="B321" s="38">
        <v>16</v>
      </c>
      <c r="C321" s="45">
        <v>528.53</v>
      </c>
      <c r="D321" s="45">
        <v>0</v>
      </c>
      <c r="E321" s="45">
        <v>302.04000000000002</v>
      </c>
      <c r="F321" s="45">
        <v>554.98</v>
      </c>
    </row>
    <row r="322" spans="1:6" ht="14.25" customHeight="1" x14ac:dyDescent="0.2">
      <c r="A322" s="93">
        <f t="shared" ref="A322:A385" si="5">A298+1</f>
        <v>42047.708330000001</v>
      </c>
      <c r="B322" s="38">
        <v>17</v>
      </c>
      <c r="C322" s="45">
        <v>536.02</v>
      </c>
      <c r="D322" s="45">
        <v>0</v>
      </c>
      <c r="E322" s="45">
        <v>254.27</v>
      </c>
      <c r="F322" s="45">
        <v>562.47</v>
      </c>
    </row>
    <row r="323" spans="1:6" ht="14.25" customHeight="1" x14ac:dyDescent="0.2">
      <c r="A323" s="93">
        <f t="shared" si="5"/>
        <v>42047.75</v>
      </c>
      <c r="B323" s="38">
        <v>18</v>
      </c>
      <c r="C323" s="45">
        <v>574.36</v>
      </c>
      <c r="D323" s="45">
        <v>0</v>
      </c>
      <c r="E323" s="45">
        <v>189.33</v>
      </c>
      <c r="F323" s="45">
        <v>600.80999999999995</v>
      </c>
    </row>
    <row r="324" spans="1:6" ht="14.25" customHeight="1" x14ac:dyDescent="0.2">
      <c r="A324" s="93">
        <f t="shared" si="5"/>
        <v>42047.791669999999</v>
      </c>
      <c r="B324" s="38">
        <v>19</v>
      </c>
      <c r="C324" s="45">
        <v>532.66</v>
      </c>
      <c r="D324" s="45">
        <v>0</v>
      </c>
      <c r="E324" s="45">
        <v>274.52</v>
      </c>
      <c r="F324" s="45">
        <v>559.11</v>
      </c>
    </row>
    <row r="325" spans="1:6" ht="14.25" customHeight="1" x14ac:dyDescent="0.2">
      <c r="A325" s="93">
        <f t="shared" si="5"/>
        <v>42047.833330000001</v>
      </c>
      <c r="B325" s="38">
        <v>20</v>
      </c>
      <c r="C325" s="45">
        <v>533.61</v>
      </c>
      <c r="D325" s="45">
        <v>0</v>
      </c>
      <c r="E325" s="45">
        <v>499.73</v>
      </c>
      <c r="F325" s="45">
        <v>560.05999999999995</v>
      </c>
    </row>
    <row r="326" spans="1:6" ht="14.25" customHeight="1" x14ac:dyDescent="0.2">
      <c r="A326" s="93">
        <f t="shared" si="5"/>
        <v>42047.875</v>
      </c>
      <c r="B326" s="38">
        <v>21</v>
      </c>
      <c r="C326" s="45">
        <v>526.94000000000005</v>
      </c>
      <c r="D326" s="45">
        <v>0</v>
      </c>
      <c r="E326" s="45">
        <v>500.63</v>
      </c>
      <c r="F326" s="45">
        <v>553.39</v>
      </c>
    </row>
    <row r="327" spans="1:6" ht="14.25" customHeight="1" x14ac:dyDescent="0.2">
      <c r="A327" s="93">
        <f t="shared" si="5"/>
        <v>42047.916669999999</v>
      </c>
      <c r="B327" s="38">
        <v>22</v>
      </c>
      <c r="C327" s="45">
        <v>612.09</v>
      </c>
      <c r="D327" s="45">
        <v>0</v>
      </c>
      <c r="E327" s="45">
        <v>491.97</v>
      </c>
      <c r="F327" s="45">
        <v>638.54</v>
      </c>
    </row>
    <row r="328" spans="1:6" ht="14.25" customHeight="1" x14ac:dyDescent="0.2">
      <c r="A328" s="93">
        <f t="shared" si="5"/>
        <v>42047.958330000001</v>
      </c>
      <c r="B328" s="38">
        <v>23</v>
      </c>
      <c r="C328" s="45">
        <v>566.74</v>
      </c>
      <c r="D328" s="45">
        <v>0</v>
      </c>
      <c r="E328" s="45">
        <v>423.54</v>
      </c>
      <c r="F328" s="45">
        <v>593.19000000000005</v>
      </c>
    </row>
    <row r="329" spans="1:6" ht="14.25" customHeight="1" x14ac:dyDescent="0.2">
      <c r="A329" s="93">
        <f t="shared" si="5"/>
        <v>42048</v>
      </c>
      <c r="B329" s="38">
        <v>0</v>
      </c>
      <c r="C329" s="45">
        <v>516.66</v>
      </c>
      <c r="D329" s="45">
        <v>0.01</v>
      </c>
      <c r="E329" s="45">
        <v>538.79999999999995</v>
      </c>
      <c r="F329" s="45">
        <v>543.11</v>
      </c>
    </row>
    <row r="330" spans="1:6" ht="14.25" customHeight="1" x14ac:dyDescent="0.2">
      <c r="A330" s="93">
        <f t="shared" si="5"/>
        <v>42048.041669999999</v>
      </c>
      <c r="B330" s="38">
        <v>1</v>
      </c>
      <c r="C330" s="45">
        <v>516.86</v>
      </c>
      <c r="D330" s="45">
        <v>0</v>
      </c>
      <c r="E330" s="45">
        <v>198.03</v>
      </c>
      <c r="F330" s="45">
        <v>543.30999999999995</v>
      </c>
    </row>
    <row r="331" spans="1:6" ht="14.25" customHeight="1" x14ac:dyDescent="0.2">
      <c r="A331" s="93">
        <f t="shared" si="5"/>
        <v>42048.083330000001</v>
      </c>
      <c r="B331" s="38">
        <v>2</v>
      </c>
      <c r="C331" s="45">
        <v>522.16</v>
      </c>
      <c r="D331" s="45">
        <v>0</v>
      </c>
      <c r="E331" s="45">
        <v>81.19</v>
      </c>
      <c r="F331" s="45">
        <v>548.61</v>
      </c>
    </row>
    <row r="332" spans="1:6" ht="14.25" customHeight="1" x14ac:dyDescent="0.2">
      <c r="A332" s="93">
        <f t="shared" si="5"/>
        <v>42048.125</v>
      </c>
      <c r="B332" s="38">
        <v>3</v>
      </c>
      <c r="C332" s="45">
        <v>533.24</v>
      </c>
      <c r="D332" s="45">
        <v>0</v>
      </c>
      <c r="E332" s="45">
        <v>98.42</v>
      </c>
      <c r="F332" s="45">
        <v>559.69000000000005</v>
      </c>
    </row>
    <row r="333" spans="1:6" ht="14.25" customHeight="1" x14ac:dyDescent="0.2">
      <c r="A333" s="93">
        <f t="shared" si="5"/>
        <v>42048.166669999999</v>
      </c>
      <c r="B333" s="38">
        <v>4</v>
      </c>
      <c r="C333" s="45">
        <v>544.99</v>
      </c>
      <c r="D333" s="45">
        <v>0</v>
      </c>
      <c r="E333" s="45">
        <v>92.52</v>
      </c>
      <c r="F333" s="45">
        <v>571.44000000000005</v>
      </c>
    </row>
    <row r="334" spans="1:6" ht="14.25" customHeight="1" x14ac:dyDescent="0.2">
      <c r="A334" s="93">
        <f t="shared" si="5"/>
        <v>42048.208330000001</v>
      </c>
      <c r="B334" s="38">
        <v>5</v>
      </c>
      <c r="C334" s="45">
        <v>522.30999999999995</v>
      </c>
      <c r="D334" s="45">
        <v>198.14</v>
      </c>
      <c r="E334" s="45">
        <v>0</v>
      </c>
      <c r="F334" s="45">
        <v>548.76</v>
      </c>
    </row>
    <row r="335" spans="1:6" ht="14.25" customHeight="1" x14ac:dyDescent="0.2">
      <c r="A335" s="93">
        <f t="shared" si="5"/>
        <v>42048.25</v>
      </c>
      <c r="B335" s="38">
        <v>6</v>
      </c>
      <c r="C335" s="45">
        <v>512.41</v>
      </c>
      <c r="D335" s="45">
        <v>0</v>
      </c>
      <c r="E335" s="45">
        <v>239.71</v>
      </c>
      <c r="F335" s="45">
        <v>538.86</v>
      </c>
    </row>
    <row r="336" spans="1:6" ht="14.25" customHeight="1" x14ac:dyDescent="0.2">
      <c r="A336" s="93">
        <f t="shared" si="5"/>
        <v>42048.291669999999</v>
      </c>
      <c r="B336" s="38">
        <v>7</v>
      </c>
      <c r="C336" s="45">
        <v>542.30999999999995</v>
      </c>
      <c r="D336" s="45">
        <v>0.01</v>
      </c>
      <c r="E336" s="45">
        <v>336.23</v>
      </c>
      <c r="F336" s="45">
        <v>568.76</v>
      </c>
    </row>
    <row r="337" spans="1:6" ht="14.25" customHeight="1" x14ac:dyDescent="0.2">
      <c r="A337" s="93">
        <f t="shared" si="5"/>
        <v>42048.333330000001</v>
      </c>
      <c r="B337" s="38">
        <v>8</v>
      </c>
      <c r="C337" s="45">
        <v>518.45000000000005</v>
      </c>
      <c r="D337" s="45">
        <v>0</v>
      </c>
      <c r="E337" s="45">
        <v>287.42</v>
      </c>
      <c r="F337" s="45">
        <v>544.9</v>
      </c>
    </row>
    <row r="338" spans="1:6" ht="14.25" customHeight="1" x14ac:dyDescent="0.2">
      <c r="A338" s="93">
        <f t="shared" si="5"/>
        <v>42048.375</v>
      </c>
      <c r="B338" s="38">
        <v>9</v>
      </c>
      <c r="C338" s="45">
        <v>538.14</v>
      </c>
      <c r="D338" s="45">
        <v>0</v>
      </c>
      <c r="E338" s="45">
        <v>359.53</v>
      </c>
      <c r="F338" s="45">
        <v>564.59</v>
      </c>
    </row>
    <row r="339" spans="1:6" ht="14.25" customHeight="1" x14ac:dyDescent="0.2">
      <c r="A339" s="93">
        <f t="shared" si="5"/>
        <v>42048.416669999999</v>
      </c>
      <c r="B339" s="38">
        <v>10</v>
      </c>
      <c r="C339" s="45">
        <v>538</v>
      </c>
      <c r="D339" s="45">
        <v>0</v>
      </c>
      <c r="E339" s="45">
        <v>399.53</v>
      </c>
      <c r="F339" s="45">
        <v>564.45000000000005</v>
      </c>
    </row>
    <row r="340" spans="1:6" ht="14.25" customHeight="1" x14ac:dyDescent="0.2">
      <c r="A340" s="93">
        <f t="shared" si="5"/>
        <v>42048.458330000001</v>
      </c>
      <c r="B340" s="38">
        <v>11</v>
      </c>
      <c r="C340" s="45">
        <v>535.15</v>
      </c>
      <c r="D340" s="45">
        <v>0</v>
      </c>
      <c r="E340" s="45">
        <v>421.43</v>
      </c>
      <c r="F340" s="45">
        <v>561.6</v>
      </c>
    </row>
    <row r="341" spans="1:6" ht="14.25" customHeight="1" x14ac:dyDescent="0.2">
      <c r="A341" s="93">
        <f t="shared" si="5"/>
        <v>42048.5</v>
      </c>
      <c r="B341" s="38">
        <v>12</v>
      </c>
      <c r="C341" s="45">
        <v>534.70000000000005</v>
      </c>
      <c r="D341" s="45">
        <v>0</v>
      </c>
      <c r="E341" s="45">
        <v>349.49</v>
      </c>
      <c r="F341" s="45">
        <v>561.15</v>
      </c>
    </row>
    <row r="342" spans="1:6" ht="14.25" customHeight="1" x14ac:dyDescent="0.2">
      <c r="A342" s="93">
        <f t="shared" si="5"/>
        <v>42048.541669999999</v>
      </c>
      <c r="B342" s="38">
        <v>13</v>
      </c>
      <c r="C342" s="45">
        <v>529.62</v>
      </c>
      <c r="D342" s="45">
        <v>0.01</v>
      </c>
      <c r="E342" s="45">
        <v>401.56</v>
      </c>
      <c r="F342" s="45">
        <v>556.07000000000005</v>
      </c>
    </row>
    <row r="343" spans="1:6" ht="14.25" customHeight="1" x14ac:dyDescent="0.2">
      <c r="A343" s="93">
        <f t="shared" si="5"/>
        <v>42048.583330000001</v>
      </c>
      <c r="B343" s="38">
        <v>14</v>
      </c>
      <c r="C343" s="45">
        <v>535.30999999999995</v>
      </c>
      <c r="D343" s="45">
        <v>0.01</v>
      </c>
      <c r="E343" s="45">
        <v>426.5</v>
      </c>
      <c r="F343" s="45">
        <v>561.76</v>
      </c>
    </row>
    <row r="344" spans="1:6" ht="14.25" customHeight="1" x14ac:dyDescent="0.2">
      <c r="A344" s="93">
        <f t="shared" si="5"/>
        <v>42048.625</v>
      </c>
      <c r="B344" s="38">
        <v>15</v>
      </c>
      <c r="C344" s="45">
        <v>520.02</v>
      </c>
      <c r="D344" s="45">
        <v>0.01</v>
      </c>
      <c r="E344" s="45">
        <v>329.79</v>
      </c>
      <c r="F344" s="45">
        <v>546.47</v>
      </c>
    </row>
    <row r="345" spans="1:6" ht="14.25" customHeight="1" x14ac:dyDescent="0.2">
      <c r="A345" s="93">
        <f t="shared" si="5"/>
        <v>42048.666669999999</v>
      </c>
      <c r="B345" s="38">
        <v>16</v>
      </c>
      <c r="C345" s="45">
        <v>532.26</v>
      </c>
      <c r="D345" s="45">
        <v>0</v>
      </c>
      <c r="E345" s="45">
        <v>426.19</v>
      </c>
      <c r="F345" s="45">
        <v>558.71</v>
      </c>
    </row>
    <row r="346" spans="1:6" ht="14.25" customHeight="1" x14ac:dyDescent="0.2">
      <c r="A346" s="93">
        <f t="shared" si="5"/>
        <v>42048.708330000001</v>
      </c>
      <c r="B346" s="38">
        <v>17</v>
      </c>
      <c r="C346" s="45">
        <v>543.45000000000005</v>
      </c>
      <c r="D346" s="45">
        <v>0</v>
      </c>
      <c r="E346" s="45">
        <v>334.48</v>
      </c>
      <c r="F346" s="45">
        <v>569.9</v>
      </c>
    </row>
    <row r="347" spans="1:6" ht="14.25" customHeight="1" x14ac:dyDescent="0.2">
      <c r="A347" s="93">
        <f t="shared" si="5"/>
        <v>42048.75</v>
      </c>
      <c r="B347" s="38">
        <v>18</v>
      </c>
      <c r="C347" s="45">
        <v>589.79999999999995</v>
      </c>
      <c r="D347" s="45">
        <v>0</v>
      </c>
      <c r="E347" s="45">
        <v>492.78</v>
      </c>
      <c r="F347" s="45">
        <v>616.25</v>
      </c>
    </row>
    <row r="348" spans="1:6" ht="14.25" customHeight="1" x14ac:dyDescent="0.2">
      <c r="A348" s="93">
        <f t="shared" si="5"/>
        <v>42048.791669999999</v>
      </c>
      <c r="B348" s="38">
        <v>19</v>
      </c>
      <c r="C348" s="45">
        <v>565.70000000000005</v>
      </c>
      <c r="D348" s="45">
        <v>0</v>
      </c>
      <c r="E348" s="45">
        <v>359.69</v>
      </c>
      <c r="F348" s="45">
        <v>592.15</v>
      </c>
    </row>
    <row r="349" spans="1:6" ht="14.25" customHeight="1" x14ac:dyDescent="0.2">
      <c r="A349" s="93">
        <f t="shared" si="5"/>
        <v>42048.833330000001</v>
      </c>
      <c r="B349" s="38">
        <v>20</v>
      </c>
      <c r="C349" s="45">
        <v>538.14</v>
      </c>
      <c r="D349" s="45">
        <v>0</v>
      </c>
      <c r="E349" s="45">
        <v>779.03</v>
      </c>
      <c r="F349" s="45">
        <v>564.59</v>
      </c>
    </row>
    <row r="350" spans="1:6" ht="14.25" customHeight="1" x14ac:dyDescent="0.2">
      <c r="A350" s="93">
        <f t="shared" si="5"/>
        <v>42048.875</v>
      </c>
      <c r="B350" s="38">
        <v>21</v>
      </c>
      <c r="C350" s="45">
        <v>529.94000000000005</v>
      </c>
      <c r="D350" s="45">
        <v>0.01</v>
      </c>
      <c r="E350" s="45">
        <v>745.78</v>
      </c>
      <c r="F350" s="45">
        <v>556.39</v>
      </c>
    </row>
    <row r="351" spans="1:6" ht="14.25" customHeight="1" x14ac:dyDescent="0.2">
      <c r="A351" s="93">
        <f t="shared" si="5"/>
        <v>42048.916669999999</v>
      </c>
      <c r="B351" s="38">
        <v>22</v>
      </c>
      <c r="C351" s="45">
        <v>636.48</v>
      </c>
      <c r="D351" s="45">
        <v>0.01</v>
      </c>
      <c r="E351" s="45">
        <v>682.22</v>
      </c>
      <c r="F351" s="45">
        <v>662.93</v>
      </c>
    </row>
    <row r="352" spans="1:6" ht="14.25" customHeight="1" x14ac:dyDescent="0.2">
      <c r="A352" s="93">
        <f t="shared" si="5"/>
        <v>42048.958330000001</v>
      </c>
      <c r="B352" s="38">
        <v>23</v>
      </c>
      <c r="C352" s="45">
        <v>598.86</v>
      </c>
      <c r="D352" s="45">
        <v>0</v>
      </c>
      <c r="E352" s="45">
        <v>536.49</v>
      </c>
      <c r="F352" s="45">
        <v>625.30999999999995</v>
      </c>
    </row>
    <row r="353" spans="1:6" ht="14.25" customHeight="1" x14ac:dyDescent="0.2">
      <c r="A353" s="93">
        <f t="shared" si="5"/>
        <v>42049</v>
      </c>
      <c r="B353" s="38">
        <v>0</v>
      </c>
      <c r="C353" s="45">
        <v>515.02</v>
      </c>
      <c r="D353" s="45">
        <v>0</v>
      </c>
      <c r="E353" s="45">
        <v>225.22</v>
      </c>
      <c r="F353" s="45">
        <v>541.47</v>
      </c>
    </row>
    <row r="354" spans="1:6" ht="14.25" customHeight="1" x14ac:dyDescent="0.2">
      <c r="A354" s="93">
        <f t="shared" si="5"/>
        <v>42049.041669999999</v>
      </c>
      <c r="B354" s="38">
        <v>1</v>
      </c>
      <c r="C354" s="45">
        <v>524.46</v>
      </c>
      <c r="D354" s="45">
        <v>0</v>
      </c>
      <c r="E354" s="45">
        <v>157.87</v>
      </c>
      <c r="F354" s="45">
        <v>550.91</v>
      </c>
    </row>
    <row r="355" spans="1:6" ht="14.25" customHeight="1" x14ac:dyDescent="0.2">
      <c r="A355" s="93">
        <f t="shared" si="5"/>
        <v>42049.083330000001</v>
      </c>
      <c r="B355" s="38">
        <v>2</v>
      </c>
      <c r="C355" s="45">
        <v>542.57000000000005</v>
      </c>
      <c r="D355" s="45">
        <v>0</v>
      </c>
      <c r="E355" s="45">
        <v>186.75</v>
      </c>
      <c r="F355" s="45">
        <v>569.02</v>
      </c>
    </row>
    <row r="356" spans="1:6" ht="14.25" customHeight="1" x14ac:dyDescent="0.2">
      <c r="A356" s="93">
        <f t="shared" si="5"/>
        <v>42049.125</v>
      </c>
      <c r="B356" s="38">
        <v>3</v>
      </c>
      <c r="C356" s="45">
        <v>555.21</v>
      </c>
      <c r="D356" s="45">
        <v>0</v>
      </c>
      <c r="E356" s="45">
        <v>387.87</v>
      </c>
      <c r="F356" s="45">
        <v>581.66</v>
      </c>
    </row>
    <row r="357" spans="1:6" ht="14.25" customHeight="1" x14ac:dyDescent="0.2">
      <c r="A357" s="93">
        <f t="shared" si="5"/>
        <v>42049.166669999999</v>
      </c>
      <c r="B357" s="38">
        <v>4</v>
      </c>
      <c r="C357" s="45">
        <v>555.42999999999995</v>
      </c>
      <c r="D357" s="45">
        <v>0</v>
      </c>
      <c r="E357" s="45">
        <v>237.68</v>
      </c>
      <c r="F357" s="45">
        <v>581.88</v>
      </c>
    </row>
    <row r="358" spans="1:6" ht="14.25" customHeight="1" x14ac:dyDescent="0.2">
      <c r="A358" s="93">
        <f t="shared" si="5"/>
        <v>42049.208330000001</v>
      </c>
      <c r="B358" s="38">
        <v>5</v>
      </c>
      <c r="C358" s="45">
        <v>542.71</v>
      </c>
      <c r="D358" s="45">
        <v>0</v>
      </c>
      <c r="E358" s="45">
        <v>36.53</v>
      </c>
      <c r="F358" s="45">
        <v>569.16</v>
      </c>
    </row>
    <row r="359" spans="1:6" ht="14.25" customHeight="1" x14ac:dyDescent="0.2">
      <c r="A359" s="93">
        <f t="shared" si="5"/>
        <v>42049.25</v>
      </c>
      <c r="B359" s="38">
        <v>6</v>
      </c>
      <c r="C359" s="45">
        <v>516.47</v>
      </c>
      <c r="D359" s="45">
        <v>0</v>
      </c>
      <c r="E359" s="45">
        <v>24.79</v>
      </c>
      <c r="F359" s="45">
        <v>542.91999999999996</v>
      </c>
    </row>
    <row r="360" spans="1:6" ht="14.25" customHeight="1" x14ac:dyDescent="0.2">
      <c r="A360" s="93">
        <f t="shared" si="5"/>
        <v>42049.291669999999</v>
      </c>
      <c r="B360" s="38">
        <v>7</v>
      </c>
      <c r="C360" s="45">
        <v>538.13</v>
      </c>
      <c r="D360" s="45">
        <v>0</v>
      </c>
      <c r="E360" s="45">
        <v>7.32</v>
      </c>
      <c r="F360" s="45">
        <v>564.58000000000004</v>
      </c>
    </row>
    <row r="361" spans="1:6" ht="14.25" customHeight="1" x14ac:dyDescent="0.2">
      <c r="A361" s="93">
        <f t="shared" si="5"/>
        <v>42049.333330000001</v>
      </c>
      <c r="B361" s="38">
        <v>8</v>
      </c>
      <c r="C361" s="45">
        <v>593.75</v>
      </c>
      <c r="D361" s="45">
        <v>0</v>
      </c>
      <c r="E361" s="45">
        <v>71.63</v>
      </c>
      <c r="F361" s="45">
        <v>620.20000000000005</v>
      </c>
    </row>
    <row r="362" spans="1:6" ht="14.25" customHeight="1" x14ac:dyDescent="0.2">
      <c r="A362" s="93">
        <f t="shared" si="5"/>
        <v>42049.375</v>
      </c>
      <c r="B362" s="38">
        <v>9</v>
      </c>
      <c r="C362" s="45">
        <v>529.79</v>
      </c>
      <c r="D362" s="45">
        <v>0</v>
      </c>
      <c r="E362" s="45">
        <v>90.64</v>
      </c>
      <c r="F362" s="45">
        <v>556.24</v>
      </c>
    </row>
    <row r="363" spans="1:6" ht="14.25" customHeight="1" x14ac:dyDescent="0.2">
      <c r="A363" s="93">
        <f t="shared" si="5"/>
        <v>42049.416669999999</v>
      </c>
      <c r="B363" s="38">
        <v>10</v>
      </c>
      <c r="C363" s="45">
        <v>530.96</v>
      </c>
      <c r="D363" s="45">
        <v>0</v>
      </c>
      <c r="E363" s="45">
        <v>277.08</v>
      </c>
      <c r="F363" s="45">
        <v>557.41</v>
      </c>
    </row>
    <row r="364" spans="1:6" ht="14.25" customHeight="1" x14ac:dyDescent="0.2">
      <c r="A364" s="93">
        <f t="shared" si="5"/>
        <v>42049.458330000001</v>
      </c>
      <c r="B364" s="38">
        <v>11</v>
      </c>
      <c r="C364" s="45">
        <v>531.30999999999995</v>
      </c>
      <c r="D364" s="45">
        <v>0</v>
      </c>
      <c r="E364" s="45">
        <v>432.11</v>
      </c>
      <c r="F364" s="45">
        <v>557.76</v>
      </c>
    </row>
    <row r="365" spans="1:6" ht="14.25" customHeight="1" x14ac:dyDescent="0.2">
      <c r="A365" s="93">
        <f t="shared" si="5"/>
        <v>42049.5</v>
      </c>
      <c r="B365" s="38">
        <v>12</v>
      </c>
      <c r="C365" s="45">
        <v>525.5</v>
      </c>
      <c r="D365" s="45">
        <v>0</v>
      </c>
      <c r="E365" s="45">
        <v>288.04000000000002</v>
      </c>
      <c r="F365" s="45">
        <v>551.95000000000005</v>
      </c>
    </row>
    <row r="366" spans="1:6" ht="14.25" customHeight="1" x14ac:dyDescent="0.2">
      <c r="A366" s="93">
        <f t="shared" si="5"/>
        <v>42049.541669999999</v>
      </c>
      <c r="B366" s="38">
        <v>13</v>
      </c>
      <c r="C366" s="45">
        <v>531.29</v>
      </c>
      <c r="D366" s="45">
        <v>0</v>
      </c>
      <c r="E366" s="45">
        <v>212.67</v>
      </c>
      <c r="F366" s="45">
        <v>557.74</v>
      </c>
    </row>
    <row r="367" spans="1:6" ht="14.25" customHeight="1" x14ac:dyDescent="0.2">
      <c r="A367" s="93">
        <f t="shared" si="5"/>
        <v>42049.583330000001</v>
      </c>
      <c r="B367" s="38">
        <v>14</v>
      </c>
      <c r="C367" s="45">
        <v>544.67999999999995</v>
      </c>
      <c r="D367" s="45">
        <v>0</v>
      </c>
      <c r="E367" s="45">
        <v>477.26</v>
      </c>
      <c r="F367" s="45">
        <v>571.13</v>
      </c>
    </row>
    <row r="368" spans="1:6" ht="14.25" customHeight="1" x14ac:dyDescent="0.2">
      <c r="A368" s="93">
        <f t="shared" si="5"/>
        <v>42049.625</v>
      </c>
      <c r="B368" s="38">
        <v>15</v>
      </c>
      <c r="C368" s="45">
        <v>537.14</v>
      </c>
      <c r="D368" s="45">
        <v>0</v>
      </c>
      <c r="E368" s="45">
        <v>428.64</v>
      </c>
      <c r="F368" s="45">
        <v>563.59</v>
      </c>
    </row>
    <row r="369" spans="1:6" ht="14.25" customHeight="1" x14ac:dyDescent="0.2">
      <c r="A369" s="93">
        <f t="shared" si="5"/>
        <v>42049.666669999999</v>
      </c>
      <c r="B369" s="38">
        <v>16</v>
      </c>
      <c r="C369" s="45">
        <v>542.16</v>
      </c>
      <c r="D369" s="45">
        <v>0</v>
      </c>
      <c r="E369" s="45">
        <v>273.58999999999997</v>
      </c>
      <c r="F369" s="45">
        <v>568.61</v>
      </c>
    </row>
    <row r="370" spans="1:6" ht="14.25" customHeight="1" x14ac:dyDescent="0.2">
      <c r="A370" s="93">
        <f t="shared" si="5"/>
        <v>42049.708330000001</v>
      </c>
      <c r="B370" s="38">
        <v>17</v>
      </c>
      <c r="C370" s="45">
        <v>558.16</v>
      </c>
      <c r="D370" s="45">
        <v>14.66</v>
      </c>
      <c r="E370" s="45">
        <v>0</v>
      </c>
      <c r="F370" s="45">
        <v>584.61</v>
      </c>
    </row>
    <row r="371" spans="1:6" ht="14.25" customHeight="1" x14ac:dyDescent="0.2">
      <c r="A371" s="93">
        <f t="shared" si="5"/>
        <v>42049.75</v>
      </c>
      <c r="B371" s="38">
        <v>18</v>
      </c>
      <c r="C371" s="45">
        <v>608.04</v>
      </c>
      <c r="D371" s="45">
        <v>0</v>
      </c>
      <c r="E371" s="45">
        <v>15.64</v>
      </c>
      <c r="F371" s="45">
        <v>634.49</v>
      </c>
    </row>
    <row r="372" spans="1:6" ht="14.25" customHeight="1" x14ac:dyDescent="0.2">
      <c r="A372" s="93">
        <f t="shared" si="5"/>
        <v>42049.791669999999</v>
      </c>
      <c r="B372" s="38">
        <v>19</v>
      </c>
      <c r="C372" s="45">
        <v>580.11</v>
      </c>
      <c r="D372" s="45">
        <v>0</v>
      </c>
      <c r="E372" s="45">
        <v>136.22</v>
      </c>
      <c r="F372" s="45">
        <v>606.55999999999995</v>
      </c>
    </row>
    <row r="373" spans="1:6" ht="14.25" customHeight="1" x14ac:dyDescent="0.2">
      <c r="A373" s="93">
        <f t="shared" si="5"/>
        <v>42049.833330000001</v>
      </c>
      <c r="B373" s="38">
        <v>20</v>
      </c>
      <c r="C373" s="45">
        <v>535.97</v>
      </c>
      <c r="D373" s="45">
        <v>0</v>
      </c>
      <c r="E373" s="45">
        <v>270.07</v>
      </c>
      <c r="F373" s="45">
        <v>562.41999999999996</v>
      </c>
    </row>
    <row r="374" spans="1:6" ht="14.25" customHeight="1" x14ac:dyDescent="0.2">
      <c r="A374" s="93">
        <f t="shared" si="5"/>
        <v>42049.875</v>
      </c>
      <c r="B374" s="38">
        <v>21</v>
      </c>
      <c r="C374" s="45">
        <v>531.39</v>
      </c>
      <c r="D374" s="45">
        <v>0</v>
      </c>
      <c r="E374" s="45">
        <v>280.79000000000002</v>
      </c>
      <c r="F374" s="45">
        <v>557.84</v>
      </c>
    </row>
    <row r="375" spans="1:6" ht="14.25" customHeight="1" x14ac:dyDescent="0.2">
      <c r="A375" s="93">
        <f t="shared" si="5"/>
        <v>42049.916669999999</v>
      </c>
      <c r="B375" s="38">
        <v>22</v>
      </c>
      <c r="C375" s="45">
        <v>534.84</v>
      </c>
      <c r="D375" s="45">
        <v>0</v>
      </c>
      <c r="E375" s="45">
        <v>172.34</v>
      </c>
      <c r="F375" s="45">
        <v>561.29</v>
      </c>
    </row>
    <row r="376" spans="1:6" ht="14.25" customHeight="1" x14ac:dyDescent="0.2">
      <c r="A376" s="93">
        <f t="shared" si="5"/>
        <v>42049.958330000001</v>
      </c>
      <c r="B376" s="38">
        <v>23</v>
      </c>
      <c r="C376" s="45">
        <v>568.12</v>
      </c>
      <c r="D376" s="45">
        <v>0</v>
      </c>
      <c r="E376" s="45">
        <v>77.16</v>
      </c>
      <c r="F376" s="45">
        <v>594.57000000000005</v>
      </c>
    </row>
    <row r="377" spans="1:6" ht="14.25" customHeight="1" x14ac:dyDescent="0.2">
      <c r="A377" s="93">
        <f t="shared" si="5"/>
        <v>42050</v>
      </c>
      <c r="B377" s="38">
        <v>0</v>
      </c>
      <c r="C377" s="45">
        <v>515.73</v>
      </c>
      <c r="D377" s="45">
        <v>0</v>
      </c>
      <c r="E377" s="45">
        <v>376.88</v>
      </c>
      <c r="F377" s="45">
        <v>542.17999999999995</v>
      </c>
    </row>
    <row r="378" spans="1:6" ht="14.25" customHeight="1" x14ac:dyDescent="0.2">
      <c r="A378" s="93">
        <f t="shared" si="5"/>
        <v>42050.041669999999</v>
      </c>
      <c r="B378" s="38">
        <v>1</v>
      </c>
      <c r="C378" s="45">
        <v>525.32000000000005</v>
      </c>
      <c r="D378" s="45">
        <v>0</v>
      </c>
      <c r="E378" s="45">
        <v>88.42</v>
      </c>
      <c r="F378" s="45">
        <v>551.77</v>
      </c>
    </row>
    <row r="379" spans="1:6" ht="14.25" customHeight="1" x14ac:dyDescent="0.2">
      <c r="A379" s="93">
        <f t="shared" si="5"/>
        <v>42050.083330000001</v>
      </c>
      <c r="B379" s="38">
        <v>2</v>
      </c>
      <c r="C379" s="45">
        <v>543.02</v>
      </c>
      <c r="D379" s="45">
        <v>0</v>
      </c>
      <c r="E379" s="45">
        <v>190.03</v>
      </c>
      <c r="F379" s="45">
        <v>569.47</v>
      </c>
    </row>
    <row r="380" spans="1:6" ht="14.25" customHeight="1" x14ac:dyDescent="0.2">
      <c r="A380" s="93">
        <f t="shared" si="5"/>
        <v>42050.125</v>
      </c>
      <c r="B380" s="38">
        <v>3</v>
      </c>
      <c r="C380" s="45">
        <v>555.74</v>
      </c>
      <c r="D380" s="45">
        <v>0</v>
      </c>
      <c r="E380" s="45">
        <v>198.1</v>
      </c>
      <c r="F380" s="45">
        <v>582.19000000000005</v>
      </c>
    </row>
    <row r="381" spans="1:6" ht="14.25" customHeight="1" x14ac:dyDescent="0.2">
      <c r="A381" s="93">
        <f t="shared" si="5"/>
        <v>42050.166669999999</v>
      </c>
      <c r="B381" s="38">
        <v>4</v>
      </c>
      <c r="C381" s="45">
        <v>556.04</v>
      </c>
      <c r="D381" s="45">
        <v>0</v>
      </c>
      <c r="E381" s="45">
        <v>151.49</v>
      </c>
      <c r="F381" s="45">
        <v>582.49</v>
      </c>
    </row>
    <row r="382" spans="1:6" ht="14.25" customHeight="1" x14ac:dyDescent="0.2">
      <c r="A382" s="93">
        <f t="shared" si="5"/>
        <v>42050.208330000001</v>
      </c>
      <c r="B382" s="38">
        <v>5</v>
      </c>
      <c r="C382" s="45">
        <v>543.5</v>
      </c>
      <c r="D382" s="45">
        <v>162.03</v>
      </c>
      <c r="E382" s="45">
        <v>0</v>
      </c>
      <c r="F382" s="45">
        <v>569.95000000000005</v>
      </c>
    </row>
    <row r="383" spans="1:6" ht="14.25" customHeight="1" x14ac:dyDescent="0.2">
      <c r="A383" s="93">
        <f t="shared" si="5"/>
        <v>42050.25</v>
      </c>
      <c r="B383" s="38">
        <v>6</v>
      </c>
      <c r="C383" s="45">
        <v>516.92999999999995</v>
      </c>
      <c r="D383" s="45">
        <v>0</v>
      </c>
      <c r="E383" s="45">
        <v>87.14</v>
      </c>
      <c r="F383" s="45">
        <v>543.38</v>
      </c>
    </row>
    <row r="384" spans="1:6" ht="14.25" customHeight="1" x14ac:dyDescent="0.2">
      <c r="A384" s="93">
        <f t="shared" si="5"/>
        <v>42050.291669999999</v>
      </c>
      <c r="B384" s="38">
        <v>7</v>
      </c>
      <c r="C384" s="45">
        <v>537.55999999999995</v>
      </c>
      <c r="D384" s="45">
        <v>0</v>
      </c>
      <c r="E384" s="45">
        <v>108.02</v>
      </c>
      <c r="F384" s="45">
        <v>564.01</v>
      </c>
    </row>
    <row r="385" spans="1:6" ht="14.25" customHeight="1" x14ac:dyDescent="0.2">
      <c r="A385" s="93">
        <f t="shared" si="5"/>
        <v>42050.333330000001</v>
      </c>
      <c r="B385" s="38">
        <v>8</v>
      </c>
      <c r="C385" s="45">
        <v>580.48</v>
      </c>
      <c r="D385" s="45">
        <v>95.06</v>
      </c>
      <c r="E385" s="45">
        <v>0</v>
      </c>
      <c r="F385" s="45">
        <v>606.92999999999995</v>
      </c>
    </row>
    <row r="386" spans="1:6" ht="14.25" customHeight="1" x14ac:dyDescent="0.2">
      <c r="A386" s="93">
        <f t="shared" ref="A386:A449" si="6">A362+1</f>
        <v>42050.375</v>
      </c>
      <c r="B386" s="38">
        <v>9</v>
      </c>
      <c r="C386" s="45">
        <v>527.72</v>
      </c>
      <c r="D386" s="45">
        <v>0</v>
      </c>
      <c r="E386" s="45">
        <v>107.65</v>
      </c>
      <c r="F386" s="45">
        <v>554.16999999999996</v>
      </c>
    </row>
    <row r="387" spans="1:6" ht="14.25" customHeight="1" x14ac:dyDescent="0.2">
      <c r="A387" s="93">
        <f t="shared" si="6"/>
        <v>42050.416669999999</v>
      </c>
      <c r="B387" s="38">
        <v>10</v>
      </c>
      <c r="C387" s="45">
        <v>528.27</v>
      </c>
      <c r="D387" s="45">
        <v>0</v>
      </c>
      <c r="E387" s="45">
        <v>196.45</v>
      </c>
      <c r="F387" s="45">
        <v>554.72</v>
      </c>
    </row>
    <row r="388" spans="1:6" ht="14.25" customHeight="1" x14ac:dyDescent="0.2">
      <c r="A388" s="93">
        <f t="shared" si="6"/>
        <v>42050.458330000001</v>
      </c>
      <c r="B388" s="38">
        <v>11</v>
      </c>
      <c r="C388" s="45">
        <v>528.65</v>
      </c>
      <c r="D388" s="45">
        <v>0</v>
      </c>
      <c r="E388" s="45">
        <v>229.58</v>
      </c>
      <c r="F388" s="45">
        <v>555.1</v>
      </c>
    </row>
    <row r="389" spans="1:6" ht="14.25" customHeight="1" x14ac:dyDescent="0.2">
      <c r="A389" s="93">
        <f t="shared" si="6"/>
        <v>42050.5</v>
      </c>
      <c r="B389" s="38">
        <v>12</v>
      </c>
      <c r="C389" s="45">
        <v>524.21</v>
      </c>
      <c r="D389" s="45">
        <v>0</v>
      </c>
      <c r="E389" s="45">
        <v>104.53</v>
      </c>
      <c r="F389" s="45">
        <v>550.66</v>
      </c>
    </row>
    <row r="390" spans="1:6" ht="14.25" customHeight="1" x14ac:dyDescent="0.2">
      <c r="A390" s="93">
        <f t="shared" si="6"/>
        <v>42050.541669999999</v>
      </c>
      <c r="B390" s="38">
        <v>13</v>
      </c>
      <c r="C390" s="45">
        <v>529.61</v>
      </c>
      <c r="D390" s="45">
        <v>0</v>
      </c>
      <c r="E390" s="45">
        <v>210.55</v>
      </c>
      <c r="F390" s="45">
        <v>556.05999999999995</v>
      </c>
    </row>
    <row r="391" spans="1:6" ht="14.25" customHeight="1" x14ac:dyDescent="0.2">
      <c r="A391" s="93">
        <f t="shared" si="6"/>
        <v>42050.583330000001</v>
      </c>
      <c r="B391" s="38">
        <v>14</v>
      </c>
      <c r="C391" s="45">
        <v>540.87</v>
      </c>
      <c r="D391" s="45">
        <v>0</v>
      </c>
      <c r="E391" s="45">
        <v>514.48</v>
      </c>
      <c r="F391" s="45">
        <v>567.32000000000005</v>
      </c>
    </row>
    <row r="392" spans="1:6" ht="14.25" customHeight="1" x14ac:dyDescent="0.2">
      <c r="A392" s="93">
        <f t="shared" si="6"/>
        <v>42050.625</v>
      </c>
      <c r="B392" s="38">
        <v>15</v>
      </c>
      <c r="C392" s="45">
        <v>534.54</v>
      </c>
      <c r="D392" s="45">
        <v>0</v>
      </c>
      <c r="E392" s="45">
        <v>458.51</v>
      </c>
      <c r="F392" s="45">
        <v>560.99</v>
      </c>
    </row>
    <row r="393" spans="1:6" ht="14.25" customHeight="1" x14ac:dyDescent="0.2">
      <c r="A393" s="93">
        <f t="shared" si="6"/>
        <v>42050.666669999999</v>
      </c>
      <c r="B393" s="38">
        <v>16</v>
      </c>
      <c r="C393" s="45">
        <v>537.57000000000005</v>
      </c>
      <c r="D393" s="45">
        <v>0</v>
      </c>
      <c r="E393" s="45">
        <v>580.52</v>
      </c>
      <c r="F393" s="45">
        <v>564.02</v>
      </c>
    </row>
    <row r="394" spans="1:6" ht="14.25" customHeight="1" x14ac:dyDescent="0.2">
      <c r="A394" s="93">
        <f t="shared" si="6"/>
        <v>42050.708330000001</v>
      </c>
      <c r="B394" s="38">
        <v>17</v>
      </c>
      <c r="C394" s="45">
        <v>567.1</v>
      </c>
      <c r="D394" s="45">
        <v>0</v>
      </c>
      <c r="E394" s="45">
        <v>330.48</v>
      </c>
      <c r="F394" s="45">
        <v>593.54999999999995</v>
      </c>
    </row>
    <row r="395" spans="1:6" ht="14.25" customHeight="1" x14ac:dyDescent="0.2">
      <c r="A395" s="93">
        <f t="shared" si="6"/>
        <v>42050.75</v>
      </c>
      <c r="B395" s="38">
        <v>18</v>
      </c>
      <c r="C395" s="45">
        <v>606.04</v>
      </c>
      <c r="D395" s="45">
        <v>0</v>
      </c>
      <c r="E395" s="45">
        <v>159.1</v>
      </c>
      <c r="F395" s="45">
        <v>632.49</v>
      </c>
    </row>
    <row r="396" spans="1:6" ht="14.25" customHeight="1" x14ac:dyDescent="0.2">
      <c r="A396" s="93">
        <f t="shared" si="6"/>
        <v>42050.791669999999</v>
      </c>
      <c r="B396" s="38">
        <v>19</v>
      </c>
      <c r="C396" s="45">
        <v>592.25</v>
      </c>
      <c r="D396" s="45">
        <v>0</v>
      </c>
      <c r="E396" s="45">
        <v>242.22</v>
      </c>
      <c r="F396" s="45">
        <v>618.70000000000005</v>
      </c>
    </row>
    <row r="397" spans="1:6" ht="14.25" customHeight="1" x14ac:dyDescent="0.2">
      <c r="A397" s="93">
        <f t="shared" si="6"/>
        <v>42050.833330000001</v>
      </c>
      <c r="B397" s="38">
        <v>20</v>
      </c>
      <c r="C397" s="45">
        <v>567.62</v>
      </c>
      <c r="D397" s="45">
        <v>0</v>
      </c>
      <c r="E397" s="45">
        <v>752.86</v>
      </c>
      <c r="F397" s="45">
        <v>594.07000000000005</v>
      </c>
    </row>
    <row r="398" spans="1:6" ht="14.25" customHeight="1" x14ac:dyDescent="0.2">
      <c r="A398" s="93">
        <f t="shared" si="6"/>
        <v>42050.875</v>
      </c>
      <c r="B398" s="38">
        <v>21</v>
      </c>
      <c r="C398" s="45">
        <v>529.99</v>
      </c>
      <c r="D398" s="45">
        <v>0</v>
      </c>
      <c r="E398" s="45">
        <v>558.29</v>
      </c>
      <c r="F398" s="45">
        <v>556.44000000000005</v>
      </c>
    </row>
    <row r="399" spans="1:6" ht="14.25" customHeight="1" x14ac:dyDescent="0.2">
      <c r="A399" s="93">
        <f t="shared" si="6"/>
        <v>42050.916669999999</v>
      </c>
      <c r="B399" s="38">
        <v>22</v>
      </c>
      <c r="C399" s="45">
        <v>533.16</v>
      </c>
      <c r="D399" s="45">
        <v>0</v>
      </c>
      <c r="E399" s="45">
        <v>489.15</v>
      </c>
      <c r="F399" s="45">
        <v>559.61</v>
      </c>
    </row>
    <row r="400" spans="1:6" ht="14.25" customHeight="1" x14ac:dyDescent="0.2">
      <c r="A400" s="93">
        <f t="shared" si="6"/>
        <v>42050.958330000001</v>
      </c>
      <c r="B400" s="38">
        <v>23</v>
      </c>
      <c r="C400" s="45">
        <v>566.4</v>
      </c>
      <c r="D400" s="45">
        <v>0</v>
      </c>
      <c r="E400" s="45">
        <v>545.67999999999995</v>
      </c>
      <c r="F400" s="45">
        <v>592.85</v>
      </c>
    </row>
    <row r="401" spans="1:6" ht="14.25" customHeight="1" x14ac:dyDescent="0.2">
      <c r="A401" s="93">
        <f t="shared" si="6"/>
        <v>42051</v>
      </c>
      <c r="B401" s="38">
        <v>0</v>
      </c>
      <c r="C401" s="45">
        <v>514.22</v>
      </c>
      <c r="D401" s="45">
        <v>0</v>
      </c>
      <c r="E401" s="45">
        <v>312.45999999999998</v>
      </c>
      <c r="F401" s="45">
        <v>540.66999999999996</v>
      </c>
    </row>
    <row r="402" spans="1:6" ht="14.25" customHeight="1" x14ac:dyDescent="0.2">
      <c r="A402" s="93">
        <f t="shared" si="6"/>
        <v>42051.041669999999</v>
      </c>
      <c r="B402" s="38">
        <v>1</v>
      </c>
      <c r="C402" s="45">
        <v>505.91</v>
      </c>
      <c r="D402" s="45">
        <v>0</v>
      </c>
      <c r="E402" s="45">
        <v>236.04</v>
      </c>
      <c r="F402" s="45">
        <v>532.36</v>
      </c>
    </row>
    <row r="403" spans="1:6" ht="14.25" customHeight="1" x14ac:dyDescent="0.2">
      <c r="A403" s="93">
        <f t="shared" si="6"/>
        <v>42051.083330000001</v>
      </c>
      <c r="B403" s="38">
        <v>2</v>
      </c>
      <c r="C403" s="45">
        <v>524.65</v>
      </c>
      <c r="D403" s="45">
        <v>0</v>
      </c>
      <c r="E403" s="45">
        <v>258.97000000000003</v>
      </c>
      <c r="F403" s="45">
        <v>551.1</v>
      </c>
    </row>
    <row r="404" spans="1:6" ht="14.25" customHeight="1" x14ac:dyDescent="0.2">
      <c r="A404" s="93">
        <f t="shared" si="6"/>
        <v>42051.125</v>
      </c>
      <c r="B404" s="38">
        <v>3</v>
      </c>
      <c r="C404" s="45">
        <v>513.57000000000005</v>
      </c>
      <c r="D404" s="45">
        <v>0</v>
      </c>
      <c r="E404" s="45">
        <v>217.1</v>
      </c>
      <c r="F404" s="45">
        <v>540.02</v>
      </c>
    </row>
    <row r="405" spans="1:6" ht="14.25" customHeight="1" x14ac:dyDescent="0.2">
      <c r="A405" s="93">
        <f t="shared" si="6"/>
        <v>42051.166669999999</v>
      </c>
      <c r="B405" s="38">
        <v>4</v>
      </c>
      <c r="C405" s="45">
        <v>533.02</v>
      </c>
      <c r="D405" s="45">
        <v>0</v>
      </c>
      <c r="E405" s="45">
        <v>130.54</v>
      </c>
      <c r="F405" s="45">
        <v>559.47</v>
      </c>
    </row>
    <row r="406" spans="1:6" ht="14.25" customHeight="1" x14ac:dyDescent="0.2">
      <c r="A406" s="93">
        <f t="shared" si="6"/>
        <v>42051.208330000001</v>
      </c>
      <c r="B406" s="38">
        <v>5</v>
      </c>
      <c r="C406" s="45">
        <v>522.05999999999995</v>
      </c>
      <c r="D406" s="45">
        <v>0</v>
      </c>
      <c r="E406" s="45">
        <v>323.06</v>
      </c>
      <c r="F406" s="45">
        <v>548.51</v>
      </c>
    </row>
    <row r="407" spans="1:6" ht="14.25" customHeight="1" x14ac:dyDescent="0.2">
      <c r="A407" s="93">
        <f t="shared" si="6"/>
        <v>42051.25</v>
      </c>
      <c r="B407" s="38">
        <v>6</v>
      </c>
      <c r="C407" s="45">
        <v>517.05999999999995</v>
      </c>
      <c r="D407" s="45">
        <v>0</v>
      </c>
      <c r="E407" s="45">
        <v>126.7</v>
      </c>
      <c r="F407" s="45">
        <v>543.51</v>
      </c>
    </row>
    <row r="408" spans="1:6" ht="14.25" customHeight="1" x14ac:dyDescent="0.2">
      <c r="A408" s="93">
        <f t="shared" si="6"/>
        <v>42051.291669999999</v>
      </c>
      <c r="B408" s="38">
        <v>7</v>
      </c>
      <c r="C408" s="45">
        <v>550.45000000000005</v>
      </c>
      <c r="D408" s="45">
        <v>0</v>
      </c>
      <c r="E408" s="45">
        <v>179.82</v>
      </c>
      <c r="F408" s="45">
        <v>576.9</v>
      </c>
    </row>
    <row r="409" spans="1:6" ht="14.25" customHeight="1" x14ac:dyDescent="0.2">
      <c r="A409" s="93">
        <f t="shared" si="6"/>
        <v>42051.333330000001</v>
      </c>
      <c r="B409" s="38">
        <v>8</v>
      </c>
      <c r="C409" s="45">
        <v>518.34</v>
      </c>
      <c r="D409" s="45">
        <v>0</v>
      </c>
      <c r="E409" s="45">
        <v>923.06</v>
      </c>
      <c r="F409" s="45">
        <v>544.79</v>
      </c>
    </row>
    <row r="410" spans="1:6" ht="14.25" customHeight="1" x14ac:dyDescent="0.2">
      <c r="A410" s="93">
        <f t="shared" si="6"/>
        <v>42051.375</v>
      </c>
      <c r="B410" s="38">
        <v>9</v>
      </c>
      <c r="C410" s="45">
        <v>568.70000000000005</v>
      </c>
      <c r="D410" s="45">
        <v>0</v>
      </c>
      <c r="E410" s="45">
        <v>1602.78</v>
      </c>
      <c r="F410" s="45">
        <v>595.15</v>
      </c>
    </row>
    <row r="411" spans="1:6" ht="14.25" customHeight="1" x14ac:dyDescent="0.2">
      <c r="A411" s="93">
        <f t="shared" si="6"/>
        <v>42051.416669999999</v>
      </c>
      <c r="B411" s="38">
        <v>10</v>
      </c>
      <c r="C411" s="45">
        <v>532.27</v>
      </c>
      <c r="D411" s="45">
        <v>0</v>
      </c>
      <c r="E411" s="45">
        <v>22.72</v>
      </c>
      <c r="F411" s="45">
        <v>558.72</v>
      </c>
    </row>
    <row r="412" spans="1:6" ht="14.25" customHeight="1" x14ac:dyDescent="0.2">
      <c r="A412" s="93">
        <f t="shared" si="6"/>
        <v>42051.458330000001</v>
      </c>
      <c r="B412" s="38">
        <v>11</v>
      </c>
      <c r="C412" s="45">
        <v>583.66999999999996</v>
      </c>
      <c r="D412" s="45">
        <v>0</v>
      </c>
      <c r="E412" s="45">
        <v>25.95</v>
      </c>
      <c r="F412" s="45">
        <v>610.12</v>
      </c>
    </row>
    <row r="413" spans="1:6" ht="14.25" customHeight="1" x14ac:dyDescent="0.2">
      <c r="A413" s="93">
        <f t="shared" si="6"/>
        <v>42051.5</v>
      </c>
      <c r="B413" s="38">
        <v>12</v>
      </c>
      <c r="C413" s="45">
        <v>578.6</v>
      </c>
      <c r="D413" s="45">
        <v>0</v>
      </c>
      <c r="E413" s="45">
        <v>11.4</v>
      </c>
      <c r="F413" s="45">
        <v>605.04999999999995</v>
      </c>
    </row>
    <row r="414" spans="1:6" ht="14.25" customHeight="1" x14ac:dyDescent="0.2">
      <c r="A414" s="93">
        <f t="shared" si="6"/>
        <v>42051.541669999999</v>
      </c>
      <c r="B414" s="38">
        <v>13</v>
      </c>
      <c r="C414" s="45">
        <v>584.25</v>
      </c>
      <c r="D414" s="45">
        <v>0</v>
      </c>
      <c r="E414" s="45">
        <v>15.48</v>
      </c>
      <c r="F414" s="45">
        <v>610.70000000000005</v>
      </c>
    </row>
    <row r="415" spans="1:6" ht="14.25" customHeight="1" x14ac:dyDescent="0.2">
      <c r="A415" s="93">
        <f t="shared" si="6"/>
        <v>42051.583330000001</v>
      </c>
      <c r="B415" s="38">
        <v>14</v>
      </c>
      <c r="C415" s="45">
        <v>589.75</v>
      </c>
      <c r="D415" s="45">
        <v>0</v>
      </c>
      <c r="E415" s="45">
        <v>28.42</v>
      </c>
      <c r="F415" s="45">
        <v>616.20000000000005</v>
      </c>
    </row>
    <row r="416" spans="1:6" ht="14.25" customHeight="1" x14ac:dyDescent="0.2">
      <c r="A416" s="93">
        <f t="shared" si="6"/>
        <v>42051.625</v>
      </c>
      <c r="B416" s="38">
        <v>15</v>
      </c>
      <c r="C416" s="45">
        <v>645.98</v>
      </c>
      <c r="D416" s="45">
        <v>0</v>
      </c>
      <c r="E416" s="45">
        <v>985.26</v>
      </c>
      <c r="F416" s="45">
        <v>672.43</v>
      </c>
    </row>
    <row r="417" spans="1:6" ht="14.25" customHeight="1" x14ac:dyDescent="0.2">
      <c r="A417" s="93">
        <f t="shared" si="6"/>
        <v>42051.666669999999</v>
      </c>
      <c r="B417" s="38">
        <v>16</v>
      </c>
      <c r="C417" s="45">
        <v>626.87</v>
      </c>
      <c r="D417" s="45">
        <v>0</v>
      </c>
      <c r="E417" s="45">
        <v>562.75</v>
      </c>
      <c r="F417" s="45">
        <v>653.32000000000005</v>
      </c>
    </row>
    <row r="418" spans="1:6" ht="14.25" customHeight="1" x14ac:dyDescent="0.2">
      <c r="A418" s="93">
        <f t="shared" si="6"/>
        <v>42051.708330000001</v>
      </c>
      <c r="B418" s="38">
        <v>17</v>
      </c>
      <c r="C418" s="45">
        <v>578.42999999999995</v>
      </c>
      <c r="D418" s="45">
        <v>1705.38</v>
      </c>
      <c r="E418" s="45">
        <v>0</v>
      </c>
      <c r="F418" s="45">
        <v>604.88</v>
      </c>
    </row>
    <row r="419" spans="1:6" ht="14.25" customHeight="1" x14ac:dyDescent="0.2">
      <c r="A419" s="93">
        <f t="shared" si="6"/>
        <v>42051.75</v>
      </c>
      <c r="B419" s="38">
        <v>18</v>
      </c>
      <c r="C419" s="45">
        <v>795.16</v>
      </c>
      <c r="D419" s="45">
        <v>404.67</v>
      </c>
      <c r="E419" s="45">
        <v>0</v>
      </c>
      <c r="F419" s="45">
        <v>821.61</v>
      </c>
    </row>
    <row r="420" spans="1:6" ht="14.25" customHeight="1" x14ac:dyDescent="0.2">
      <c r="A420" s="93">
        <f t="shared" si="6"/>
        <v>42051.791669999999</v>
      </c>
      <c r="B420" s="38">
        <v>19</v>
      </c>
      <c r="C420" s="45">
        <v>780.74</v>
      </c>
      <c r="D420" s="45">
        <v>81.11</v>
      </c>
      <c r="E420" s="45">
        <v>0</v>
      </c>
      <c r="F420" s="45">
        <v>807.19</v>
      </c>
    </row>
    <row r="421" spans="1:6" ht="14.25" customHeight="1" x14ac:dyDescent="0.2">
      <c r="A421" s="93">
        <f t="shared" si="6"/>
        <v>42051.833330000001</v>
      </c>
      <c r="B421" s="38">
        <v>20</v>
      </c>
      <c r="C421" s="45">
        <v>590.34</v>
      </c>
      <c r="D421" s="45">
        <v>1635.8</v>
      </c>
      <c r="E421" s="45">
        <v>0</v>
      </c>
      <c r="F421" s="45">
        <v>616.79</v>
      </c>
    </row>
    <row r="422" spans="1:6" ht="14.25" customHeight="1" x14ac:dyDescent="0.2">
      <c r="A422" s="93">
        <f t="shared" si="6"/>
        <v>42051.875</v>
      </c>
      <c r="B422" s="38">
        <v>21</v>
      </c>
      <c r="C422" s="45">
        <v>583.39</v>
      </c>
      <c r="D422" s="45">
        <v>820.72</v>
      </c>
      <c r="E422" s="45">
        <v>0</v>
      </c>
      <c r="F422" s="45">
        <v>609.84</v>
      </c>
    </row>
    <row r="423" spans="1:6" ht="14.25" customHeight="1" x14ac:dyDescent="0.2">
      <c r="A423" s="93">
        <f t="shared" si="6"/>
        <v>42051.916669999999</v>
      </c>
      <c r="B423" s="38">
        <v>22</v>
      </c>
      <c r="C423" s="45">
        <v>783.99</v>
      </c>
      <c r="D423" s="45">
        <v>0</v>
      </c>
      <c r="E423" s="45">
        <v>293.22000000000003</v>
      </c>
      <c r="F423" s="45">
        <v>810.44</v>
      </c>
    </row>
    <row r="424" spans="1:6" ht="14.25" customHeight="1" x14ac:dyDescent="0.2">
      <c r="A424" s="93">
        <f t="shared" si="6"/>
        <v>42051.958330000001</v>
      </c>
      <c r="B424" s="38">
        <v>23</v>
      </c>
      <c r="C424" s="45">
        <v>575.83000000000004</v>
      </c>
      <c r="D424" s="45">
        <v>75.83</v>
      </c>
      <c r="E424" s="45">
        <v>0</v>
      </c>
      <c r="F424" s="45">
        <v>602.28</v>
      </c>
    </row>
    <row r="425" spans="1:6" ht="14.25" customHeight="1" x14ac:dyDescent="0.2">
      <c r="A425" s="93">
        <f t="shared" si="6"/>
        <v>42052</v>
      </c>
      <c r="B425" s="38">
        <v>0</v>
      </c>
      <c r="C425" s="45">
        <v>512.16999999999996</v>
      </c>
      <c r="D425" s="45">
        <v>268.39999999999998</v>
      </c>
      <c r="E425" s="45">
        <v>0</v>
      </c>
      <c r="F425" s="45">
        <v>538.62</v>
      </c>
    </row>
    <row r="426" spans="1:6" ht="14.25" customHeight="1" x14ac:dyDescent="0.2">
      <c r="A426" s="93">
        <f t="shared" si="6"/>
        <v>42052.041669999999</v>
      </c>
      <c r="B426" s="38">
        <v>1</v>
      </c>
      <c r="C426" s="45">
        <v>506.12</v>
      </c>
      <c r="D426" s="45">
        <v>183.64</v>
      </c>
      <c r="E426" s="45">
        <v>0</v>
      </c>
      <c r="F426" s="45">
        <v>532.57000000000005</v>
      </c>
    </row>
    <row r="427" spans="1:6" ht="14.25" customHeight="1" x14ac:dyDescent="0.2">
      <c r="A427" s="93">
        <f t="shared" si="6"/>
        <v>42052.083330000001</v>
      </c>
      <c r="B427" s="38">
        <v>2</v>
      </c>
      <c r="C427" s="45">
        <v>524.54999999999995</v>
      </c>
      <c r="D427" s="45">
        <v>31.9</v>
      </c>
      <c r="E427" s="45">
        <v>0.2</v>
      </c>
      <c r="F427" s="45">
        <v>551</v>
      </c>
    </row>
    <row r="428" spans="1:6" ht="14.25" customHeight="1" x14ac:dyDescent="0.2">
      <c r="A428" s="93">
        <f t="shared" si="6"/>
        <v>42052.125</v>
      </c>
      <c r="B428" s="38">
        <v>3</v>
      </c>
      <c r="C428" s="45">
        <v>513.71</v>
      </c>
      <c r="D428" s="45">
        <v>0</v>
      </c>
      <c r="E428" s="45">
        <v>186.22</v>
      </c>
      <c r="F428" s="45">
        <v>540.16</v>
      </c>
    </row>
    <row r="429" spans="1:6" ht="14.25" customHeight="1" x14ac:dyDescent="0.2">
      <c r="A429" s="93">
        <f t="shared" si="6"/>
        <v>42052.166669999999</v>
      </c>
      <c r="B429" s="38">
        <v>4</v>
      </c>
      <c r="C429" s="45">
        <v>532.98</v>
      </c>
      <c r="D429" s="45">
        <v>169.47</v>
      </c>
      <c r="E429" s="45">
        <v>0</v>
      </c>
      <c r="F429" s="45">
        <v>559.42999999999995</v>
      </c>
    </row>
    <row r="430" spans="1:6" ht="14.25" customHeight="1" x14ac:dyDescent="0.2">
      <c r="A430" s="93">
        <f t="shared" si="6"/>
        <v>42052.208330000001</v>
      </c>
      <c r="B430" s="38">
        <v>5</v>
      </c>
      <c r="C430" s="45">
        <v>521.97</v>
      </c>
      <c r="D430" s="45">
        <v>226.04</v>
      </c>
      <c r="E430" s="45">
        <v>0</v>
      </c>
      <c r="F430" s="45">
        <v>548.41999999999996</v>
      </c>
    </row>
    <row r="431" spans="1:6" ht="14.25" customHeight="1" x14ac:dyDescent="0.2">
      <c r="A431" s="93">
        <f t="shared" si="6"/>
        <v>42052.25</v>
      </c>
      <c r="B431" s="38">
        <v>6</v>
      </c>
      <c r="C431" s="45">
        <v>520.19000000000005</v>
      </c>
      <c r="D431" s="45">
        <v>0</v>
      </c>
      <c r="E431" s="45">
        <v>140.28</v>
      </c>
      <c r="F431" s="45">
        <v>546.64</v>
      </c>
    </row>
    <row r="432" spans="1:6" ht="14.25" customHeight="1" x14ac:dyDescent="0.2">
      <c r="A432" s="93">
        <f t="shared" si="6"/>
        <v>42052.291669999999</v>
      </c>
      <c r="B432" s="38">
        <v>7</v>
      </c>
      <c r="C432" s="45">
        <v>550.96</v>
      </c>
      <c r="D432" s="45">
        <v>0.01</v>
      </c>
      <c r="E432" s="45">
        <v>270.36</v>
      </c>
      <c r="F432" s="45">
        <v>577.41</v>
      </c>
    </row>
    <row r="433" spans="1:6" ht="14.25" customHeight="1" x14ac:dyDescent="0.2">
      <c r="A433" s="93">
        <f t="shared" si="6"/>
        <v>42052.333330000001</v>
      </c>
      <c r="B433" s="38">
        <v>8</v>
      </c>
      <c r="C433" s="45">
        <v>519.14</v>
      </c>
      <c r="D433" s="45">
        <v>23.62</v>
      </c>
      <c r="E433" s="45">
        <v>0</v>
      </c>
      <c r="F433" s="45">
        <v>545.59</v>
      </c>
    </row>
    <row r="434" spans="1:6" ht="14.25" customHeight="1" x14ac:dyDescent="0.2">
      <c r="A434" s="93">
        <f t="shared" si="6"/>
        <v>42052.375</v>
      </c>
      <c r="B434" s="38">
        <v>9</v>
      </c>
      <c r="C434" s="45">
        <v>530.6</v>
      </c>
      <c r="D434" s="45">
        <v>1.7</v>
      </c>
      <c r="E434" s="45">
        <v>0.81</v>
      </c>
      <c r="F434" s="45">
        <v>557.04999999999995</v>
      </c>
    </row>
    <row r="435" spans="1:6" ht="14.25" customHeight="1" x14ac:dyDescent="0.2">
      <c r="A435" s="93">
        <f t="shared" si="6"/>
        <v>42052.416669999999</v>
      </c>
      <c r="B435" s="38">
        <v>10</v>
      </c>
      <c r="C435" s="45">
        <v>530.70000000000005</v>
      </c>
      <c r="D435" s="45">
        <v>0.32</v>
      </c>
      <c r="E435" s="45">
        <v>7.66</v>
      </c>
      <c r="F435" s="45">
        <v>557.15</v>
      </c>
    </row>
    <row r="436" spans="1:6" ht="14.25" customHeight="1" x14ac:dyDescent="0.2">
      <c r="A436" s="93">
        <f t="shared" si="6"/>
        <v>42052.458330000001</v>
      </c>
      <c r="B436" s="38">
        <v>11</v>
      </c>
      <c r="C436" s="45">
        <v>556.26</v>
      </c>
      <c r="D436" s="45">
        <v>0</v>
      </c>
      <c r="E436" s="45">
        <v>15.77</v>
      </c>
      <c r="F436" s="45">
        <v>582.71</v>
      </c>
    </row>
    <row r="437" spans="1:6" ht="14.25" customHeight="1" x14ac:dyDescent="0.2">
      <c r="A437" s="93">
        <f t="shared" si="6"/>
        <v>42052.5</v>
      </c>
      <c r="B437" s="38">
        <v>12</v>
      </c>
      <c r="C437" s="45">
        <v>529.38</v>
      </c>
      <c r="D437" s="45">
        <v>6.68</v>
      </c>
      <c r="E437" s="45">
        <v>0</v>
      </c>
      <c r="F437" s="45">
        <v>555.83000000000004</v>
      </c>
    </row>
    <row r="438" spans="1:6" ht="14.25" customHeight="1" x14ac:dyDescent="0.2">
      <c r="A438" s="93">
        <f t="shared" si="6"/>
        <v>42052.541669999999</v>
      </c>
      <c r="B438" s="38">
        <v>13</v>
      </c>
      <c r="C438" s="45">
        <v>529.76</v>
      </c>
      <c r="D438" s="45">
        <v>3.34</v>
      </c>
      <c r="E438" s="45">
        <v>0</v>
      </c>
      <c r="F438" s="45">
        <v>556.21</v>
      </c>
    </row>
    <row r="439" spans="1:6" ht="14.25" customHeight="1" x14ac:dyDescent="0.2">
      <c r="A439" s="93">
        <f t="shared" si="6"/>
        <v>42052.583330000001</v>
      </c>
      <c r="B439" s="38">
        <v>14</v>
      </c>
      <c r="C439" s="45">
        <v>530.83000000000004</v>
      </c>
      <c r="D439" s="45">
        <v>0</v>
      </c>
      <c r="E439" s="45">
        <v>30.83</v>
      </c>
      <c r="F439" s="45">
        <v>557.28</v>
      </c>
    </row>
    <row r="440" spans="1:6" ht="14.25" customHeight="1" x14ac:dyDescent="0.2">
      <c r="A440" s="93">
        <f t="shared" si="6"/>
        <v>42052.625</v>
      </c>
      <c r="B440" s="38">
        <v>15</v>
      </c>
      <c r="C440" s="45">
        <v>537.88</v>
      </c>
      <c r="D440" s="45">
        <v>0</v>
      </c>
      <c r="E440" s="45">
        <v>467.2</v>
      </c>
      <c r="F440" s="45">
        <v>564.33000000000004</v>
      </c>
    </row>
    <row r="441" spans="1:6" ht="14.25" customHeight="1" x14ac:dyDescent="0.2">
      <c r="A441" s="93">
        <f t="shared" si="6"/>
        <v>42052.666669999999</v>
      </c>
      <c r="B441" s="38">
        <v>16</v>
      </c>
      <c r="C441" s="45">
        <v>534.79</v>
      </c>
      <c r="D441" s="45">
        <v>0</v>
      </c>
      <c r="E441" s="45">
        <v>306.67</v>
      </c>
      <c r="F441" s="45">
        <v>561.24</v>
      </c>
    </row>
    <row r="442" spans="1:6" ht="14.25" customHeight="1" x14ac:dyDescent="0.2">
      <c r="A442" s="93">
        <f t="shared" si="6"/>
        <v>42052.708330000001</v>
      </c>
      <c r="B442" s="38">
        <v>17</v>
      </c>
      <c r="C442" s="45">
        <v>537.66999999999996</v>
      </c>
      <c r="D442" s="45">
        <v>16.79</v>
      </c>
      <c r="E442" s="45">
        <v>0</v>
      </c>
      <c r="F442" s="45">
        <v>564.12</v>
      </c>
    </row>
    <row r="443" spans="1:6" ht="14.25" customHeight="1" x14ac:dyDescent="0.2">
      <c r="A443" s="93">
        <f t="shared" si="6"/>
        <v>42052.75</v>
      </c>
      <c r="B443" s="38">
        <v>18</v>
      </c>
      <c r="C443" s="45">
        <v>790.93</v>
      </c>
      <c r="D443" s="45">
        <v>0</v>
      </c>
      <c r="E443" s="45">
        <v>1592.04</v>
      </c>
      <c r="F443" s="45">
        <v>817.38</v>
      </c>
    </row>
    <row r="444" spans="1:6" ht="14.25" customHeight="1" x14ac:dyDescent="0.2">
      <c r="A444" s="93">
        <f t="shared" si="6"/>
        <v>42052.791669999999</v>
      </c>
      <c r="B444" s="38">
        <v>19</v>
      </c>
      <c r="C444" s="45">
        <v>717.45</v>
      </c>
      <c r="D444" s="45">
        <v>0</v>
      </c>
      <c r="E444" s="45">
        <v>1031.6199999999999</v>
      </c>
      <c r="F444" s="45">
        <v>743.9</v>
      </c>
    </row>
    <row r="445" spans="1:6" ht="14.25" customHeight="1" x14ac:dyDescent="0.2">
      <c r="A445" s="93">
        <f t="shared" si="6"/>
        <v>42052.833330000001</v>
      </c>
      <c r="B445" s="38">
        <v>20</v>
      </c>
      <c r="C445" s="45">
        <v>606.82000000000005</v>
      </c>
      <c r="D445" s="45">
        <v>0</v>
      </c>
      <c r="E445" s="45">
        <v>361.4</v>
      </c>
      <c r="F445" s="45">
        <v>633.27</v>
      </c>
    </row>
    <row r="446" spans="1:6" ht="14.25" customHeight="1" x14ac:dyDescent="0.2">
      <c r="A446" s="93">
        <f t="shared" si="6"/>
        <v>42052.875</v>
      </c>
      <c r="B446" s="38">
        <v>21</v>
      </c>
      <c r="C446" s="45">
        <v>598.01</v>
      </c>
      <c r="D446" s="45">
        <v>0</v>
      </c>
      <c r="E446" s="45">
        <v>339.57</v>
      </c>
      <c r="F446" s="45">
        <v>624.46</v>
      </c>
    </row>
    <row r="447" spans="1:6" ht="14.25" customHeight="1" x14ac:dyDescent="0.2">
      <c r="A447" s="93">
        <f t="shared" si="6"/>
        <v>42052.916669999999</v>
      </c>
      <c r="B447" s="38">
        <v>22</v>
      </c>
      <c r="C447" s="45">
        <v>731.54</v>
      </c>
      <c r="D447" s="45">
        <v>0</v>
      </c>
      <c r="E447" s="45">
        <v>405.47</v>
      </c>
      <c r="F447" s="45">
        <v>757.99</v>
      </c>
    </row>
    <row r="448" spans="1:6" ht="14.25" customHeight="1" x14ac:dyDescent="0.2">
      <c r="A448" s="93">
        <f t="shared" si="6"/>
        <v>42052.958330000001</v>
      </c>
      <c r="B448" s="38">
        <v>23</v>
      </c>
      <c r="C448" s="45">
        <v>575.5</v>
      </c>
      <c r="D448" s="45">
        <v>0</v>
      </c>
      <c r="E448" s="45">
        <v>70.86</v>
      </c>
      <c r="F448" s="45">
        <v>601.95000000000005</v>
      </c>
    </row>
    <row r="449" spans="1:6" ht="14.25" customHeight="1" x14ac:dyDescent="0.2">
      <c r="A449" s="93">
        <f t="shared" si="6"/>
        <v>42053</v>
      </c>
      <c r="B449" s="38">
        <v>0</v>
      </c>
      <c r="C449" s="45">
        <v>525.17999999999995</v>
      </c>
      <c r="D449" s="45">
        <v>0</v>
      </c>
      <c r="E449" s="45">
        <v>508.07</v>
      </c>
      <c r="F449" s="45">
        <v>551.63</v>
      </c>
    </row>
    <row r="450" spans="1:6" ht="14.25" customHeight="1" x14ac:dyDescent="0.2">
      <c r="A450" s="93">
        <f t="shared" ref="A450:A513" si="7">A426+1</f>
        <v>42053.041669999999</v>
      </c>
      <c r="B450" s="38">
        <v>1</v>
      </c>
      <c r="C450" s="45">
        <v>506.06</v>
      </c>
      <c r="D450" s="45">
        <v>0</v>
      </c>
      <c r="E450" s="45">
        <v>566.39</v>
      </c>
      <c r="F450" s="45">
        <v>532.51</v>
      </c>
    </row>
    <row r="451" spans="1:6" ht="14.25" customHeight="1" x14ac:dyDescent="0.2">
      <c r="A451" s="93">
        <f t="shared" si="7"/>
        <v>42053.083330000001</v>
      </c>
      <c r="B451" s="38">
        <v>2</v>
      </c>
      <c r="C451" s="45">
        <v>524.57000000000005</v>
      </c>
      <c r="D451" s="45">
        <v>0</v>
      </c>
      <c r="E451" s="45">
        <v>237.32</v>
      </c>
      <c r="F451" s="45">
        <v>551.02</v>
      </c>
    </row>
    <row r="452" spans="1:6" ht="14.25" customHeight="1" x14ac:dyDescent="0.2">
      <c r="A452" s="93">
        <f t="shared" si="7"/>
        <v>42053.125</v>
      </c>
      <c r="B452" s="38">
        <v>3</v>
      </c>
      <c r="C452" s="45">
        <v>513.70000000000005</v>
      </c>
      <c r="D452" s="45">
        <v>0</v>
      </c>
      <c r="E452" s="45">
        <v>222.49</v>
      </c>
      <c r="F452" s="45">
        <v>540.15</v>
      </c>
    </row>
    <row r="453" spans="1:6" ht="14.25" customHeight="1" x14ac:dyDescent="0.2">
      <c r="A453" s="93">
        <f t="shared" si="7"/>
        <v>42053.166669999999</v>
      </c>
      <c r="B453" s="38">
        <v>4</v>
      </c>
      <c r="C453" s="45">
        <v>533.02</v>
      </c>
      <c r="D453" s="45">
        <v>0</v>
      </c>
      <c r="E453" s="45">
        <v>204.39</v>
      </c>
      <c r="F453" s="45">
        <v>559.47</v>
      </c>
    </row>
    <row r="454" spans="1:6" ht="14.25" customHeight="1" x14ac:dyDescent="0.2">
      <c r="A454" s="93">
        <f t="shared" si="7"/>
        <v>42053.208330000001</v>
      </c>
      <c r="B454" s="38">
        <v>5</v>
      </c>
      <c r="C454" s="45">
        <v>522.01</v>
      </c>
      <c r="D454" s="45">
        <v>136.19999999999999</v>
      </c>
      <c r="E454" s="45">
        <v>0</v>
      </c>
      <c r="F454" s="45">
        <v>548.46</v>
      </c>
    </row>
    <row r="455" spans="1:6" ht="14.25" customHeight="1" x14ac:dyDescent="0.2">
      <c r="A455" s="93">
        <f t="shared" si="7"/>
        <v>42053.25</v>
      </c>
      <c r="B455" s="38">
        <v>6</v>
      </c>
      <c r="C455" s="45">
        <v>521.15</v>
      </c>
      <c r="D455" s="45">
        <v>0</v>
      </c>
      <c r="E455" s="45">
        <v>214.12</v>
      </c>
      <c r="F455" s="45">
        <v>547.6</v>
      </c>
    </row>
    <row r="456" spans="1:6" ht="14.25" customHeight="1" x14ac:dyDescent="0.2">
      <c r="A456" s="93">
        <f t="shared" si="7"/>
        <v>42053.291669999999</v>
      </c>
      <c r="B456" s="38">
        <v>7</v>
      </c>
      <c r="C456" s="45">
        <v>550.48</v>
      </c>
      <c r="D456" s="45">
        <v>0</v>
      </c>
      <c r="E456" s="45">
        <v>391.85</v>
      </c>
      <c r="F456" s="45">
        <v>576.92999999999995</v>
      </c>
    </row>
    <row r="457" spans="1:6" ht="14.25" customHeight="1" x14ac:dyDescent="0.2">
      <c r="A457" s="93">
        <f t="shared" si="7"/>
        <v>42053.333330000001</v>
      </c>
      <c r="B457" s="38">
        <v>8</v>
      </c>
      <c r="C457" s="45">
        <v>518.33000000000004</v>
      </c>
      <c r="D457" s="45">
        <v>0</v>
      </c>
      <c r="E457" s="45">
        <v>38.28</v>
      </c>
      <c r="F457" s="45">
        <v>544.78</v>
      </c>
    </row>
    <row r="458" spans="1:6" ht="14.25" customHeight="1" x14ac:dyDescent="0.2">
      <c r="A458" s="93">
        <f t="shared" si="7"/>
        <v>42053.375</v>
      </c>
      <c r="B458" s="38">
        <v>9</v>
      </c>
      <c r="C458" s="45">
        <v>533.52</v>
      </c>
      <c r="D458" s="45">
        <v>0</v>
      </c>
      <c r="E458" s="45">
        <v>66.89</v>
      </c>
      <c r="F458" s="45">
        <v>559.97</v>
      </c>
    </row>
    <row r="459" spans="1:6" ht="14.25" customHeight="1" x14ac:dyDescent="0.2">
      <c r="A459" s="93">
        <f t="shared" si="7"/>
        <v>42053.416669999999</v>
      </c>
      <c r="B459" s="38">
        <v>10</v>
      </c>
      <c r="C459" s="45">
        <v>534.89</v>
      </c>
      <c r="D459" s="45">
        <v>0</v>
      </c>
      <c r="E459" s="45">
        <v>140.63</v>
      </c>
      <c r="F459" s="45">
        <v>561.34</v>
      </c>
    </row>
    <row r="460" spans="1:6" ht="14.25" customHeight="1" x14ac:dyDescent="0.2">
      <c r="A460" s="93">
        <f t="shared" si="7"/>
        <v>42053.458330000001</v>
      </c>
      <c r="B460" s="38">
        <v>11</v>
      </c>
      <c r="C460" s="45">
        <v>594.9</v>
      </c>
      <c r="D460" s="45">
        <v>0</v>
      </c>
      <c r="E460" s="45">
        <v>179.25</v>
      </c>
      <c r="F460" s="45">
        <v>621.35</v>
      </c>
    </row>
    <row r="461" spans="1:6" ht="14.25" customHeight="1" x14ac:dyDescent="0.2">
      <c r="A461" s="93">
        <f t="shared" si="7"/>
        <v>42053.5</v>
      </c>
      <c r="B461" s="38">
        <v>12</v>
      </c>
      <c r="C461" s="45">
        <v>582.38</v>
      </c>
      <c r="D461" s="45">
        <v>0</v>
      </c>
      <c r="E461" s="45">
        <v>214.55</v>
      </c>
      <c r="F461" s="45">
        <v>608.83000000000004</v>
      </c>
    </row>
    <row r="462" spans="1:6" ht="14.25" customHeight="1" x14ac:dyDescent="0.2">
      <c r="A462" s="93">
        <f t="shared" si="7"/>
        <v>42053.541669999999</v>
      </c>
      <c r="B462" s="38">
        <v>13</v>
      </c>
      <c r="C462" s="45">
        <v>602.15</v>
      </c>
      <c r="D462" s="45">
        <v>0</v>
      </c>
      <c r="E462" s="45">
        <v>258.33999999999997</v>
      </c>
      <c r="F462" s="45">
        <v>628.6</v>
      </c>
    </row>
    <row r="463" spans="1:6" ht="14.25" customHeight="1" x14ac:dyDescent="0.2">
      <c r="A463" s="93">
        <f t="shared" si="7"/>
        <v>42053.583330000001</v>
      </c>
      <c r="B463" s="38">
        <v>14</v>
      </c>
      <c r="C463" s="45">
        <v>624.11</v>
      </c>
      <c r="D463" s="45">
        <v>0</v>
      </c>
      <c r="E463" s="45">
        <v>892.11</v>
      </c>
      <c r="F463" s="45">
        <v>650.55999999999995</v>
      </c>
    </row>
    <row r="464" spans="1:6" ht="14.25" customHeight="1" x14ac:dyDescent="0.2">
      <c r="A464" s="93">
        <f t="shared" si="7"/>
        <v>42053.625</v>
      </c>
      <c r="B464" s="38">
        <v>15</v>
      </c>
      <c r="C464" s="45">
        <v>645.39</v>
      </c>
      <c r="D464" s="45">
        <v>1048.31</v>
      </c>
      <c r="E464" s="45">
        <v>0</v>
      </c>
      <c r="F464" s="45">
        <v>671.84</v>
      </c>
    </row>
    <row r="465" spans="1:6" ht="14.25" customHeight="1" x14ac:dyDescent="0.2">
      <c r="A465" s="93">
        <f t="shared" si="7"/>
        <v>42053.666669999999</v>
      </c>
      <c r="B465" s="38">
        <v>16</v>
      </c>
      <c r="C465" s="45">
        <v>658.28</v>
      </c>
      <c r="D465" s="45">
        <v>1037.96</v>
      </c>
      <c r="E465" s="45">
        <v>0</v>
      </c>
      <c r="F465" s="45">
        <v>684.73</v>
      </c>
    </row>
    <row r="466" spans="1:6" ht="14.25" customHeight="1" x14ac:dyDescent="0.2">
      <c r="A466" s="93">
        <f t="shared" si="7"/>
        <v>42053.708330000001</v>
      </c>
      <c r="B466" s="38">
        <v>17</v>
      </c>
      <c r="C466" s="45">
        <v>596.65</v>
      </c>
      <c r="D466" s="45">
        <v>0</v>
      </c>
      <c r="E466" s="45">
        <v>230.9</v>
      </c>
      <c r="F466" s="45">
        <v>623.1</v>
      </c>
    </row>
    <row r="467" spans="1:6" ht="14.25" customHeight="1" x14ac:dyDescent="0.2">
      <c r="A467" s="93">
        <f t="shared" si="7"/>
        <v>42053.75</v>
      </c>
      <c r="B467" s="38">
        <v>18</v>
      </c>
      <c r="C467" s="45">
        <v>818.21</v>
      </c>
      <c r="D467" s="45">
        <v>524.62</v>
      </c>
      <c r="E467" s="45">
        <v>0</v>
      </c>
      <c r="F467" s="45">
        <v>844.66</v>
      </c>
    </row>
    <row r="468" spans="1:6" ht="14.25" customHeight="1" x14ac:dyDescent="0.2">
      <c r="A468" s="93">
        <f t="shared" si="7"/>
        <v>42053.791669999999</v>
      </c>
      <c r="B468" s="38">
        <v>19</v>
      </c>
      <c r="C468" s="45">
        <v>759.66</v>
      </c>
      <c r="D468" s="45">
        <v>0</v>
      </c>
      <c r="E468" s="45">
        <v>1042.53</v>
      </c>
      <c r="F468" s="45">
        <v>786.11</v>
      </c>
    </row>
    <row r="469" spans="1:6" ht="14.25" customHeight="1" x14ac:dyDescent="0.2">
      <c r="A469" s="93">
        <f t="shared" si="7"/>
        <v>42053.833330000001</v>
      </c>
      <c r="B469" s="38">
        <v>20</v>
      </c>
      <c r="C469" s="45">
        <v>662.23</v>
      </c>
      <c r="D469" s="45">
        <v>0</v>
      </c>
      <c r="E469" s="45">
        <v>534.16999999999996</v>
      </c>
      <c r="F469" s="45">
        <v>688.68</v>
      </c>
    </row>
    <row r="470" spans="1:6" ht="14.25" customHeight="1" x14ac:dyDescent="0.2">
      <c r="A470" s="93">
        <f t="shared" si="7"/>
        <v>42053.875</v>
      </c>
      <c r="B470" s="38">
        <v>21</v>
      </c>
      <c r="C470" s="45">
        <v>640.37</v>
      </c>
      <c r="D470" s="45">
        <v>0.01</v>
      </c>
      <c r="E470" s="45">
        <v>822.48</v>
      </c>
      <c r="F470" s="45">
        <v>666.82</v>
      </c>
    </row>
    <row r="471" spans="1:6" ht="14.25" customHeight="1" x14ac:dyDescent="0.2">
      <c r="A471" s="93">
        <f t="shared" si="7"/>
        <v>42053.916669999999</v>
      </c>
      <c r="B471" s="38">
        <v>22</v>
      </c>
      <c r="C471" s="45">
        <v>760.08</v>
      </c>
      <c r="D471" s="45">
        <v>0</v>
      </c>
      <c r="E471" s="45">
        <v>1205.3599999999999</v>
      </c>
      <c r="F471" s="45">
        <v>786.53</v>
      </c>
    </row>
    <row r="472" spans="1:6" ht="14.25" customHeight="1" x14ac:dyDescent="0.2">
      <c r="A472" s="93">
        <f t="shared" si="7"/>
        <v>42053.958330000001</v>
      </c>
      <c r="B472" s="38">
        <v>23</v>
      </c>
      <c r="C472" s="45">
        <v>630.9</v>
      </c>
      <c r="D472" s="45">
        <v>0</v>
      </c>
      <c r="E472" s="45">
        <v>919.72</v>
      </c>
      <c r="F472" s="45">
        <v>657.35</v>
      </c>
    </row>
    <row r="473" spans="1:6" ht="14.25" customHeight="1" x14ac:dyDescent="0.2">
      <c r="A473" s="93">
        <f t="shared" si="7"/>
        <v>42054</v>
      </c>
      <c r="B473" s="38">
        <v>0</v>
      </c>
      <c r="C473" s="45">
        <v>523.35</v>
      </c>
      <c r="D473" s="45">
        <v>0</v>
      </c>
      <c r="E473" s="45">
        <v>32.950000000000003</v>
      </c>
      <c r="F473" s="45">
        <v>549.79999999999995</v>
      </c>
    </row>
    <row r="474" spans="1:6" ht="14.25" customHeight="1" x14ac:dyDescent="0.2">
      <c r="A474" s="93">
        <f t="shared" si="7"/>
        <v>42054.041669999999</v>
      </c>
      <c r="B474" s="38">
        <v>1</v>
      </c>
      <c r="C474" s="45">
        <v>506.94</v>
      </c>
      <c r="D474" s="45">
        <v>0</v>
      </c>
      <c r="E474" s="45">
        <v>3.88</v>
      </c>
      <c r="F474" s="45">
        <v>533.39</v>
      </c>
    </row>
    <row r="475" spans="1:6" ht="14.25" customHeight="1" x14ac:dyDescent="0.2">
      <c r="A475" s="93">
        <f t="shared" si="7"/>
        <v>42054.083330000001</v>
      </c>
      <c r="B475" s="38">
        <v>2</v>
      </c>
      <c r="C475" s="45">
        <v>525.54</v>
      </c>
      <c r="D475" s="45">
        <v>0</v>
      </c>
      <c r="E475" s="45">
        <v>4.84</v>
      </c>
      <c r="F475" s="45">
        <v>551.99</v>
      </c>
    </row>
    <row r="476" spans="1:6" ht="14.25" customHeight="1" x14ac:dyDescent="0.2">
      <c r="A476" s="93">
        <f t="shared" si="7"/>
        <v>42054.125</v>
      </c>
      <c r="B476" s="38">
        <v>3</v>
      </c>
      <c r="C476" s="45">
        <v>514.64</v>
      </c>
      <c r="D476" s="45">
        <v>9.3000000000000007</v>
      </c>
      <c r="E476" s="45">
        <v>0</v>
      </c>
      <c r="F476" s="45">
        <v>541.09</v>
      </c>
    </row>
    <row r="477" spans="1:6" ht="14.25" customHeight="1" x14ac:dyDescent="0.2">
      <c r="A477" s="93">
        <f t="shared" si="7"/>
        <v>42054.166669999999</v>
      </c>
      <c r="B477" s="38">
        <v>4</v>
      </c>
      <c r="C477" s="45">
        <v>533.91999999999996</v>
      </c>
      <c r="D477" s="45">
        <v>2.41</v>
      </c>
      <c r="E477" s="45">
        <v>0</v>
      </c>
      <c r="F477" s="45">
        <v>560.37</v>
      </c>
    </row>
    <row r="478" spans="1:6" ht="14.25" customHeight="1" x14ac:dyDescent="0.2">
      <c r="A478" s="93">
        <f t="shared" si="7"/>
        <v>42054.208330000001</v>
      </c>
      <c r="B478" s="38">
        <v>5</v>
      </c>
      <c r="C478" s="45">
        <v>522.98</v>
      </c>
      <c r="D478" s="45">
        <v>13.01</v>
      </c>
      <c r="E478" s="45">
        <v>0</v>
      </c>
      <c r="F478" s="45">
        <v>549.42999999999995</v>
      </c>
    </row>
    <row r="479" spans="1:6" ht="14.25" customHeight="1" x14ac:dyDescent="0.2">
      <c r="A479" s="93">
        <f t="shared" si="7"/>
        <v>42054.25</v>
      </c>
      <c r="B479" s="38">
        <v>6</v>
      </c>
      <c r="C479" s="45">
        <v>516.97</v>
      </c>
      <c r="D479" s="45">
        <v>7.16</v>
      </c>
      <c r="E479" s="45">
        <v>0</v>
      </c>
      <c r="F479" s="45">
        <v>543.41999999999996</v>
      </c>
    </row>
    <row r="480" spans="1:6" ht="14.25" customHeight="1" x14ac:dyDescent="0.2">
      <c r="A480" s="93">
        <f t="shared" si="7"/>
        <v>42054.291669999999</v>
      </c>
      <c r="B480" s="38">
        <v>7</v>
      </c>
      <c r="C480" s="45">
        <v>551.29999999999995</v>
      </c>
      <c r="D480" s="45">
        <v>7.61</v>
      </c>
      <c r="E480" s="45">
        <v>0</v>
      </c>
      <c r="F480" s="45">
        <v>577.75</v>
      </c>
    </row>
    <row r="481" spans="1:6" ht="14.25" customHeight="1" x14ac:dyDescent="0.2">
      <c r="A481" s="93">
        <f t="shared" si="7"/>
        <v>42054.333330000001</v>
      </c>
      <c r="B481" s="38">
        <v>8</v>
      </c>
      <c r="C481" s="45">
        <v>519.08000000000004</v>
      </c>
      <c r="D481" s="45">
        <v>0</v>
      </c>
      <c r="E481" s="45">
        <v>82.4</v>
      </c>
      <c r="F481" s="45">
        <v>545.53</v>
      </c>
    </row>
    <row r="482" spans="1:6" ht="14.25" customHeight="1" x14ac:dyDescent="0.2">
      <c r="A482" s="93">
        <f t="shared" si="7"/>
        <v>42054.375</v>
      </c>
      <c r="B482" s="38">
        <v>9</v>
      </c>
      <c r="C482" s="45">
        <v>534.32000000000005</v>
      </c>
      <c r="D482" s="45">
        <v>0</v>
      </c>
      <c r="E482" s="45">
        <v>167.47</v>
      </c>
      <c r="F482" s="45">
        <v>560.77</v>
      </c>
    </row>
    <row r="483" spans="1:6" ht="14.25" customHeight="1" x14ac:dyDescent="0.2">
      <c r="A483" s="93">
        <f t="shared" si="7"/>
        <v>42054.416669999999</v>
      </c>
      <c r="B483" s="38">
        <v>10</v>
      </c>
      <c r="C483" s="45">
        <v>534.53</v>
      </c>
      <c r="D483" s="45">
        <v>0</v>
      </c>
      <c r="E483" s="45">
        <v>180.49</v>
      </c>
      <c r="F483" s="45">
        <v>560.98</v>
      </c>
    </row>
    <row r="484" spans="1:6" ht="14.25" customHeight="1" x14ac:dyDescent="0.2">
      <c r="A484" s="93">
        <f t="shared" si="7"/>
        <v>42054.458330000001</v>
      </c>
      <c r="B484" s="38">
        <v>11</v>
      </c>
      <c r="C484" s="45">
        <v>598.29</v>
      </c>
      <c r="D484" s="45">
        <v>0</v>
      </c>
      <c r="E484" s="45">
        <v>230.96</v>
      </c>
      <c r="F484" s="45">
        <v>624.74</v>
      </c>
    </row>
    <row r="485" spans="1:6" ht="14.25" customHeight="1" x14ac:dyDescent="0.2">
      <c r="A485" s="93">
        <f t="shared" si="7"/>
        <v>42054.5</v>
      </c>
      <c r="B485" s="38">
        <v>12</v>
      </c>
      <c r="C485" s="45">
        <v>584.46</v>
      </c>
      <c r="D485" s="45">
        <v>0.01</v>
      </c>
      <c r="E485" s="45">
        <v>222.16</v>
      </c>
      <c r="F485" s="45">
        <v>610.91</v>
      </c>
    </row>
    <row r="486" spans="1:6" ht="14.25" customHeight="1" x14ac:dyDescent="0.2">
      <c r="A486" s="93">
        <f t="shared" si="7"/>
        <v>42054.541669999999</v>
      </c>
      <c r="B486" s="38">
        <v>13</v>
      </c>
      <c r="C486" s="45">
        <v>601.94000000000005</v>
      </c>
      <c r="D486" s="45">
        <v>0</v>
      </c>
      <c r="E486" s="45">
        <v>225.71</v>
      </c>
      <c r="F486" s="45">
        <v>628.39</v>
      </c>
    </row>
    <row r="487" spans="1:6" ht="14.25" customHeight="1" x14ac:dyDescent="0.2">
      <c r="A487" s="93">
        <f t="shared" si="7"/>
        <v>42054.583330000001</v>
      </c>
      <c r="B487" s="38">
        <v>14</v>
      </c>
      <c r="C487" s="45">
        <v>590.87</v>
      </c>
      <c r="D487" s="45">
        <v>0.01</v>
      </c>
      <c r="E487" s="45">
        <v>237.93</v>
      </c>
      <c r="F487" s="45">
        <v>617.32000000000005</v>
      </c>
    </row>
    <row r="488" spans="1:6" ht="14.25" customHeight="1" x14ac:dyDescent="0.2">
      <c r="A488" s="93">
        <f t="shared" si="7"/>
        <v>42054.625</v>
      </c>
      <c r="B488" s="38">
        <v>15</v>
      </c>
      <c r="C488" s="45">
        <v>612.92999999999995</v>
      </c>
      <c r="D488" s="45">
        <v>0</v>
      </c>
      <c r="E488" s="45">
        <v>265.14</v>
      </c>
      <c r="F488" s="45">
        <v>639.38</v>
      </c>
    </row>
    <row r="489" spans="1:6" ht="14.25" customHeight="1" x14ac:dyDescent="0.2">
      <c r="A489" s="93">
        <f t="shared" si="7"/>
        <v>42054.666669999999</v>
      </c>
      <c r="B489" s="38">
        <v>16</v>
      </c>
      <c r="C489" s="45">
        <v>649.79</v>
      </c>
      <c r="D489" s="45">
        <v>0</v>
      </c>
      <c r="E489" s="45">
        <v>532.87</v>
      </c>
      <c r="F489" s="45">
        <v>676.24</v>
      </c>
    </row>
    <row r="490" spans="1:6" ht="14.25" customHeight="1" x14ac:dyDescent="0.2">
      <c r="A490" s="93">
        <f t="shared" si="7"/>
        <v>42054.708330000001</v>
      </c>
      <c r="B490" s="38">
        <v>17</v>
      </c>
      <c r="C490" s="45">
        <v>602.23</v>
      </c>
      <c r="D490" s="45">
        <v>280.22000000000003</v>
      </c>
      <c r="E490" s="45">
        <v>0</v>
      </c>
      <c r="F490" s="45">
        <v>628.67999999999995</v>
      </c>
    </row>
    <row r="491" spans="1:6" ht="14.25" customHeight="1" x14ac:dyDescent="0.2">
      <c r="A491" s="93">
        <f t="shared" si="7"/>
        <v>42054.75</v>
      </c>
      <c r="B491" s="38">
        <v>18</v>
      </c>
      <c r="C491" s="45">
        <v>694.44</v>
      </c>
      <c r="D491" s="45">
        <v>0</v>
      </c>
      <c r="E491" s="45">
        <v>168.1</v>
      </c>
      <c r="F491" s="45">
        <v>720.89</v>
      </c>
    </row>
    <row r="492" spans="1:6" ht="14.25" customHeight="1" x14ac:dyDescent="0.2">
      <c r="A492" s="93">
        <f t="shared" si="7"/>
        <v>42054.791669999999</v>
      </c>
      <c r="B492" s="38">
        <v>19</v>
      </c>
      <c r="C492" s="45">
        <v>747.43</v>
      </c>
      <c r="D492" s="45">
        <v>0</v>
      </c>
      <c r="E492" s="45">
        <v>745.2</v>
      </c>
      <c r="F492" s="45">
        <v>773.88</v>
      </c>
    </row>
    <row r="493" spans="1:6" ht="14.25" customHeight="1" x14ac:dyDescent="0.2">
      <c r="A493" s="93">
        <f t="shared" si="7"/>
        <v>42054.833330000001</v>
      </c>
      <c r="B493" s="38">
        <v>20</v>
      </c>
      <c r="C493" s="45">
        <v>698.03</v>
      </c>
      <c r="D493" s="45">
        <v>0</v>
      </c>
      <c r="E493" s="45">
        <v>745.86</v>
      </c>
      <c r="F493" s="45">
        <v>724.48</v>
      </c>
    </row>
    <row r="494" spans="1:6" ht="14.25" customHeight="1" x14ac:dyDescent="0.2">
      <c r="A494" s="93">
        <f t="shared" si="7"/>
        <v>42054.875</v>
      </c>
      <c r="B494" s="38">
        <v>21</v>
      </c>
      <c r="C494" s="45">
        <v>629.42999999999995</v>
      </c>
      <c r="D494" s="45">
        <v>0</v>
      </c>
      <c r="E494" s="45">
        <v>313.22000000000003</v>
      </c>
      <c r="F494" s="45">
        <v>655.88</v>
      </c>
    </row>
    <row r="495" spans="1:6" ht="14.25" customHeight="1" x14ac:dyDescent="0.2">
      <c r="A495" s="93">
        <f t="shared" si="7"/>
        <v>42054.916669999999</v>
      </c>
      <c r="B495" s="38">
        <v>22</v>
      </c>
      <c r="C495" s="45">
        <v>751.99</v>
      </c>
      <c r="D495" s="45">
        <v>0</v>
      </c>
      <c r="E495" s="45">
        <v>951.14</v>
      </c>
      <c r="F495" s="45">
        <v>778.44</v>
      </c>
    </row>
    <row r="496" spans="1:6" ht="14.25" customHeight="1" x14ac:dyDescent="0.2">
      <c r="A496" s="93">
        <f t="shared" si="7"/>
        <v>42054.958330000001</v>
      </c>
      <c r="B496" s="38">
        <v>23</v>
      </c>
      <c r="C496" s="45">
        <v>634.29999999999995</v>
      </c>
      <c r="D496" s="45">
        <v>0</v>
      </c>
      <c r="E496" s="45">
        <v>784.87</v>
      </c>
      <c r="F496" s="45">
        <v>660.75</v>
      </c>
    </row>
    <row r="497" spans="1:6" ht="14.25" customHeight="1" x14ac:dyDescent="0.2">
      <c r="A497" s="93">
        <f t="shared" si="7"/>
        <v>42055</v>
      </c>
      <c r="B497" s="38">
        <v>0</v>
      </c>
      <c r="C497" s="45">
        <v>524.47</v>
      </c>
      <c r="D497" s="45">
        <v>0</v>
      </c>
      <c r="E497" s="45">
        <v>135.34</v>
      </c>
      <c r="F497" s="45">
        <v>550.91999999999996</v>
      </c>
    </row>
    <row r="498" spans="1:6" ht="14.25" customHeight="1" x14ac:dyDescent="0.2">
      <c r="A498" s="93">
        <f t="shared" si="7"/>
        <v>42055.041669999999</v>
      </c>
      <c r="B498" s="38">
        <v>1</v>
      </c>
      <c r="C498" s="45">
        <v>517.62</v>
      </c>
      <c r="D498" s="45">
        <v>0</v>
      </c>
      <c r="E498" s="45">
        <v>91.31</v>
      </c>
      <c r="F498" s="45">
        <v>544.07000000000005</v>
      </c>
    </row>
    <row r="499" spans="1:6" ht="14.25" customHeight="1" x14ac:dyDescent="0.2">
      <c r="A499" s="93">
        <f t="shared" si="7"/>
        <v>42055.083330000001</v>
      </c>
      <c r="B499" s="38">
        <v>2</v>
      </c>
      <c r="C499" s="45">
        <v>537.09</v>
      </c>
      <c r="D499" s="45">
        <v>0</v>
      </c>
      <c r="E499" s="45">
        <v>93</v>
      </c>
      <c r="F499" s="45">
        <v>563.54</v>
      </c>
    </row>
    <row r="500" spans="1:6" ht="14.25" customHeight="1" x14ac:dyDescent="0.2">
      <c r="A500" s="93">
        <f t="shared" si="7"/>
        <v>42055.125</v>
      </c>
      <c r="B500" s="38">
        <v>3</v>
      </c>
      <c r="C500" s="45">
        <v>555.11</v>
      </c>
      <c r="D500" s="45">
        <v>0.01</v>
      </c>
      <c r="E500" s="45">
        <v>90.33</v>
      </c>
      <c r="F500" s="45">
        <v>581.55999999999995</v>
      </c>
    </row>
    <row r="501" spans="1:6" ht="14.25" customHeight="1" x14ac:dyDescent="0.2">
      <c r="A501" s="93">
        <f t="shared" si="7"/>
        <v>42055.166669999999</v>
      </c>
      <c r="B501" s="38">
        <v>4</v>
      </c>
      <c r="C501" s="45">
        <v>551.97</v>
      </c>
      <c r="D501" s="45">
        <v>0</v>
      </c>
      <c r="E501" s="45">
        <v>77.81</v>
      </c>
      <c r="F501" s="45">
        <v>578.41999999999996</v>
      </c>
    </row>
    <row r="502" spans="1:6" ht="14.25" customHeight="1" x14ac:dyDescent="0.2">
      <c r="A502" s="93">
        <f t="shared" si="7"/>
        <v>42055.208330000001</v>
      </c>
      <c r="B502" s="38">
        <v>5</v>
      </c>
      <c r="C502" s="45">
        <v>540.16</v>
      </c>
      <c r="D502" s="45">
        <v>0</v>
      </c>
      <c r="E502" s="45">
        <v>65.099999999999994</v>
      </c>
      <c r="F502" s="45">
        <v>566.61</v>
      </c>
    </row>
    <row r="503" spans="1:6" ht="14.25" customHeight="1" x14ac:dyDescent="0.2">
      <c r="A503" s="93">
        <f t="shared" si="7"/>
        <v>42055.25</v>
      </c>
      <c r="B503" s="38">
        <v>6</v>
      </c>
      <c r="C503" s="45">
        <v>510.1</v>
      </c>
      <c r="D503" s="45">
        <v>0.11</v>
      </c>
      <c r="E503" s="45">
        <v>11.04</v>
      </c>
      <c r="F503" s="45">
        <v>536.54999999999995</v>
      </c>
    </row>
    <row r="504" spans="1:6" ht="14.25" customHeight="1" x14ac:dyDescent="0.2">
      <c r="A504" s="93">
        <f t="shared" si="7"/>
        <v>42055.291669999999</v>
      </c>
      <c r="B504" s="38">
        <v>7</v>
      </c>
      <c r="C504" s="45">
        <v>582.01</v>
      </c>
      <c r="D504" s="45">
        <v>0</v>
      </c>
      <c r="E504" s="45">
        <v>72.37</v>
      </c>
      <c r="F504" s="45">
        <v>608.46</v>
      </c>
    </row>
    <row r="505" spans="1:6" ht="14.25" customHeight="1" x14ac:dyDescent="0.2">
      <c r="A505" s="93">
        <f t="shared" si="7"/>
        <v>42055.333330000001</v>
      </c>
      <c r="B505" s="38">
        <v>8</v>
      </c>
      <c r="C505" s="45">
        <v>546.78</v>
      </c>
      <c r="D505" s="45">
        <v>0</v>
      </c>
      <c r="E505" s="45">
        <v>40.9</v>
      </c>
      <c r="F505" s="45">
        <v>573.23</v>
      </c>
    </row>
    <row r="506" spans="1:6" ht="14.25" customHeight="1" x14ac:dyDescent="0.2">
      <c r="A506" s="93">
        <f t="shared" si="7"/>
        <v>42055.375</v>
      </c>
      <c r="B506" s="38">
        <v>9</v>
      </c>
      <c r="C506" s="45">
        <v>533.39</v>
      </c>
      <c r="D506" s="45">
        <v>0</v>
      </c>
      <c r="E506" s="45">
        <v>39.159999999999997</v>
      </c>
      <c r="F506" s="45">
        <v>559.84</v>
      </c>
    </row>
    <row r="507" spans="1:6" ht="14.25" customHeight="1" x14ac:dyDescent="0.2">
      <c r="A507" s="93">
        <f t="shared" si="7"/>
        <v>42055.416669999999</v>
      </c>
      <c r="B507" s="38">
        <v>10</v>
      </c>
      <c r="C507" s="45">
        <v>533.83000000000004</v>
      </c>
      <c r="D507" s="45">
        <v>0</v>
      </c>
      <c r="E507" s="45">
        <v>62.89</v>
      </c>
      <c r="F507" s="45">
        <v>560.28</v>
      </c>
    </row>
    <row r="508" spans="1:6" ht="14.25" customHeight="1" x14ac:dyDescent="0.2">
      <c r="A508" s="93">
        <f t="shared" si="7"/>
        <v>42055.458330000001</v>
      </c>
      <c r="B508" s="38">
        <v>11</v>
      </c>
      <c r="C508" s="45">
        <v>590.91999999999996</v>
      </c>
      <c r="D508" s="45">
        <v>0</v>
      </c>
      <c r="E508" s="45">
        <v>93.65</v>
      </c>
      <c r="F508" s="45">
        <v>617.37</v>
      </c>
    </row>
    <row r="509" spans="1:6" ht="14.25" customHeight="1" x14ac:dyDescent="0.2">
      <c r="A509" s="93">
        <f t="shared" si="7"/>
        <v>42055.5</v>
      </c>
      <c r="B509" s="38">
        <v>12</v>
      </c>
      <c r="C509" s="45">
        <v>579.88</v>
      </c>
      <c r="D509" s="45">
        <v>0</v>
      </c>
      <c r="E509" s="45">
        <v>127.96</v>
      </c>
      <c r="F509" s="45">
        <v>606.33000000000004</v>
      </c>
    </row>
    <row r="510" spans="1:6" ht="14.25" customHeight="1" x14ac:dyDescent="0.2">
      <c r="A510" s="93">
        <f t="shared" si="7"/>
        <v>42055.541669999999</v>
      </c>
      <c r="B510" s="38">
        <v>13</v>
      </c>
      <c r="C510" s="45">
        <v>558.49</v>
      </c>
      <c r="D510" s="45">
        <v>0</v>
      </c>
      <c r="E510" s="45">
        <v>129.21</v>
      </c>
      <c r="F510" s="45">
        <v>584.94000000000005</v>
      </c>
    </row>
    <row r="511" spans="1:6" ht="14.25" customHeight="1" x14ac:dyDescent="0.2">
      <c r="A511" s="93">
        <f t="shared" si="7"/>
        <v>42055.583330000001</v>
      </c>
      <c r="B511" s="38">
        <v>14</v>
      </c>
      <c r="C511" s="45">
        <v>583.79</v>
      </c>
      <c r="D511" s="45">
        <v>0</v>
      </c>
      <c r="E511" s="45">
        <v>138.5</v>
      </c>
      <c r="F511" s="45">
        <v>610.24</v>
      </c>
    </row>
    <row r="512" spans="1:6" ht="14.25" customHeight="1" x14ac:dyDescent="0.2">
      <c r="A512" s="93">
        <f t="shared" si="7"/>
        <v>42055.625</v>
      </c>
      <c r="B512" s="38">
        <v>15</v>
      </c>
      <c r="C512" s="45">
        <v>557.86</v>
      </c>
      <c r="D512" s="45">
        <v>0</v>
      </c>
      <c r="E512" s="45">
        <v>143.75</v>
      </c>
      <c r="F512" s="45">
        <v>584.30999999999995</v>
      </c>
    </row>
    <row r="513" spans="1:6" ht="14.25" customHeight="1" x14ac:dyDescent="0.2">
      <c r="A513" s="93">
        <f t="shared" si="7"/>
        <v>42055.666669999999</v>
      </c>
      <c r="B513" s="38">
        <v>16</v>
      </c>
      <c r="C513" s="45">
        <v>603.28</v>
      </c>
      <c r="D513" s="45">
        <v>0</v>
      </c>
      <c r="E513" s="45">
        <v>517.94000000000005</v>
      </c>
      <c r="F513" s="45">
        <v>629.73</v>
      </c>
    </row>
    <row r="514" spans="1:6" ht="14.25" customHeight="1" x14ac:dyDescent="0.2">
      <c r="A514" s="93">
        <f t="shared" ref="A514:A577" si="8">A490+1</f>
        <v>42055.708330000001</v>
      </c>
      <c r="B514" s="38">
        <v>17</v>
      </c>
      <c r="C514" s="45">
        <v>591.85</v>
      </c>
      <c r="D514" s="45">
        <v>0</v>
      </c>
      <c r="E514" s="45">
        <v>134.49</v>
      </c>
      <c r="F514" s="45">
        <v>618.29999999999995</v>
      </c>
    </row>
    <row r="515" spans="1:6" ht="14.25" customHeight="1" x14ac:dyDescent="0.2">
      <c r="A515" s="93">
        <f t="shared" si="8"/>
        <v>42055.75</v>
      </c>
      <c r="B515" s="38">
        <v>18</v>
      </c>
      <c r="C515" s="45">
        <v>673.02</v>
      </c>
      <c r="D515" s="45">
        <v>0</v>
      </c>
      <c r="E515" s="45">
        <v>252.03</v>
      </c>
      <c r="F515" s="45">
        <v>699.47</v>
      </c>
    </row>
    <row r="516" spans="1:6" ht="14.25" customHeight="1" x14ac:dyDescent="0.2">
      <c r="A516" s="93">
        <f t="shared" si="8"/>
        <v>42055.791669999999</v>
      </c>
      <c r="B516" s="38">
        <v>19</v>
      </c>
      <c r="C516" s="45">
        <v>741.58</v>
      </c>
      <c r="D516" s="45">
        <v>0</v>
      </c>
      <c r="E516" s="45">
        <v>971.76</v>
      </c>
      <c r="F516" s="45">
        <v>768.03</v>
      </c>
    </row>
    <row r="517" spans="1:6" ht="14.25" customHeight="1" x14ac:dyDescent="0.2">
      <c r="A517" s="93">
        <f t="shared" si="8"/>
        <v>42055.833330000001</v>
      </c>
      <c r="B517" s="38">
        <v>20</v>
      </c>
      <c r="C517" s="45">
        <v>635.52</v>
      </c>
      <c r="D517" s="45">
        <v>0</v>
      </c>
      <c r="E517" s="45">
        <v>901.18</v>
      </c>
      <c r="F517" s="45">
        <v>661.97</v>
      </c>
    </row>
    <row r="518" spans="1:6" ht="14.25" customHeight="1" x14ac:dyDescent="0.2">
      <c r="A518" s="93">
        <f t="shared" si="8"/>
        <v>42055.875</v>
      </c>
      <c r="B518" s="38">
        <v>21</v>
      </c>
      <c r="C518" s="45">
        <v>616.41</v>
      </c>
      <c r="D518" s="45">
        <v>0</v>
      </c>
      <c r="E518" s="45">
        <v>897.47</v>
      </c>
      <c r="F518" s="45">
        <v>642.86</v>
      </c>
    </row>
    <row r="519" spans="1:6" ht="14.25" customHeight="1" x14ac:dyDescent="0.2">
      <c r="A519" s="93">
        <f t="shared" si="8"/>
        <v>42055.916669999999</v>
      </c>
      <c r="B519" s="38">
        <v>22</v>
      </c>
      <c r="C519" s="45">
        <v>727.67</v>
      </c>
      <c r="D519" s="45">
        <v>0</v>
      </c>
      <c r="E519" s="45">
        <v>830.09</v>
      </c>
      <c r="F519" s="45">
        <v>754.12</v>
      </c>
    </row>
    <row r="520" spans="1:6" ht="14.25" customHeight="1" x14ac:dyDescent="0.2">
      <c r="A520" s="93">
        <f t="shared" si="8"/>
        <v>42055.958330000001</v>
      </c>
      <c r="B520" s="38">
        <v>23</v>
      </c>
      <c r="C520" s="45">
        <v>632.84</v>
      </c>
      <c r="D520" s="45">
        <v>0</v>
      </c>
      <c r="E520" s="45">
        <v>790.2</v>
      </c>
      <c r="F520" s="45">
        <v>659.29</v>
      </c>
    </row>
    <row r="521" spans="1:6" ht="14.25" customHeight="1" x14ac:dyDescent="0.2">
      <c r="A521" s="93">
        <f t="shared" si="8"/>
        <v>42056</v>
      </c>
      <c r="B521" s="38">
        <v>0</v>
      </c>
      <c r="C521" s="45">
        <v>521.41999999999996</v>
      </c>
      <c r="D521" s="45">
        <v>0</v>
      </c>
      <c r="E521" s="45">
        <v>61.78</v>
      </c>
      <c r="F521" s="45">
        <v>547.87</v>
      </c>
    </row>
    <row r="522" spans="1:6" ht="14.25" customHeight="1" x14ac:dyDescent="0.2">
      <c r="A522" s="93">
        <f t="shared" si="8"/>
        <v>42056.041669999999</v>
      </c>
      <c r="B522" s="38">
        <v>1</v>
      </c>
      <c r="C522" s="45">
        <v>508.79</v>
      </c>
      <c r="D522" s="45">
        <v>0</v>
      </c>
      <c r="E522" s="45">
        <v>9.84</v>
      </c>
      <c r="F522" s="45">
        <v>535.24</v>
      </c>
    </row>
    <row r="523" spans="1:6" ht="14.25" customHeight="1" x14ac:dyDescent="0.2">
      <c r="A523" s="93">
        <f t="shared" si="8"/>
        <v>42056.083330000001</v>
      </c>
      <c r="B523" s="38">
        <v>2</v>
      </c>
      <c r="C523" s="45">
        <v>547.65</v>
      </c>
      <c r="D523" s="45">
        <v>48.72</v>
      </c>
      <c r="E523" s="45">
        <v>0</v>
      </c>
      <c r="F523" s="45">
        <v>574.1</v>
      </c>
    </row>
    <row r="524" spans="1:6" ht="14.25" customHeight="1" x14ac:dyDescent="0.2">
      <c r="A524" s="93">
        <f t="shared" si="8"/>
        <v>42056.125</v>
      </c>
      <c r="B524" s="38">
        <v>3</v>
      </c>
      <c r="C524" s="45">
        <v>526.33000000000004</v>
      </c>
      <c r="D524" s="45">
        <v>44.27</v>
      </c>
      <c r="E524" s="45">
        <v>0</v>
      </c>
      <c r="F524" s="45">
        <v>552.78</v>
      </c>
    </row>
    <row r="525" spans="1:6" ht="14.25" customHeight="1" x14ac:dyDescent="0.2">
      <c r="A525" s="93">
        <f t="shared" si="8"/>
        <v>42056.166669999999</v>
      </c>
      <c r="B525" s="38">
        <v>4</v>
      </c>
      <c r="C525" s="45">
        <v>535.29999999999995</v>
      </c>
      <c r="D525" s="45">
        <v>96.21</v>
      </c>
      <c r="E525" s="45">
        <v>0</v>
      </c>
      <c r="F525" s="45">
        <v>561.75</v>
      </c>
    </row>
    <row r="526" spans="1:6" ht="14.25" customHeight="1" x14ac:dyDescent="0.2">
      <c r="A526" s="93">
        <f t="shared" si="8"/>
        <v>42056.208330000001</v>
      </c>
      <c r="B526" s="38">
        <v>5</v>
      </c>
      <c r="C526" s="45">
        <v>551.03</v>
      </c>
      <c r="D526" s="45">
        <v>165.11</v>
      </c>
      <c r="E526" s="45">
        <v>0</v>
      </c>
      <c r="F526" s="45">
        <v>577.48</v>
      </c>
    </row>
    <row r="527" spans="1:6" ht="14.25" customHeight="1" x14ac:dyDescent="0.2">
      <c r="A527" s="93">
        <f t="shared" si="8"/>
        <v>42056.25</v>
      </c>
      <c r="B527" s="38">
        <v>6</v>
      </c>
      <c r="C527" s="45">
        <v>504.01</v>
      </c>
      <c r="D527" s="45">
        <v>207.57</v>
      </c>
      <c r="E527" s="45">
        <v>0</v>
      </c>
      <c r="F527" s="45">
        <v>530.46</v>
      </c>
    </row>
    <row r="528" spans="1:6" ht="14.25" customHeight="1" x14ac:dyDescent="0.2">
      <c r="A528" s="93">
        <f t="shared" si="8"/>
        <v>42056.291669999999</v>
      </c>
      <c r="B528" s="38">
        <v>7</v>
      </c>
      <c r="C528" s="45">
        <v>520.45000000000005</v>
      </c>
      <c r="D528" s="45">
        <v>265.76</v>
      </c>
      <c r="E528" s="45">
        <v>0</v>
      </c>
      <c r="F528" s="45">
        <v>546.9</v>
      </c>
    </row>
    <row r="529" spans="1:6" ht="14.25" customHeight="1" x14ac:dyDescent="0.2">
      <c r="A529" s="93">
        <f t="shared" si="8"/>
        <v>42056.333330000001</v>
      </c>
      <c r="B529" s="38">
        <v>8</v>
      </c>
      <c r="C529" s="45">
        <v>529.04</v>
      </c>
      <c r="D529" s="45">
        <v>183.91</v>
      </c>
      <c r="E529" s="45">
        <v>0</v>
      </c>
      <c r="F529" s="45">
        <v>555.49</v>
      </c>
    </row>
    <row r="530" spans="1:6" ht="14.25" customHeight="1" x14ac:dyDescent="0.2">
      <c r="A530" s="93">
        <f t="shared" si="8"/>
        <v>42056.375</v>
      </c>
      <c r="B530" s="38">
        <v>9</v>
      </c>
      <c r="C530" s="45">
        <v>503.81</v>
      </c>
      <c r="D530" s="45">
        <v>72.900000000000006</v>
      </c>
      <c r="E530" s="45">
        <v>0</v>
      </c>
      <c r="F530" s="45">
        <v>530.26</v>
      </c>
    </row>
    <row r="531" spans="1:6" ht="14.25" customHeight="1" x14ac:dyDescent="0.2">
      <c r="A531" s="93">
        <f t="shared" si="8"/>
        <v>42056.416669999999</v>
      </c>
      <c r="B531" s="38">
        <v>10</v>
      </c>
      <c r="C531" s="45">
        <v>531.07000000000005</v>
      </c>
      <c r="D531" s="45">
        <v>0.43</v>
      </c>
      <c r="E531" s="45">
        <v>0.6</v>
      </c>
      <c r="F531" s="45">
        <v>557.52</v>
      </c>
    </row>
    <row r="532" spans="1:6" ht="14.25" customHeight="1" x14ac:dyDescent="0.2">
      <c r="A532" s="93">
        <f t="shared" si="8"/>
        <v>42056.458330000001</v>
      </c>
      <c r="B532" s="38">
        <v>11</v>
      </c>
      <c r="C532" s="45">
        <v>536.83000000000004</v>
      </c>
      <c r="D532" s="45">
        <v>0</v>
      </c>
      <c r="E532" s="45">
        <v>45.2</v>
      </c>
      <c r="F532" s="45">
        <v>563.28</v>
      </c>
    </row>
    <row r="533" spans="1:6" ht="14.25" customHeight="1" x14ac:dyDescent="0.2">
      <c r="A533" s="93">
        <f t="shared" si="8"/>
        <v>42056.5</v>
      </c>
      <c r="B533" s="38">
        <v>12</v>
      </c>
      <c r="C533" s="45">
        <v>525.89</v>
      </c>
      <c r="D533" s="45">
        <v>0.01</v>
      </c>
      <c r="E533" s="45">
        <v>5.34</v>
      </c>
      <c r="F533" s="45">
        <v>552.34</v>
      </c>
    </row>
    <row r="534" spans="1:6" ht="14.25" customHeight="1" x14ac:dyDescent="0.2">
      <c r="A534" s="93">
        <f t="shared" si="8"/>
        <v>42056.541669999999</v>
      </c>
      <c r="B534" s="38">
        <v>13</v>
      </c>
      <c r="C534" s="45">
        <v>503.39</v>
      </c>
      <c r="D534" s="45">
        <v>0</v>
      </c>
      <c r="E534" s="45">
        <v>11.95</v>
      </c>
      <c r="F534" s="45">
        <v>529.84</v>
      </c>
    </row>
    <row r="535" spans="1:6" ht="14.25" customHeight="1" x14ac:dyDescent="0.2">
      <c r="A535" s="93">
        <f t="shared" si="8"/>
        <v>42056.583330000001</v>
      </c>
      <c r="B535" s="38">
        <v>14</v>
      </c>
      <c r="C535" s="45">
        <v>531.52</v>
      </c>
      <c r="D535" s="45">
        <v>13.74</v>
      </c>
      <c r="E535" s="45">
        <v>0</v>
      </c>
      <c r="F535" s="45">
        <v>557.97</v>
      </c>
    </row>
    <row r="536" spans="1:6" ht="14.25" customHeight="1" x14ac:dyDescent="0.2">
      <c r="A536" s="93">
        <f t="shared" si="8"/>
        <v>42056.625</v>
      </c>
      <c r="B536" s="38">
        <v>15</v>
      </c>
      <c r="C536" s="45">
        <v>503.6</v>
      </c>
      <c r="D536" s="45">
        <v>0</v>
      </c>
      <c r="E536" s="45">
        <v>21.55</v>
      </c>
      <c r="F536" s="45">
        <v>530.04999999999995</v>
      </c>
    </row>
    <row r="537" spans="1:6" ht="14.25" customHeight="1" x14ac:dyDescent="0.2">
      <c r="A537" s="93">
        <f t="shared" si="8"/>
        <v>42056.666669999999</v>
      </c>
      <c r="B537" s="38">
        <v>16</v>
      </c>
      <c r="C537" s="45">
        <v>541.73</v>
      </c>
      <c r="D537" s="45">
        <v>0</v>
      </c>
      <c r="E537" s="45">
        <v>308.33999999999997</v>
      </c>
      <c r="F537" s="45">
        <v>568.17999999999995</v>
      </c>
    </row>
    <row r="538" spans="1:6" ht="14.25" customHeight="1" x14ac:dyDescent="0.2">
      <c r="A538" s="93">
        <f t="shared" si="8"/>
        <v>42056.708330000001</v>
      </c>
      <c r="B538" s="38">
        <v>17</v>
      </c>
      <c r="C538" s="45">
        <v>531.19000000000005</v>
      </c>
      <c r="D538" s="45">
        <v>81.75</v>
      </c>
      <c r="E538" s="45">
        <v>0.01</v>
      </c>
      <c r="F538" s="45">
        <v>557.64</v>
      </c>
    </row>
    <row r="539" spans="1:6" ht="14.25" customHeight="1" x14ac:dyDescent="0.2">
      <c r="A539" s="93">
        <f t="shared" si="8"/>
        <v>42056.75</v>
      </c>
      <c r="B539" s="38">
        <v>18</v>
      </c>
      <c r="C539" s="45">
        <v>608.67999999999995</v>
      </c>
      <c r="D539" s="45">
        <v>1595.1</v>
      </c>
      <c r="E539" s="45">
        <v>0</v>
      </c>
      <c r="F539" s="45">
        <v>635.13</v>
      </c>
    </row>
    <row r="540" spans="1:6" ht="14.25" customHeight="1" x14ac:dyDescent="0.2">
      <c r="A540" s="93">
        <f t="shared" si="8"/>
        <v>42056.791669999999</v>
      </c>
      <c r="B540" s="38">
        <v>19</v>
      </c>
      <c r="C540" s="45">
        <v>584.61</v>
      </c>
      <c r="D540" s="45">
        <v>1605.91</v>
      </c>
      <c r="E540" s="45">
        <v>0</v>
      </c>
      <c r="F540" s="45">
        <v>611.05999999999995</v>
      </c>
    </row>
    <row r="541" spans="1:6" ht="14.25" customHeight="1" x14ac:dyDescent="0.2">
      <c r="A541" s="93">
        <f t="shared" si="8"/>
        <v>42056.833330000001</v>
      </c>
      <c r="B541" s="38">
        <v>20</v>
      </c>
      <c r="C541" s="45">
        <v>557.89</v>
      </c>
      <c r="D541" s="45">
        <v>0</v>
      </c>
      <c r="E541" s="45">
        <v>141.66</v>
      </c>
      <c r="F541" s="45">
        <v>584.34</v>
      </c>
    </row>
    <row r="542" spans="1:6" ht="14.25" customHeight="1" x14ac:dyDescent="0.2">
      <c r="A542" s="93">
        <f t="shared" si="8"/>
        <v>42056.875</v>
      </c>
      <c r="B542" s="38">
        <v>21</v>
      </c>
      <c r="C542" s="45">
        <v>534.75</v>
      </c>
      <c r="D542" s="45">
        <v>0</v>
      </c>
      <c r="E542" s="45">
        <v>165.52</v>
      </c>
      <c r="F542" s="45">
        <v>561.20000000000005</v>
      </c>
    </row>
    <row r="543" spans="1:6" ht="14.25" customHeight="1" x14ac:dyDescent="0.2">
      <c r="A543" s="93">
        <f t="shared" si="8"/>
        <v>42056.916669999999</v>
      </c>
      <c r="B543" s="38">
        <v>22</v>
      </c>
      <c r="C543" s="45">
        <v>534.94000000000005</v>
      </c>
      <c r="D543" s="45">
        <v>0</v>
      </c>
      <c r="E543" s="45">
        <v>660.34</v>
      </c>
      <c r="F543" s="45">
        <v>561.39</v>
      </c>
    </row>
    <row r="544" spans="1:6" ht="14.25" customHeight="1" x14ac:dyDescent="0.2">
      <c r="A544" s="93">
        <f t="shared" si="8"/>
        <v>42056.958330000001</v>
      </c>
      <c r="B544" s="38">
        <v>23</v>
      </c>
      <c r="C544" s="45">
        <v>590.36</v>
      </c>
      <c r="D544" s="45">
        <v>0</v>
      </c>
      <c r="E544" s="45">
        <v>125.96</v>
      </c>
      <c r="F544" s="45">
        <v>616.80999999999995</v>
      </c>
    </row>
    <row r="545" spans="1:6" ht="14.25" customHeight="1" x14ac:dyDescent="0.2">
      <c r="A545" s="93">
        <f t="shared" si="8"/>
        <v>42057</v>
      </c>
      <c r="B545" s="38">
        <v>0</v>
      </c>
      <c r="C545" s="45">
        <v>518.98</v>
      </c>
      <c r="D545" s="45">
        <v>0</v>
      </c>
      <c r="E545" s="45">
        <v>239.33</v>
      </c>
      <c r="F545" s="45">
        <v>545.42999999999995</v>
      </c>
    </row>
    <row r="546" spans="1:6" ht="14.25" customHeight="1" x14ac:dyDescent="0.2">
      <c r="A546" s="93">
        <f t="shared" si="8"/>
        <v>42057.041669999999</v>
      </c>
      <c r="B546" s="38">
        <v>1</v>
      </c>
      <c r="C546" s="45">
        <v>514.96</v>
      </c>
      <c r="D546" s="45">
        <v>0</v>
      </c>
      <c r="E546" s="45">
        <v>26.32</v>
      </c>
      <c r="F546" s="45">
        <v>541.41</v>
      </c>
    </row>
    <row r="547" spans="1:6" ht="14.25" customHeight="1" x14ac:dyDescent="0.2">
      <c r="A547" s="93">
        <f t="shared" si="8"/>
        <v>42057.083330000001</v>
      </c>
      <c r="B547" s="38">
        <v>2</v>
      </c>
      <c r="C547" s="45">
        <v>550.85</v>
      </c>
      <c r="D547" s="45">
        <v>0</v>
      </c>
      <c r="E547" s="45">
        <v>122.55</v>
      </c>
      <c r="F547" s="45">
        <v>577.29999999999995</v>
      </c>
    </row>
    <row r="548" spans="1:6" ht="14.25" customHeight="1" x14ac:dyDescent="0.2">
      <c r="A548" s="93">
        <f t="shared" si="8"/>
        <v>42057.125</v>
      </c>
      <c r="B548" s="38">
        <v>3</v>
      </c>
      <c r="C548" s="45">
        <v>547.45000000000005</v>
      </c>
      <c r="D548" s="45">
        <v>0</v>
      </c>
      <c r="E548" s="45">
        <v>145.47</v>
      </c>
      <c r="F548" s="45">
        <v>573.9</v>
      </c>
    </row>
    <row r="549" spans="1:6" ht="14.25" customHeight="1" x14ac:dyDescent="0.2">
      <c r="A549" s="93">
        <f t="shared" si="8"/>
        <v>42057.166669999999</v>
      </c>
      <c r="B549" s="38">
        <v>4</v>
      </c>
      <c r="C549" s="45">
        <v>547.73</v>
      </c>
      <c r="D549" s="45">
        <v>0</v>
      </c>
      <c r="E549" s="45">
        <v>49.42</v>
      </c>
      <c r="F549" s="45">
        <v>574.17999999999995</v>
      </c>
    </row>
    <row r="550" spans="1:6" ht="14.25" customHeight="1" x14ac:dyDescent="0.2">
      <c r="A550" s="93">
        <f t="shared" si="8"/>
        <v>42057.208330000001</v>
      </c>
      <c r="B550" s="38">
        <v>5</v>
      </c>
      <c r="C550" s="45">
        <v>550.80999999999995</v>
      </c>
      <c r="D550" s="45">
        <v>0</v>
      </c>
      <c r="E550" s="45">
        <v>2.56</v>
      </c>
      <c r="F550" s="45">
        <v>577.26</v>
      </c>
    </row>
    <row r="551" spans="1:6" ht="14.25" customHeight="1" x14ac:dyDescent="0.2">
      <c r="A551" s="93">
        <f t="shared" si="8"/>
        <v>42057.25</v>
      </c>
      <c r="B551" s="38">
        <v>6</v>
      </c>
      <c r="C551" s="45">
        <v>517.16999999999996</v>
      </c>
      <c r="D551" s="45">
        <v>39.56</v>
      </c>
      <c r="E551" s="45">
        <v>0</v>
      </c>
      <c r="F551" s="45">
        <v>543.62</v>
      </c>
    </row>
    <row r="552" spans="1:6" ht="14.25" customHeight="1" x14ac:dyDescent="0.2">
      <c r="A552" s="93">
        <f t="shared" si="8"/>
        <v>42057.291669999999</v>
      </c>
      <c r="B552" s="38">
        <v>7</v>
      </c>
      <c r="C552" s="45">
        <v>516.67999999999995</v>
      </c>
      <c r="D552" s="45">
        <v>277.7</v>
      </c>
      <c r="E552" s="45">
        <v>0</v>
      </c>
      <c r="F552" s="45">
        <v>543.13</v>
      </c>
    </row>
    <row r="553" spans="1:6" ht="14.25" customHeight="1" x14ac:dyDescent="0.2">
      <c r="A553" s="93">
        <f t="shared" si="8"/>
        <v>42057.333330000001</v>
      </c>
      <c r="B553" s="38">
        <v>8</v>
      </c>
      <c r="C553" s="45">
        <v>532.84</v>
      </c>
      <c r="D553" s="45">
        <v>2</v>
      </c>
      <c r="E553" s="45">
        <v>0.24</v>
      </c>
      <c r="F553" s="45">
        <v>559.29</v>
      </c>
    </row>
    <row r="554" spans="1:6" ht="14.25" customHeight="1" x14ac:dyDescent="0.2">
      <c r="A554" s="93">
        <f t="shared" si="8"/>
        <v>42057.375</v>
      </c>
      <c r="B554" s="38">
        <v>9</v>
      </c>
      <c r="C554" s="45">
        <v>519</v>
      </c>
      <c r="D554" s="45">
        <v>0</v>
      </c>
      <c r="E554" s="45">
        <v>187.04</v>
      </c>
      <c r="F554" s="45">
        <v>545.45000000000005</v>
      </c>
    </row>
    <row r="555" spans="1:6" ht="14.25" customHeight="1" x14ac:dyDescent="0.2">
      <c r="A555" s="93">
        <f t="shared" si="8"/>
        <v>42057.416669999999</v>
      </c>
      <c r="B555" s="38">
        <v>10</v>
      </c>
      <c r="C555" s="45">
        <v>520.42999999999995</v>
      </c>
      <c r="D555" s="45">
        <v>0</v>
      </c>
      <c r="E555" s="45">
        <v>393.06</v>
      </c>
      <c r="F555" s="45">
        <v>546.88</v>
      </c>
    </row>
    <row r="556" spans="1:6" ht="14.25" customHeight="1" x14ac:dyDescent="0.2">
      <c r="A556" s="93">
        <f t="shared" si="8"/>
        <v>42057.458330000001</v>
      </c>
      <c r="B556" s="38">
        <v>11</v>
      </c>
      <c r="C556" s="45">
        <v>536.98</v>
      </c>
      <c r="D556" s="45">
        <v>0</v>
      </c>
      <c r="E556" s="45">
        <v>423.92</v>
      </c>
      <c r="F556" s="45">
        <v>563.42999999999995</v>
      </c>
    </row>
    <row r="557" spans="1:6" ht="14.25" customHeight="1" x14ac:dyDescent="0.2">
      <c r="A557" s="93">
        <f t="shared" si="8"/>
        <v>42057.5</v>
      </c>
      <c r="B557" s="38">
        <v>12</v>
      </c>
      <c r="C557" s="45">
        <v>526.13</v>
      </c>
      <c r="D557" s="45">
        <v>0</v>
      </c>
      <c r="E557" s="45">
        <v>662.25</v>
      </c>
      <c r="F557" s="45">
        <v>552.58000000000004</v>
      </c>
    </row>
    <row r="558" spans="1:6" ht="14.25" customHeight="1" x14ac:dyDescent="0.2">
      <c r="A558" s="93">
        <f t="shared" si="8"/>
        <v>42057.541669999999</v>
      </c>
      <c r="B558" s="38">
        <v>13</v>
      </c>
      <c r="C558" s="45">
        <v>503.41</v>
      </c>
      <c r="D558" s="45">
        <v>0</v>
      </c>
      <c r="E558" s="45">
        <v>633.86</v>
      </c>
      <c r="F558" s="45">
        <v>529.86</v>
      </c>
    </row>
    <row r="559" spans="1:6" ht="14.25" customHeight="1" x14ac:dyDescent="0.2">
      <c r="A559" s="93">
        <f t="shared" si="8"/>
        <v>42057.583330000001</v>
      </c>
      <c r="B559" s="38">
        <v>14</v>
      </c>
      <c r="C559" s="45">
        <v>514.73</v>
      </c>
      <c r="D559" s="45">
        <v>0</v>
      </c>
      <c r="E559" s="45">
        <v>778.16</v>
      </c>
      <c r="F559" s="45">
        <v>541.17999999999995</v>
      </c>
    </row>
    <row r="560" spans="1:6" ht="14.25" customHeight="1" x14ac:dyDescent="0.2">
      <c r="A560" s="93">
        <f t="shared" si="8"/>
        <v>42057.625</v>
      </c>
      <c r="B560" s="38">
        <v>15</v>
      </c>
      <c r="C560" s="45">
        <v>503.14</v>
      </c>
      <c r="D560" s="45">
        <v>0</v>
      </c>
      <c r="E560" s="45">
        <v>763.37</v>
      </c>
      <c r="F560" s="45">
        <v>529.59</v>
      </c>
    </row>
    <row r="561" spans="1:6" ht="14.25" customHeight="1" x14ac:dyDescent="0.2">
      <c r="A561" s="93">
        <f t="shared" si="8"/>
        <v>42057.666669999999</v>
      </c>
      <c r="B561" s="38">
        <v>16</v>
      </c>
      <c r="C561" s="45">
        <v>525.52</v>
      </c>
      <c r="D561" s="45">
        <v>0</v>
      </c>
      <c r="E561" s="45">
        <v>773.92</v>
      </c>
      <c r="F561" s="45">
        <v>551.97</v>
      </c>
    </row>
    <row r="562" spans="1:6" ht="14.25" customHeight="1" x14ac:dyDescent="0.2">
      <c r="A562" s="93">
        <f t="shared" si="8"/>
        <v>42057.708330000001</v>
      </c>
      <c r="B562" s="38">
        <v>17</v>
      </c>
      <c r="C562" s="45">
        <v>533.33000000000004</v>
      </c>
      <c r="D562" s="45">
        <v>0</v>
      </c>
      <c r="E562" s="45">
        <v>83.73</v>
      </c>
      <c r="F562" s="45">
        <v>559.78</v>
      </c>
    </row>
    <row r="563" spans="1:6" ht="14.25" customHeight="1" x14ac:dyDescent="0.2">
      <c r="A563" s="93">
        <f t="shared" si="8"/>
        <v>42057.75</v>
      </c>
      <c r="B563" s="38">
        <v>18</v>
      </c>
      <c r="C563" s="45">
        <v>612.55999999999995</v>
      </c>
      <c r="D563" s="45">
        <v>0</v>
      </c>
      <c r="E563" s="45">
        <v>120.81</v>
      </c>
      <c r="F563" s="45">
        <v>639.01</v>
      </c>
    </row>
    <row r="564" spans="1:6" ht="14.25" customHeight="1" x14ac:dyDescent="0.2">
      <c r="A564" s="93">
        <f t="shared" si="8"/>
        <v>42057.791669999999</v>
      </c>
      <c r="B564" s="38">
        <v>19</v>
      </c>
      <c r="C564" s="45">
        <v>587.66999999999996</v>
      </c>
      <c r="D564" s="45">
        <v>0</v>
      </c>
      <c r="E564" s="45">
        <v>148.04</v>
      </c>
      <c r="F564" s="45">
        <v>614.12</v>
      </c>
    </row>
    <row r="565" spans="1:6" ht="14.25" customHeight="1" x14ac:dyDescent="0.2">
      <c r="A565" s="93">
        <f t="shared" si="8"/>
        <v>42057.833330000001</v>
      </c>
      <c r="B565" s="38">
        <v>20</v>
      </c>
      <c r="C565" s="45">
        <v>560.01</v>
      </c>
      <c r="D565" s="45">
        <v>0</v>
      </c>
      <c r="E565" s="45">
        <v>796.77</v>
      </c>
      <c r="F565" s="45">
        <v>586.46</v>
      </c>
    </row>
    <row r="566" spans="1:6" ht="14.25" customHeight="1" x14ac:dyDescent="0.2">
      <c r="A566" s="93">
        <f t="shared" si="8"/>
        <v>42057.875</v>
      </c>
      <c r="B566" s="38">
        <v>21</v>
      </c>
      <c r="C566" s="45">
        <v>535.98</v>
      </c>
      <c r="D566" s="45">
        <v>0</v>
      </c>
      <c r="E566" s="45">
        <v>773.02</v>
      </c>
      <c r="F566" s="45">
        <v>562.42999999999995</v>
      </c>
    </row>
    <row r="567" spans="1:6" ht="14.25" customHeight="1" x14ac:dyDescent="0.2">
      <c r="A567" s="93">
        <f t="shared" si="8"/>
        <v>42057.916669999999</v>
      </c>
      <c r="B567" s="38">
        <v>22</v>
      </c>
      <c r="C567" s="45">
        <v>537.04</v>
      </c>
      <c r="D567" s="45">
        <v>0</v>
      </c>
      <c r="E567" s="45">
        <v>845.52</v>
      </c>
      <c r="F567" s="45">
        <v>563.49</v>
      </c>
    </row>
    <row r="568" spans="1:6" ht="14.25" customHeight="1" x14ac:dyDescent="0.2">
      <c r="A568" s="93">
        <f t="shared" si="8"/>
        <v>42057.958330000001</v>
      </c>
      <c r="B568" s="38">
        <v>23</v>
      </c>
      <c r="C568" s="45">
        <v>599.45000000000005</v>
      </c>
      <c r="D568" s="45">
        <v>0</v>
      </c>
      <c r="E568" s="45">
        <v>888.46</v>
      </c>
      <c r="F568" s="45">
        <v>625.9</v>
      </c>
    </row>
    <row r="569" spans="1:6" ht="14.25" customHeight="1" x14ac:dyDescent="0.2">
      <c r="A569" s="93">
        <f t="shared" si="8"/>
        <v>42058</v>
      </c>
      <c r="B569" s="38">
        <v>0</v>
      </c>
      <c r="C569" s="45">
        <v>518.59</v>
      </c>
      <c r="D569" s="45">
        <v>0</v>
      </c>
      <c r="E569" s="45">
        <v>143.71</v>
      </c>
      <c r="F569" s="45">
        <v>545.04</v>
      </c>
    </row>
    <row r="570" spans="1:6" ht="14.25" customHeight="1" x14ac:dyDescent="0.2">
      <c r="A570" s="93">
        <f t="shared" si="8"/>
        <v>42058.041669999999</v>
      </c>
      <c r="B570" s="38">
        <v>1</v>
      </c>
      <c r="C570" s="45">
        <v>514.63</v>
      </c>
      <c r="D570" s="45">
        <v>0</v>
      </c>
      <c r="E570" s="45">
        <v>149.44999999999999</v>
      </c>
      <c r="F570" s="45">
        <v>541.08000000000004</v>
      </c>
    </row>
    <row r="571" spans="1:6" ht="14.25" customHeight="1" x14ac:dyDescent="0.2">
      <c r="A571" s="93">
        <f t="shared" si="8"/>
        <v>42058.083330000001</v>
      </c>
      <c r="B571" s="38">
        <v>2</v>
      </c>
      <c r="C571" s="45">
        <v>550.23</v>
      </c>
      <c r="D571" s="45">
        <v>0</v>
      </c>
      <c r="E571" s="45">
        <v>175.42</v>
      </c>
      <c r="F571" s="45">
        <v>576.67999999999995</v>
      </c>
    </row>
    <row r="572" spans="1:6" ht="14.25" customHeight="1" x14ac:dyDescent="0.2">
      <c r="A572" s="93">
        <f t="shared" si="8"/>
        <v>42058.125</v>
      </c>
      <c r="B572" s="38">
        <v>3</v>
      </c>
      <c r="C572" s="45">
        <v>546.89</v>
      </c>
      <c r="D572" s="45">
        <v>0</v>
      </c>
      <c r="E572" s="45">
        <v>157.41999999999999</v>
      </c>
      <c r="F572" s="45">
        <v>573.34</v>
      </c>
    </row>
    <row r="573" spans="1:6" ht="14.25" customHeight="1" x14ac:dyDescent="0.2">
      <c r="A573" s="93">
        <f t="shared" si="8"/>
        <v>42058.166669999999</v>
      </c>
      <c r="B573" s="38">
        <v>4</v>
      </c>
      <c r="C573" s="45">
        <v>547.23</v>
      </c>
      <c r="D573" s="45">
        <v>0</v>
      </c>
      <c r="E573" s="45">
        <v>144.19</v>
      </c>
      <c r="F573" s="45">
        <v>573.67999999999995</v>
      </c>
    </row>
    <row r="574" spans="1:6" ht="14.25" customHeight="1" x14ac:dyDescent="0.2">
      <c r="A574" s="93">
        <f t="shared" si="8"/>
        <v>42058.208330000001</v>
      </c>
      <c r="B574" s="38">
        <v>5</v>
      </c>
      <c r="C574" s="45">
        <v>550.52</v>
      </c>
      <c r="D574" s="45">
        <v>0</v>
      </c>
      <c r="E574" s="45">
        <v>53.19</v>
      </c>
      <c r="F574" s="45">
        <v>576.97</v>
      </c>
    </row>
    <row r="575" spans="1:6" ht="14.25" customHeight="1" x14ac:dyDescent="0.2">
      <c r="A575" s="93">
        <f t="shared" si="8"/>
        <v>42058.25</v>
      </c>
      <c r="B575" s="38">
        <v>6</v>
      </c>
      <c r="C575" s="45">
        <v>517.23</v>
      </c>
      <c r="D575" s="45">
        <v>0</v>
      </c>
      <c r="E575" s="45">
        <v>399.94</v>
      </c>
      <c r="F575" s="45">
        <v>543.67999999999995</v>
      </c>
    </row>
    <row r="576" spans="1:6" ht="14.25" customHeight="1" x14ac:dyDescent="0.2">
      <c r="A576" s="93">
        <f t="shared" si="8"/>
        <v>42058.291669999999</v>
      </c>
      <c r="B576" s="38">
        <v>7</v>
      </c>
      <c r="C576" s="45">
        <v>522.77</v>
      </c>
      <c r="D576" s="45">
        <v>0</v>
      </c>
      <c r="E576" s="45">
        <v>346.49</v>
      </c>
      <c r="F576" s="45">
        <v>549.22</v>
      </c>
    </row>
    <row r="577" spans="1:6" ht="14.25" customHeight="1" x14ac:dyDescent="0.2">
      <c r="A577" s="93">
        <f t="shared" si="8"/>
        <v>42058.333330000001</v>
      </c>
      <c r="B577" s="38">
        <v>8</v>
      </c>
      <c r="C577" s="45">
        <v>522.1</v>
      </c>
      <c r="D577" s="45">
        <v>0</v>
      </c>
      <c r="E577" s="45">
        <v>36.35</v>
      </c>
      <c r="F577" s="45">
        <v>548.54999999999995</v>
      </c>
    </row>
    <row r="578" spans="1:6" ht="14.25" customHeight="1" x14ac:dyDescent="0.2">
      <c r="A578" s="93">
        <f t="shared" ref="A578:A641" si="9">A554+1</f>
        <v>42058.375</v>
      </c>
      <c r="B578" s="38">
        <v>9</v>
      </c>
      <c r="C578" s="45">
        <v>519.80999999999995</v>
      </c>
      <c r="D578" s="45">
        <v>0</v>
      </c>
      <c r="E578" s="45">
        <v>175.7</v>
      </c>
      <c r="F578" s="45">
        <v>546.26</v>
      </c>
    </row>
    <row r="579" spans="1:6" ht="14.25" customHeight="1" x14ac:dyDescent="0.2">
      <c r="A579" s="93">
        <f t="shared" si="9"/>
        <v>42058.416669999999</v>
      </c>
      <c r="B579" s="38">
        <v>10</v>
      </c>
      <c r="C579" s="45">
        <v>518.79999999999995</v>
      </c>
      <c r="D579" s="45">
        <v>0</v>
      </c>
      <c r="E579" s="45">
        <v>288.27</v>
      </c>
      <c r="F579" s="45">
        <v>545.25</v>
      </c>
    </row>
    <row r="580" spans="1:6" ht="14.25" customHeight="1" x14ac:dyDescent="0.2">
      <c r="A580" s="93">
        <f t="shared" si="9"/>
        <v>42058.458330000001</v>
      </c>
      <c r="B580" s="38">
        <v>11</v>
      </c>
      <c r="C580" s="45">
        <v>534.99</v>
      </c>
      <c r="D580" s="45">
        <v>0</v>
      </c>
      <c r="E580" s="45">
        <v>274.35000000000002</v>
      </c>
      <c r="F580" s="45">
        <v>561.44000000000005</v>
      </c>
    </row>
    <row r="581" spans="1:6" ht="14.25" customHeight="1" x14ac:dyDescent="0.2">
      <c r="A581" s="93">
        <f t="shared" si="9"/>
        <v>42058.5</v>
      </c>
      <c r="B581" s="38">
        <v>12</v>
      </c>
      <c r="C581" s="45">
        <v>526.23</v>
      </c>
      <c r="D581" s="45">
        <v>34.99</v>
      </c>
      <c r="E581" s="45">
        <v>0</v>
      </c>
      <c r="F581" s="45">
        <v>552.67999999999995</v>
      </c>
    </row>
    <row r="582" spans="1:6" ht="14.25" customHeight="1" x14ac:dyDescent="0.2">
      <c r="A582" s="93">
        <f t="shared" si="9"/>
        <v>42058.541669999999</v>
      </c>
      <c r="B582" s="38">
        <v>13</v>
      </c>
      <c r="C582" s="45">
        <v>503.21</v>
      </c>
      <c r="D582" s="45">
        <v>53.61</v>
      </c>
      <c r="E582" s="45">
        <v>0</v>
      </c>
      <c r="F582" s="45">
        <v>529.66</v>
      </c>
    </row>
    <row r="583" spans="1:6" ht="14.25" customHeight="1" x14ac:dyDescent="0.2">
      <c r="A583" s="93">
        <f t="shared" si="9"/>
        <v>42058.583330000001</v>
      </c>
      <c r="B583" s="38">
        <v>14</v>
      </c>
      <c r="C583" s="45">
        <v>514.51</v>
      </c>
      <c r="D583" s="45">
        <v>0</v>
      </c>
      <c r="E583" s="45">
        <v>283.61</v>
      </c>
      <c r="F583" s="45">
        <v>540.96</v>
      </c>
    </row>
    <row r="584" spans="1:6" ht="14.25" customHeight="1" x14ac:dyDescent="0.2">
      <c r="A584" s="93">
        <f t="shared" si="9"/>
        <v>42058.625</v>
      </c>
      <c r="B584" s="38">
        <v>15</v>
      </c>
      <c r="C584" s="45">
        <v>503.35</v>
      </c>
      <c r="D584" s="45">
        <v>0</v>
      </c>
      <c r="E584" s="45">
        <v>236.16</v>
      </c>
      <c r="F584" s="45">
        <v>529.79999999999995</v>
      </c>
    </row>
    <row r="585" spans="1:6" ht="14.25" customHeight="1" x14ac:dyDescent="0.2">
      <c r="A585" s="93">
        <f t="shared" si="9"/>
        <v>42058.666669999999</v>
      </c>
      <c r="B585" s="38">
        <v>16</v>
      </c>
      <c r="C585" s="45">
        <v>523.30999999999995</v>
      </c>
      <c r="D585" s="45">
        <v>0</v>
      </c>
      <c r="E585" s="45">
        <v>269.16000000000003</v>
      </c>
      <c r="F585" s="45">
        <v>549.76</v>
      </c>
    </row>
    <row r="586" spans="1:6" ht="14.25" customHeight="1" x14ac:dyDescent="0.2">
      <c r="A586" s="93">
        <f t="shared" si="9"/>
        <v>42058.708330000001</v>
      </c>
      <c r="B586" s="38">
        <v>17</v>
      </c>
      <c r="C586" s="45">
        <v>531.61</v>
      </c>
      <c r="D586" s="45">
        <v>0</v>
      </c>
      <c r="E586" s="45">
        <v>53.42</v>
      </c>
      <c r="F586" s="45">
        <v>558.05999999999995</v>
      </c>
    </row>
    <row r="587" spans="1:6" ht="14.25" customHeight="1" x14ac:dyDescent="0.2">
      <c r="A587" s="93">
        <f t="shared" si="9"/>
        <v>42058.75</v>
      </c>
      <c r="B587" s="38">
        <v>18</v>
      </c>
      <c r="C587" s="45">
        <v>610.27</v>
      </c>
      <c r="D587" s="45">
        <v>0</v>
      </c>
      <c r="E587" s="45">
        <v>148.34</v>
      </c>
      <c r="F587" s="45">
        <v>636.72</v>
      </c>
    </row>
    <row r="588" spans="1:6" ht="14.25" customHeight="1" x14ac:dyDescent="0.2">
      <c r="A588" s="93">
        <f t="shared" si="9"/>
        <v>42058.791669999999</v>
      </c>
      <c r="B588" s="38">
        <v>19</v>
      </c>
      <c r="C588" s="45">
        <v>586.32000000000005</v>
      </c>
      <c r="D588" s="45">
        <v>0</v>
      </c>
      <c r="E588" s="45">
        <v>212.3</v>
      </c>
      <c r="F588" s="45">
        <v>612.77</v>
      </c>
    </row>
    <row r="589" spans="1:6" ht="14.25" customHeight="1" x14ac:dyDescent="0.2">
      <c r="A589" s="93">
        <f t="shared" si="9"/>
        <v>42058.833330000001</v>
      </c>
      <c r="B589" s="38">
        <v>20</v>
      </c>
      <c r="C589" s="45">
        <v>552.77</v>
      </c>
      <c r="D589" s="45">
        <v>0</v>
      </c>
      <c r="E589" s="45">
        <v>382.85</v>
      </c>
      <c r="F589" s="45">
        <v>579.22</v>
      </c>
    </row>
    <row r="590" spans="1:6" ht="14.25" customHeight="1" x14ac:dyDescent="0.2">
      <c r="A590" s="93">
        <f t="shared" si="9"/>
        <v>42058.875</v>
      </c>
      <c r="B590" s="38">
        <v>21</v>
      </c>
      <c r="C590" s="45">
        <v>530.08000000000004</v>
      </c>
      <c r="D590" s="45">
        <v>0</v>
      </c>
      <c r="E590" s="45">
        <v>326.94</v>
      </c>
      <c r="F590" s="45">
        <v>556.53</v>
      </c>
    </row>
    <row r="591" spans="1:6" ht="14.25" customHeight="1" x14ac:dyDescent="0.2">
      <c r="A591" s="93">
        <f t="shared" si="9"/>
        <v>42058.916669999999</v>
      </c>
      <c r="B591" s="38">
        <v>22</v>
      </c>
      <c r="C591" s="45">
        <v>530.71</v>
      </c>
      <c r="D591" s="45">
        <v>0</v>
      </c>
      <c r="E591" s="45">
        <v>303.14999999999998</v>
      </c>
      <c r="F591" s="45">
        <v>557.16</v>
      </c>
    </row>
    <row r="592" spans="1:6" ht="14.25" customHeight="1" x14ac:dyDescent="0.2">
      <c r="A592" s="93">
        <f t="shared" si="9"/>
        <v>42058.958330000001</v>
      </c>
      <c r="B592" s="38">
        <v>23</v>
      </c>
      <c r="C592" s="45">
        <v>563.58000000000004</v>
      </c>
      <c r="D592" s="45">
        <v>0</v>
      </c>
      <c r="E592" s="45">
        <v>119.56</v>
      </c>
      <c r="F592" s="45">
        <v>590.03</v>
      </c>
    </row>
    <row r="593" spans="1:6" ht="14.25" customHeight="1" x14ac:dyDescent="0.2">
      <c r="A593" s="93">
        <f t="shared" si="9"/>
        <v>42059</v>
      </c>
      <c r="B593" s="38">
        <v>0</v>
      </c>
      <c r="C593" s="45">
        <v>517.16</v>
      </c>
      <c r="D593" s="45">
        <v>0</v>
      </c>
      <c r="E593" s="45">
        <v>173.59</v>
      </c>
      <c r="F593" s="45">
        <v>543.61</v>
      </c>
    </row>
    <row r="594" spans="1:6" ht="14.25" customHeight="1" x14ac:dyDescent="0.2">
      <c r="A594" s="93">
        <f t="shared" si="9"/>
        <v>42059.041669999999</v>
      </c>
      <c r="B594" s="38">
        <v>1</v>
      </c>
      <c r="C594" s="45">
        <v>514.48</v>
      </c>
      <c r="D594" s="45">
        <v>0</v>
      </c>
      <c r="E594" s="45">
        <v>239.95</v>
      </c>
      <c r="F594" s="45">
        <v>540.92999999999995</v>
      </c>
    </row>
    <row r="595" spans="1:6" ht="14.25" customHeight="1" x14ac:dyDescent="0.2">
      <c r="A595" s="93">
        <f t="shared" si="9"/>
        <v>42059.083330000001</v>
      </c>
      <c r="B595" s="38">
        <v>2</v>
      </c>
      <c r="C595" s="45">
        <v>536.72</v>
      </c>
      <c r="D595" s="45">
        <v>0</v>
      </c>
      <c r="E595" s="45">
        <v>177.23</v>
      </c>
      <c r="F595" s="45">
        <v>563.16999999999996</v>
      </c>
    </row>
    <row r="596" spans="1:6" ht="14.25" customHeight="1" x14ac:dyDescent="0.2">
      <c r="A596" s="93">
        <f t="shared" si="9"/>
        <v>42059.125</v>
      </c>
      <c r="B596" s="38">
        <v>3</v>
      </c>
      <c r="C596" s="45">
        <v>545.47</v>
      </c>
      <c r="D596" s="45">
        <v>0</v>
      </c>
      <c r="E596" s="45">
        <v>130.75</v>
      </c>
      <c r="F596" s="45">
        <v>571.91999999999996</v>
      </c>
    </row>
    <row r="597" spans="1:6" ht="14.25" customHeight="1" x14ac:dyDescent="0.2">
      <c r="A597" s="93">
        <f t="shared" si="9"/>
        <v>42059.166669999999</v>
      </c>
      <c r="B597" s="38">
        <v>4</v>
      </c>
      <c r="C597" s="45">
        <v>533.61</v>
      </c>
      <c r="D597" s="45">
        <v>0</v>
      </c>
      <c r="E597" s="45">
        <v>148.88</v>
      </c>
      <c r="F597" s="45">
        <v>560.05999999999995</v>
      </c>
    </row>
    <row r="598" spans="1:6" ht="14.25" customHeight="1" x14ac:dyDescent="0.2">
      <c r="A598" s="93">
        <f t="shared" si="9"/>
        <v>42059.208330000001</v>
      </c>
      <c r="B598" s="38">
        <v>5</v>
      </c>
      <c r="C598" s="45">
        <v>539.6</v>
      </c>
      <c r="D598" s="45">
        <v>40.020000000000003</v>
      </c>
      <c r="E598" s="45">
        <v>0</v>
      </c>
      <c r="F598" s="45">
        <v>566.04999999999995</v>
      </c>
    </row>
    <row r="599" spans="1:6" ht="14.25" customHeight="1" x14ac:dyDescent="0.2">
      <c r="A599" s="93">
        <f t="shared" si="9"/>
        <v>42059.25</v>
      </c>
      <c r="B599" s="38">
        <v>6</v>
      </c>
      <c r="C599" s="45">
        <v>509.76</v>
      </c>
      <c r="D599" s="45">
        <v>121.16</v>
      </c>
      <c r="E599" s="45">
        <v>0</v>
      </c>
      <c r="F599" s="45">
        <v>536.21</v>
      </c>
    </row>
    <row r="600" spans="1:6" ht="14.25" customHeight="1" x14ac:dyDescent="0.2">
      <c r="A600" s="93">
        <f t="shared" si="9"/>
        <v>42059.291669999999</v>
      </c>
      <c r="B600" s="38">
        <v>7</v>
      </c>
      <c r="C600" s="45">
        <v>545.12</v>
      </c>
      <c r="D600" s="45">
        <v>0</v>
      </c>
      <c r="E600" s="45">
        <v>197.91</v>
      </c>
      <c r="F600" s="45">
        <v>571.57000000000005</v>
      </c>
    </row>
    <row r="601" spans="1:6" ht="14.25" customHeight="1" x14ac:dyDescent="0.2">
      <c r="A601" s="93">
        <f t="shared" si="9"/>
        <v>42059.333330000001</v>
      </c>
      <c r="B601" s="38">
        <v>8</v>
      </c>
      <c r="C601" s="45">
        <v>518.34</v>
      </c>
      <c r="D601" s="45">
        <v>0</v>
      </c>
      <c r="E601" s="45">
        <v>133.19999999999999</v>
      </c>
      <c r="F601" s="45">
        <v>544.79</v>
      </c>
    </row>
    <row r="602" spans="1:6" ht="14.25" customHeight="1" x14ac:dyDescent="0.2">
      <c r="A602" s="93">
        <f t="shared" si="9"/>
        <v>42059.375</v>
      </c>
      <c r="B602" s="38">
        <v>9</v>
      </c>
      <c r="C602" s="45">
        <v>538.04</v>
      </c>
      <c r="D602" s="45">
        <v>0</v>
      </c>
      <c r="E602" s="45">
        <v>380.49</v>
      </c>
      <c r="F602" s="45">
        <v>564.49</v>
      </c>
    </row>
    <row r="603" spans="1:6" ht="14.25" customHeight="1" x14ac:dyDescent="0.2">
      <c r="A603" s="93">
        <f t="shared" si="9"/>
        <v>42059.416669999999</v>
      </c>
      <c r="B603" s="38">
        <v>10</v>
      </c>
      <c r="C603" s="45">
        <v>537.79999999999995</v>
      </c>
      <c r="D603" s="45">
        <v>0</v>
      </c>
      <c r="E603" s="45">
        <v>389.44</v>
      </c>
      <c r="F603" s="45">
        <v>564.25</v>
      </c>
    </row>
    <row r="604" spans="1:6" ht="14.25" customHeight="1" x14ac:dyDescent="0.2">
      <c r="A604" s="93">
        <f t="shared" si="9"/>
        <v>42059.458330000001</v>
      </c>
      <c r="B604" s="38">
        <v>11</v>
      </c>
      <c r="C604" s="45">
        <v>602.54</v>
      </c>
      <c r="D604" s="45">
        <v>0</v>
      </c>
      <c r="E604" s="45">
        <v>384.38</v>
      </c>
      <c r="F604" s="45">
        <v>628.99</v>
      </c>
    </row>
    <row r="605" spans="1:6" ht="14.25" customHeight="1" x14ac:dyDescent="0.2">
      <c r="A605" s="93">
        <f t="shared" si="9"/>
        <v>42059.5</v>
      </c>
      <c r="B605" s="38">
        <v>12</v>
      </c>
      <c r="C605" s="45">
        <v>591.16999999999996</v>
      </c>
      <c r="D605" s="45">
        <v>0</v>
      </c>
      <c r="E605" s="45">
        <v>501.1</v>
      </c>
      <c r="F605" s="45">
        <v>617.62</v>
      </c>
    </row>
    <row r="606" spans="1:6" ht="14.25" customHeight="1" x14ac:dyDescent="0.2">
      <c r="A606" s="93">
        <f t="shared" si="9"/>
        <v>42059.541669999999</v>
      </c>
      <c r="B606" s="38">
        <v>13</v>
      </c>
      <c r="C606" s="45">
        <v>567.41999999999996</v>
      </c>
      <c r="D606" s="45">
        <v>0</v>
      </c>
      <c r="E606" s="45">
        <v>491.77</v>
      </c>
      <c r="F606" s="45">
        <v>593.87</v>
      </c>
    </row>
    <row r="607" spans="1:6" ht="14.25" customHeight="1" x14ac:dyDescent="0.2">
      <c r="A607" s="93">
        <f t="shared" si="9"/>
        <v>42059.583330000001</v>
      </c>
      <c r="B607" s="38">
        <v>14</v>
      </c>
      <c r="C607" s="45">
        <v>597.48</v>
      </c>
      <c r="D607" s="45">
        <v>0</v>
      </c>
      <c r="E607" s="45">
        <v>487.98</v>
      </c>
      <c r="F607" s="45">
        <v>623.92999999999995</v>
      </c>
    </row>
    <row r="608" spans="1:6" ht="14.25" customHeight="1" x14ac:dyDescent="0.2">
      <c r="A608" s="93">
        <f t="shared" si="9"/>
        <v>42059.625</v>
      </c>
      <c r="B608" s="38">
        <v>15</v>
      </c>
      <c r="C608" s="45">
        <v>591.64</v>
      </c>
      <c r="D608" s="45">
        <v>0.01</v>
      </c>
      <c r="E608" s="45">
        <v>496.24</v>
      </c>
      <c r="F608" s="45">
        <v>618.09</v>
      </c>
    </row>
    <row r="609" spans="1:6" ht="14.25" customHeight="1" x14ac:dyDescent="0.2">
      <c r="A609" s="93">
        <f t="shared" si="9"/>
        <v>42059.666669999999</v>
      </c>
      <c r="B609" s="38">
        <v>16</v>
      </c>
      <c r="C609" s="45">
        <v>601.25</v>
      </c>
      <c r="D609" s="45">
        <v>0</v>
      </c>
      <c r="E609" s="45">
        <v>515.42999999999995</v>
      </c>
      <c r="F609" s="45">
        <v>627.70000000000005</v>
      </c>
    </row>
    <row r="610" spans="1:6" ht="14.25" customHeight="1" x14ac:dyDescent="0.2">
      <c r="A610" s="93">
        <f t="shared" si="9"/>
        <v>42059.708330000001</v>
      </c>
      <c r="B610" s="38">
        <v>17</v>
      </c>
      <c r="C610" s="45">
        <v>606.77</v>
      </c>
      <c r="D610" s="45">
        <v>0</v>
      </c>
      <c r="E610" s="45">
        <v>506.41</v>
      </c>
      <c r="F610" s="45">
        <v>633.22</v>
      </c>
    </row>
    <row r="611" spans="1:6" ht="14.25" customHeight="1" x14ac:dyDescent="0.2">
      <c r="A611" s="93">
        <f t="shared" si="9"/>
        <v>42059.75</v>
      </c>
      <c r="B611" s="38">
        <v>18</v>
      </c>
      <c r="C611" s="45">
        <v>682.67</v>
      </c>
      <c r="D611" s="45">
        <v>0</v>
      </c>
      <c r="E611" s="45">
        <v>421.51</v>
      </c>
      <c r="F611" s="45">
        <v>709.12</v>
      </c>
    </row>
    <row r="612" spans="1:6" ht="14.25" customHeight="1" x14ac:dyDescent="0.2">
      <c r="A612" s="93">
        <f t="shared" si="9"/>
        <v>42059.791669999999</v>
      </c>
      <c r="B612" s="38">
        <v>19</v>
      </c>
      <c r="C612" s="45">
        <v>680.39</v>
      </c>
      <c r="D612" s="45">
        <v>0</v>
      </c>
      <c r="E612" s="45">
        <v>15.96</v>
      </c>
      <c r="F612" s="45">
        <v>706.84</v>
      </c>
    </row>
    <row r="613" spans="1:6" ht="14.25" customHeight="1" x14ac:dyDescent="0.2">
      <c r="A613" s="93">
        <f t="shared" si="9"/>
        <v>42059.833330000001</v>
      </c>
      <c r="B613" s="38">
        <v>20</v>
      </c>
      <c r="C613" s="45">
        <v>650.19000000000005</v>
      </c>
      <c r="D613" s="45">
        <v>0</v>
      </c>
      <c r="E613" s="45">
        <v>524.82000000000005</v>
      </c>
      <c r="F613" s="45">
        <v>676.64</v>
      </c>
    </row>
    <row r="614" spans="1:6" ht="14.25" customHeight="1" x14ac:dyDescent="0.2">
      <c r="A614" s="93">
        <f t="shared" si="9"/>
        <v>42059.875</v>
      </c>
      <c r="B614" s="38">
        <v>21</v>
      </c>
      <c r="C614" s="45">
        <v>636.57000000000005</v>
      </c>
      <c r="D614" s="45">
        <v>0</v>
      </c>
      <c r="E614" s="45">
        <v>524.54</v>
      </c>
      <c r="F614" s="45">
        <v>663.02</v>
      </c>
    </row>
    <row r="615" spans="1:6" ht="14.25" customHeight="1" x14ac:dyDescent="0.2">
      <c r="A615" s="93">
        <f t="shared" si="9"/>
        <v>42059.916669999999</v>
      </c>
      <c r="B615" s="38">
        <v>22</v>
      </c>
      <c r="C615" s="45">
        <v>721.87</v>
      </c>
      <c r="D615" s="45">
        <v>0</v>
      </c>
      <c r="E615" s="45">
        <v>542.26</v>
      </c>
      <c r="F615" s="45">
        <v>748.32</v>
      </c>
    </row>
    <row r="616" spans="1:6" ht="14.25" customHeight="1" x14ac:dyDescent="0.2">
      <c r="A616" s="93">
        <f t="shared" si="9"/>
        <v>42059.958330000001</v>
      </c>
      <c r="B616" s="38">
        <v>23</v>
      </c>
      <c r="C616" s="45">
        <v>621.22</v>
      </c>
      <c r="D616" s="45">
        <v>0</v>
      </c>
      <c r="E616" s="45">
        <v>535.20000000000005</v>
      </c>
      <c r="F616" s="45">
        <v>647.66999999999996</v>
      </c>
    </row>
    <row r="617" spans="1:6" ht="14.25" customHeight="1" x14ac:dyDescent="0.2">
      <c r="A617" s="93">
        <f t="shared" si="9"/>
        <v>42060</v>
      </c>
      <c r="B617" s="38">
        <v>0</v>
      </c>
      <c r="C617" s="45">
        <v>518.79999999999995</v>
      </c>
      <c r="D617" s="45">
        <v>0</v>
      </c>
      <c r="E617" s="45">
        <v>236.04</v>
      </c>
      <c r="F617" s="45">
        <v>545.25</v>
      </c>
    </row>
    <row r="618" spans="1:6" ht="14.25" customHeight="1" x14ac:dyDescent="0.2">
      <c r="A618" s="93">
        <f t="shared" si="9"/>
        <v>42060.041669999999</v>
      </c>
      <c r="B618" s="38">
        <v>1</v>
      </c>
      <c r="C618" s="45">
        <v>511.11</v>
      </c>
      <c r="D618" s="45">
        <v>0</v>
      </c>
      <c r="E618" s="45">
        <v>127.63</v>
      </c>
      <c r="F618" s="45">
        <v>537.55999999999995</v>
      </c>
    </row>
    <row r="619" spans="1:6" ht="14.25" customHeight="1" x14ac:dyDescent="0.2">
      <c r="A619" s="93">
        <f t="shared" si="9"/>
        <v>42060.083330000001</v>
      </c>
      <c r="B619" s="38">
        <v>2</v>
      </c>
      <c r="C619" s="45">
        <v>516.66999999999996</v>
      </c>
      <c r="D619" s="45">
        <v>0</v>
      </c>
      <c r="E619" s="45">
        <v>637.14</v>
      </c>
      <c r="F619" s="45">
        <v>543.12</v>
      </c>
    </row>
    <row r="620" spans="1:6" ht="14.25" customHeight="1" x14ac:dyDescent="0.2">
      <c r="A620" s="93">
        <f t="shared" si="9"/>
        <v>42060.125</v>
      </c>
      <c r="B620" s="38">
        <v>3</v>
      </c>
      <c r="C620" s="45">
        <v>527.65</v>
      </c>
      <c r="D620" s="45">
        <v>0.01</v>
      </c>
      <c r="E620" s="45">
        <v>575.66</v>
      </c>
      <c r="F620" s="45">
        <v>554.1</v>
      </c>
    </row>
    <row r="621" spans="1:6" ht="14.25" customHeight="1" x14ac:dyDescent="0.2">
      <c r="A621" s="93">
        <f t="shared" si="9"/>
        <v>42060.166669999999</v>
      </c>
      <c r="B621" s="38">
        <v>4</v>
      </c>
      <c r="C621" s="45">
        <v>533.30999999999995</v>
      </c>
      <c r="D621" s="45">
        <v>0</v>
      </c>
      <c r="E621" s="45">
        <v>117.51</v>
      </c>
      <c r="F621" s="45">
        <v>559.76</v>
      </c>
    </row>
    <row r="622" spans="1:6" ht="14.25" customHeight="1" x14ac:dyDescent="0.2">
      <c r="A622" s="93">
        <f t="shared" si="9"/>
        <v>42060.208330000001</v>
      </c>
      <c r="B622" s="38">
        <v>5</v>
      </c>
      <c r="C622" s="45">
        <v>525</v>
      </c>
      <c r="D622" s="45">
        <v>37.93</v>
      </c>
      <c r="E622" s="45">
        <v>0</v>
      </c>
      <c r="F622" s="45">
        <v>551.45000000000005</v>
      </c>
    </row>
    <row r="623" spans="1:6" ht="14.25" customHeight="1" x14ac:dyDescent="0.2">
      <c r="A623" s="93">
        <f t="shared" si="9"/>
        <v>42060.25</v>
      </c>
      <c r="B623" s="38">
        <v>6</v>
      </c>
      <c r="C623" s="45">
        <v>517.23</v>
      </c>
      <c r="D623" s="45">
        <v>0</v>
      </c>
      <c r="E623" s="45">
        <v>30.25</v>
      </c>
      <c r="F623" s="45">
        <v>543.67999999999995</v>
      </c>
    </row>
    <row r="624" spans="1:6" ht="14.25" customHeight="1" x14ac:dyDescent="0.2">
      <c r="A624" s="93">
        <f t="shared" si="9"/>
        <v>42060.291669999999</v>
      </c>
      <c r="B624" s="38">
        <v>7</v>
      </c>
      <c r="C624" s="45">
        <v>530.46</v>
      </c>
      <c r="D624" s="45">
        <v>0.01</v>
      </c>
      <c r="E624" s="45">
        <v>249.02</v>
      </c>
      <c r="F624" s="45">
        <v>556.91</v>
      </c>
    </row>
    <row r="625" spans="1:6" ht="14.25" customHeight="1" x14ac:dyDescent="0.2">
      <c r="A625" s="93">
        <f t="shared" si="9"/>
        <v>42060.333330000001</v>
      </c>
      <c r="B625" s="38">
        <v>8</v>
      </c>
      <c r="C625" s="45">
        <v>503.35</v>
      </c>
      <c r="D625" s="45">
        <v>0</v>
      </c>
      <c r="E625" s="45">
        <v>423.64</v>
      </c>
      <c r="F625" s="45">
        <v>529.79999999999995</v>
      </c>
    </row>
    <row r="626" spans="1:6" ht="14.25" customHeight="1" x14ac:dyDescent="0.2">
      <c r="A626" s="93">
        <f t="shared" si="9"/>
        <v>42060.375</v>
      </c>
      <c r="B626" s="38">
        <v>9</v>
      </c>
      <c r="C626" s="45">
        <v>540.77</v>
      </c>
      <c r="D626" s="45">
        <v>0</v>
      </c>
      <c r="E626" s="45">
        <v>453.76</v>
      </c>
      <c r="F626" s="45">
        <v>567.22</v>
      </c>
    </row>
    <row r="627" spans="1:6" ht="14.25" customHeight="1" x14ac:dyDescent="0.2">
      <c r="A627" s="93">
        <f t="shared" si="9"/>
        <v>42060.416669999999</v>
      </c>
      <c r="B627" s="38">
        <v>10</v>
      </c>
      <c r="C627" s="45">
        <v>539.30999999999995</v>
      </c>
      <c r="D627" s="45">
        <v>0</v>
      </c>
      <c r="E627" s="45">
        <v>494.91</v>
      </c>
      <c r="F627" s="45">
        <v>565.76</v>
      </c>
    </row>
    <row r="628" spans="1:6" ht="14.25" customHeight="1" x14ac:dyDescent="0.2">
      <c r="A628" s="93">
        <f t="shared" si="9"/>
        <v>42060.458330000001</v>
      </c>
      <c r="B628" s="38">
        <v>11</v>
      </c>
      <c r="C628" s="45">
        <v>606.53</v>
      </c>
      <c r="D628" s="45">
        <v>0</v>
      </c>
      <c r="E628" s="45">
        <v>531.27</v>
      </c>
      <c r="F628" s="45">
        <v>632.98</v>
      </c>
    </row>
    <row r="629" spans="1:6" ht="14.25" customHeight="1" x14ac:dyDescent="0.2">
      <c r="A629" s="93">
        <f t="shared" si="9"/>
        <v>42060.5</v>
      </c>
      <c r="B629" s="38">
        <v>12</v>
      </c>
      <c r="C629" s="45">
        <v>595.45000000000005</v>
      </c>
      <c r="D629" s="45">
        <v>0</v>
      </c>
      <c r="E629" s="45">
        <v>616.41</v>
      </c>
      <c r="F629" s="45">
        <v>621.9</v>
      </c>
    </row>
    <row r="630" spans="1:6" ht="14.25" customHeight="1" x14ac:dyDescent="0.2">
      <c r="A630" s="93">
        <f t="shared" si="9"/>
        <v>42060.541669999999</v>
      </c>
      <c r="B630" s="38">
        <v>13</v>
      </c>
      <c r="C630" s="45">
        <v>570.52</v>
      </c>
      <c r="D630" s="45">
        <v>0</v>
      </c>
      <c r="E630" s="45">
        <v>600.61</v>
      </c>
      <c r="F630" s="45">
        <v>596.97</v>
      </c>
    </row>
    <row r="631" spans="1:6" ht="14.25" customHeight="1" x14ac:dyDescent="0.2">
      <c r="A631" s="93">
        <f t="shared" si="9"/>
        <v>42060.583330000001</v>
      </c>
      <c r="B631" s="38">
        <v>14</v>
      </c>
      <c r="C631" s="45">
        <v>601.51</v>
      </c>
      <c r="D631" s="45">
        <v>0</v>
      </c>
      <c r="E631" s="45">
        <v>776.48</v>
      </c>
      <c r="F631" s="45">
        <v>627.96</v>
      </c>
    </row>
    <row r="632" spans="1:6" ht="14.25" customHeight="1" x14ac:dyDescent="0.2">
      <c r="A632" s="93">
        <f t="shared" si="9"/>
        <v>42060.625</v>
      </c>
      <c r="B632" s="38">
        <v>15</v>
      </c>
      <c r="C632" s="45">
        <v>595.44000000000005</v>
      </c>
      <c r="D632" s="45">
        <v>0</v>
      </c>
      <c r="E632" s="45">
        <v>783.84</v>
      </c>
      <c r="F632" s="45">
        <v>621.89</v>
      </c>
    </row>
    <row r="633" spans="1:6" ht="14.25" customHeight="1" x14ac:dyDescent="0.2">
      <c r="A633" s="93">
        <f t="shared" si="9"/>
        <v>42060.666669999999</v>
      </c>
      <c r="B633" s="38">
        <v>16</v>
      </c>
      <c r="C633" s="45">
        <v>606.85</v>
      </c>
      <c r="D633" s="45">
        <v>0</v>
      </c>
      <c r="E633" s="45">
        <v>816.09</v>
      </c>
      <c r="F633" s="45">
        <v>633.29999999999995</v>
      </c>
    </row>
    <row r="634" spans="1:6" ht="14.25" customHeight="1" x14ac:dyDescent="0.2">
      <c r="A634" s="93">
        <f t="shared" si="9"/>
        <v>42060.708330000001</v>
      </c>
      <c r="B634" s="38">
        <v>17</v>
      </c>
      <c r="C634" s="45">
        <v>610.63</v>
      </c>
      <c r="D634" s="45">
        <v>0</v>
      </c>
      <c r="E634" s="45">
        <v>719.61</v>
      </c>
      <c r="F634" s="45">
        <v>637.08000000000004</v>
      </c>
    </row>
    <row r="635" spans="1:6" ht="14.25" customHeight="1" x14ac:dyDescent="0.2">
      <c r="A635" s="93">
        <f t="shared" si="9"/>
        <v>42060.75</v>
      </c>
      <c r="B635" s="38">
        <v>18</v>
      </c>
      <c r="C635" s="45">
        <v>677.26</v>
      </c>
      <c r="D635" s="45">
        <v>0</v>
      </c>
      <c r="E635" s="45">
        <v>375.85</v>
      </c>
      <c r="F635" s="45">
        <v>703.71</v>
      </c>
    </row>
    <row r="636" spans="1:6" ht="14.25" customHeight="1" x14ac:dyDescent="0.2">
      <c r="A636" s="93">
        <f t="shared" si="9"/>
        <v>42060.791669999999</v>
      </c>
      <c r="B636" s="38">
        <v>19</v>
      </c>
      <c r="C636" s="45">
        <v>679.93</v>
      </c>
      <c r="D636" s="45">
        <v>0</v>
      </c>
      <c r="E636" s="45">
        <v>449.2</v>
      </c>
      <c r="F636" s="45">
        <v>706.38</v>
      </c>
    </row>
    <row r="637" spans="1:6" ht="14.25" customHeight="1" x14ac:dyDescent="0.2">
      <c r="A637" s="93">
        <f t="shared" si="9"/>
        <v>42060.833330000001</v>
      </c>
      <c r="B637" s="38">
        <v>20</v>
      </c>
      <c r="C637" s="45">
        <v>646.4</v>
      </c>
      <c r="D637" s="45">
        <v>0</v>
      </c>
      <c r="E637" s="45">
        <v>330.21</v>
      </c>
      <c r="F637" s="45">
        <v>672.85</v>
      </c>
    </row>
    <row r="638" spans="1:6" ht="14.25" customHeight="1" x14ac:dyDescent="0.2">
      <c r="A638" s="93">
        <f t="shared" si="9"/>
        <v>42060.875</v>
      </c>
      <c r="B638" s="38">
        <v>21</v>
      </c>
      <c r="C638" s="45">
        <v>635.95000000000005</v>
      </c>
      <c r="D638" s="45">
        <v>0</v>
      </c>
      <c r="E638" s="45">
        <v>385.02</v>
      </c>
      <c r="F638" s="45">
        <v>662.4</v>
      </c>
    </row>
    <row r="639" spans="1:6" ht="14.25" customHeight="1" x14ac:dyDescent="0.2">
      <c r="A639" s="93">
        <f t="shared" si="9"/>
        <v>42060.916669999999</v>
      </c>
      <c r="B639" s="38">
        <v>22</v>
      </c>
      <c r="C639" s="45">
        <v>722.14</v>
      </c>
      <c r="D639" s="45">
        <v>0</v>
      </c>
      <c r="E639" s="45">
        <v>553.9</v>
      </c>
      <c r="F639" s="45">
        <v>748.59</v>
      </c>
    </row>
    <row r="640" spans="1:6" ht="14.25" customHeight="1" x14ac:dyDescent="0.2">
      <c r="A640" s="93">
        <f t="shared" si="9"/>
        <v>42060.958330000001</v>
      </c>
      <c r="B640" s="38">
        <v>23</v>
      </c>
      <c r="C640" s="45">
        <v>623.15</v>
      </c>
      <c r="D640" s="45">
        <v>0</v>
      </c>
      <c r="E640" s="45">
        <v>567.71</v>
      </c>
      <c r="F640" s="45">
        <v>649.6</v>
      </c>
    </row>
    <row r="641" spans="1:6" ht="14.25" customHeight="1" x14ac:dyDescent="0.2">
      <c r="A641" s="93">
        <f t="shared" si="9"/>
        <v>42061</v>
      </c>
      <c r="B641" s="38">
        <v>0</v>
      </c>
      <c r="C641" s="45">
        <v>522.80999999999995</v>
      </c>
      <c r="D641" s="45">
        <v>0</v>
      </c>
      <c r="E641" s="45">
        <v>302.89999999999998</v>
      </c>
      <c r="F641" s="45">
        <v>549.26</v>
      </c>
    </row>
    <row r="642" spans="1:6" ht="14.25" customHeight="1" x14ac:dyDescent="0.2">
      <c r="A642" s="93">
        <f t="shared" ref="A642:A705" si="10">A618+1</f>
        <v>42061.041669999999</v>
      </c>
      <c r="B642" s="38">
        <v>1</v>
      </c>
      <c r="C642" s="45">
        <v>505.87</v>
      </c>
      <c r="D642" s="45">
        <v>0</v>
      </c>
      <c r="E642" s="45">
        <v>98.85</v>
      </c>
      <c r="F642" s="45">
        <v>532.32000000000005</v>
      </c>
    </row>
    <row r="643" spans="1:6" ht="14.25" customHeight="1" x14ac:dyDescent="0.2">
      <c r="A643" s="93">
        <f t="shared" si="10"/>
        <v>42061.083330000001</v>
      </c>
      <c r="B643" s="38">
        <v>2</v>
      </c>
      <c r="C643" s="45">
        <v>524.57000000000005</v>
      </c>
      <c r="D643" s="45">
        <v>0</v>
      </c>
      <c r="E643" s="45">
        <v>59.62</v>
      </c>
      <c r="F643" s="45">
        <v>551.02</v>
      </c>
    </row>
    <row r="644" spans="1:6" ht="14.25" customHeight="1" x14ac:dyDescent="0.2">
      <c r="A644" s="93">
        <f t="shared" si="10"/>
        <v>42061.125</v>
      </c>
      <c r="B644" s="38">
        <v>3</v>
      </c>
      <c r="C644" s="45">
        <v>527.14</v>
      </c>
      <c r="D644" s="45">
        <v>0</v>
      </c>
      <c r="E644" s="45">
        <v>447.11</v>
      </c>
      <c r="F644" s="45">
        <v>553.59</v>
      </c>
    </row>
    <row r="645" spans="1:6" ht="14.25" customHeight="1" x14ac:dyDescent="0.2">
      <c r="A645" s="93">
        <f t="shared" si="10"/>
        <v>42061.166669999999</v>
      </c>
      <c r="B645" s="38">
        <v>4</v>
      </c>
      <c r="C645" s="45">
        <v>532.74</v>
      </c>
      <c r="D645" s="45">
        <v>0</v>
      </c>
      <c r="E645" s="45">
        <v>73.05</v>
      </c>
      <c r="F645" s="45">
        <v>559.19000000000005</v>
      </c>
    </row>
    <row r="646" spans="1:6" ht="14.25" customHeight="1" x14ac:dyDescent="0.2">
      <c r="A646" s="93">
        <f t="shared" si="10"/>
        <v>42061.208330000001</v>
      </c>
      <c r="B646" s="38">
        <v>5</v>
      </c>
      <c r="C646" s="45">
        <v>524.36</v>
      </c>
      <c r="D646" s="45">
        <v>0</v>
      </c>
      <c r="E646" s="45">
        <v>45.44</v>
      </c>
      <c r="F646" s="45">
        <v>550.80999999999995</v>
      </c>
    </row>
    <row r="647" spans="1:6" ht="14.25" customHeight="1" x14ac:dyDescent="0.2">
      <c r="A647" s="93">
        <f t="shared" si="10"/>
        <v>42061.25</v>
      </c>
      <c r="B647" s="38">
        <v>6</v>
      </c>
      <c r="C647" s="45">
        <v>519.65</v>
      </c>
      <c r="D647" s="45">
        <v>0.01</v>
      </c>
      <c r="E647" s="45">
        <v>322.89</v>
      </c>
      <c r="F647" s="45">
        <v>546.1</v>
      </c>
    </row>
    <row r="648" spans="1:6" ht="14.25" customHeight="1" x14ac:dyDescent="0.2">
      <c r="A648" s="93">
        <f t="shared" si="10"/>
        <v>42061.291669999999</v>
      </c>
      <c r="B648" s="38">
        <v>7</v>
      </c>
      <c r="C648" s="45">
        <v>555.38</v>
      </c>
      <c r="D648" s="45">
        <v>0</v>
      </c>
      <c r="E648" s="45">
        <v>148.06</v>
      </c>
      <c r="F648" s="45">
        <v>581.83000000000004</v>
      </c>
    </row>
    <row r="649" spans="1:6" ht="14.25" customHeight="1" x14ac:dyDescent="0.2">
      <c r="A649" s="93">
        <f t="shared" si="10"/>
        <v>42061.333330000001</v>
      </c>
      <c r="B649" s="38">
        <v>8</v>
      </c>
      <c r="C649" s="45">
        <v>548.92999999999995</v>
      </c>
      <c r="D649" s="45">
        <v>0</v>
      </c>
      <c r="E649" s="45">
        <v>139.25</v>
      </c>
      <c r="F649" s="45">
        <v>575.38</v>
      </c>
    </row>
    <row r="650" spans="1:6" ht="14.25" customHeight="1" x14ac:dyDescent="0.2">
      <c r="A650" s="93">
        <f t="shared" si="10"/>
        <v>42061.375</v>
      </c>
      <c r="B650" s="38">
        <v>9</v>
      </c>
      <c r="C650" s="45">
        <v>542.07000000000005</v>
      </c>
      <c r="D650" s="45">
        <v>0</v>
      </c>
      <c r="E650" s="45">
        <v>378.09</v>
      </c>
      <c r="F650" s="45">
        <v>568.52</v>
      </c>
    </row>
    <row r="651" spans="1:6" ht="14.25" customHeight="1" x14ac:dyDescent="0.2">
      <c r="A651" s="93">
        <f t="shared" si="10"/>
        <v>42061.416669999999</v>
      </c>
      <c r="B651" s="38">
        <v>10</v>
      </c>
      <c r="C651" s="45">
        <v>538.1</v>
      </c>
      <c r="D651" s="45">
        <v>0</v>
      </c>
      <c r="E651" s="45">
        <v>236.32</v>
      </c>
      <c r="F651" s="45">
        <v>564.54999999999995</v>
      </c>
    </row>
    <row r="652" spans="1:6" ht="14.25" customHeight="1" x14ac:dyDescent="0.2">
      <c r="A652" s="93">
        <f t="shared" si="10"/>
        <v>42061.458330000001</v>
      </c>
      <c r="B652" s="38">
        <v>11</v>
      </c>
      <c r="C652" s="45">
        <v>536.70000000000005</v>
      </c>
      <c r="D652" s="45">
        <v>0</v>
      </c>
      <c r="E652" s="45">
        <v>405.98</v>
      </c>
      <c r="F652" s="45">
        <v>563.15</v>
      </c>
    </row>
    <row r="653" spans="1:6" ht="14.25" customHeight="1" x14ac:dyDescent="0.2">
      <c r="A653" s="93">
        <f t="shared" si="10"/>
        <v>42061.5</v>
      </c>
      <c r="B653" s="38">
        <v>12</v>
      </c>
      <c r="C653" s="45">
        <v>537.57000000000005</v>
      </c>
      <c r="D653" s="45">
        <v>0</v>
      </c>
      <c r="E653" s="45">
        <v>432.59</v>
      </c>
      <c r="F653" s="45">
        <v>564.02</v>
      </c>
    </row>
    <row r="654" spans="1:6" ht="14.25" customHeight="1" x14ac:dyDescent="0.2">
      <c r="A654" s="93">
        <f t="shared" si="10"/>
        <v>42061.541669999999</v>
      </c>
      <c r="B654" s="38">
        <v>13</v>
      </c>
      <c r="C654" s="45">
        <v>537.73</v>
      </c>
      <c r="D654" s="45">
        <v>0.01</v>
      </c>
      <c r="E654" s="45">
        <v>417.09</v>
      </c>
      <c r="F654" s="45">
        <v>564.17999999999995</v>
      </c>
    </row>
    <row r="655" spans="1:6" ht="14.25" customHeight="1" x14ac:dyDescent="0.2">
      <c r="A655" s="93">
        <f t="shared" si="10"/>
        <v>42061.583330000001</v>
      </c>
      <c r="B655" s="38">
        <v>14</v>
      </c>
      <c r="C655" s="45">
        <v>537.77</v>
      </c>
      <c r="D655" s="45">
        <v>0</v>
      </c>
      <c r="E655" s="45">
        <v>443.82</v>
      </c>
      <c r="F655" s="45">
        <v>564.22</v>
      </c>
    </row>
    <row r="656" spans="1:6" ht="14.25" customHeight="1" x14ac:dyDescent="0.2">
      <c r="A656" s="93">
        <f t="shared" si="10"/>
        <v>42061.625</v>
      </c>
      <c r="B656" s="38">
        <v>15</v>
      </c>
      <c r="C656" s="45">
        <v>537.58000000000004</v>
      </c>
      <c r="D656" s="45">
        <v>0</v>
      </c>
      <c r="E656" s="45">
        <v>450.19</v>
      </c>
      <c r="F656" s="45">
        <v>564.03</v>
      </c>
    </row>
    <row r="657" spans="1:6" ht="14.25" customHeight="1" x14ac:dyDescent="0.2">
      <c r="A657" s="93">
        <f t="shared" si="10"/>
        <v>42061.666669999999</v>
      </c>
      <c r="B657" s="38">
        <v>16</v>
      </c>
      <c r="C657" s="45">
        <v>537.38</v>
      </c>
      <c r="D657" s="45">
        <v>0.01</v>
      </c>
      <c r="E657" s="45">
        <v>509.86</v>
      </c>
      <c r="F657" s="45">
        <v>563.83000000000004</v>
      </c>
    </row>
    <row r="658" spans="1:6" ht="14.25" customHeight="1" x14ac:dyDescent="0.2">
      <c r="A658" s="93">
        <f t="shared" si="10"/>
        <v>42061.708330000001</v>
      </c>
      <c r="B658" s="38">
        <v>17</v>
      </c>
      <c r="C658" s="45">
        <v>544.04</v>
      </c>
      <c r="D658" s="45">
        <v>0</v>
      </c>
      <c r="E658" s="45">
        <v>394.87</v>
      </c>
      <c r="F658" s="45">
        <v>570.49</v>
      </c>
    </row>
    <row r="659" spans="1:6" ht="14.25" customHeight="1" x14ac:dyDescent="0.2">
      <c r="A659" s="93">
        <f t="shared" si="10"/>
        <v>42061.75</v>
      </c>
      <c r="B659" s="38">
        <v>18</v>
      </c>
      <c r="C659" s="45">
        <v>536.76</v>
      </c>
      <c r="D659" s="45">
        <v>0</v>
      </c>
      <c r="E659" s="45">
        <v>105.71</v>
      </c>
      <c r="F659" s="45">
        <v>563.21</v>
      </c>
    </row>
    <row r="660" spans="1:6" ht="14.25" customHeight="1" x14ac:dyDescent="0.2">
      <c r="A660" s="93">
        <f t="shared" si="10"/>
        <v>42061.791669999999</v>
      </c>
      <c r="B660" s="38">
        <v>19</v>
      </c>
      <c r="C660" s="45">
        <v>619.76</v>
      </c>
      <c r="D660" s="45">
        <v>0</v>
      </c>
      <c r="E660" s="45">
        <v>132</v>
      </c>
      <c r="F660" s="45">
        <v>646.21</v>
      </c>
    </row>
    <row r="661" spans="1:6" ht="14.25" customHeight="1" x14ac:dyDescent="0.2">
      <c r="A661" s="93">
        <f t="shared" si="10"/>
        <v>42061.833330000001</v>
      </c>
      <c r="B661" s="38">
        <v>20</v>
      </c>
      <c r="C661" s="45">
        <v>597.96</v>
      </c>
      <c r="D661" s="45">
        <v>0</v>
      </c>
      <c r="E661" s="45">
        <v>286.72000000000003</v>
      </c>
      <c r="F661" s="45">
        <v>624.41</v>
      </c>
    </row>
    <row r="662" spans="1:6" ht="14.25" customHeight="1" x14ac:dyDescent="0.2">
      <c r="A662" s="93">
        <f t="shared" si="10"/>
        <v>42061.875</v>
      </c>
      <c r="B662" s="38">
        <v>21</v>
      </c>
      <c r="C662" s="45">
        <v>617.33000000000004</v>
      </c>
      <c r="D662" s="45">
        <v>0</v>
      </c>
      <c r="E662" s="45">
        <v>379.26</v>
      </c>
      <c r="F662" s="45">
        <v>643.78</v>
      </c>
    </row>
    <row r="663" spans="1:6" ht="14.25" customHeight="1" x14ac:dyDescent="0.2">
      <c r="A663" s="93">
        <f t="shared" si="10"/>
        <v>42061.916669999999</v>
      </c>
      <c r="B663" s="38">
        <v>22</v>
      </c>
      <c r="C663" s="45">
        <v>769.51</v>
      </c>
      <c r="D663" s="45">
        <v>0</v>
      </c>
      <c r="E663" s="45">
        <v>755.93</v>
      </c>
      <c r="F663" s="45">
        <v>795.96</v>
      </c>
    </row>
    <row r="664" spans="1:6" ht="14.25" customHeight="1" x14ac:dyDescent="0.2">
      <c r="A664" s="93">
        <f t="shared" si="10"/>
        <v>42061.958330000001</v>
      </c>
      <c r="B664" s="38">
        <v>23</v>
      </c>
      <c r="C664" s="45">
        <v>621.83000000000004</v>
      </c>
      <c r="D664" s="45">
        <v>0</v>
      </c>
      <c r="E664" s="45">
        <v>545.05999999999995</v>
      </c>
      <c r="F664" s="45">
        <v>648.28</v>
      </c>
    </row>
    <row r="665" spans="1:6" ht="14.25" customHeight="1" x14ac:dyDescent="0.2">
      <c r="A665" s="93">
        <f t="shared" si="10"/>
        <v>42062</v>
      </c>
      <c r="B665" s="38">
        <v>0</v>
      </c>
      <c r="C665" s="45">
        <v>528.46</v>
      </c>
      <c r="D665" s="45">
        <v>0</v>
      </c>
      <c r="E665" s="45">
        <v>564.54999999999995</v>
      </c>
      <c r="F665" s="45">
        <v>554.91</v>
      </c>
    </row>
    <row r="666" spans="1:6" ht="14.25" customHeight="1" x14ac:dyDescent="0.2">
      <c r="A666" s="93">
        <f t="shared" si="10"/>
        <v>42062.041669999999</v>
      </c>
      <c r="B666" s="38">
        <v>1</v>
      </c>
      <c r="C666" s="45">
        <v>505.91</v>
      </c>
      <c r="D666" s="45">
        <v>0</v>
      </c>
      <c r="E666" s="45">
        <v>66.150000000000006</v>
      </c>
      <c r="F666" s="45">
        <v>532.36</v>
      </c>
    </row>
    <row r="667" spans="1:6" ht="14.25" customHeight="1" x14ac:dyDescent="0.2">
      <c r="A667" s="93">
        <f t="shared" si="10"/>
        <v>42062.083330000001</v>
      </c>
      <c r="B667" s="38">
        <v>2</v>
      </c>
      <c r="C667" s="45">
        <v>524.27</v>
      </c>
      <c r="D667" s="45">
        <v>0</v>
      </c>
      <c r="E667" s="45">
        <v>66.75</v>
      </c>
      <c r="F667" s="45">
        <v>550.72</v>
      </c>
    </row>
    <row r="668" spans="1:6" ht="14.25" customHeight="1" x14ac:dyDescent="0.2">
      <c r="A668" s="93">
        <f t="shared" si="10"/>
        <v>42062.125</v>
      </c>
      <c r="B668" s="38">
        <v>3</v>
      </c>
      <c r="C668" s="45">
        <v>526.85</v>
      </c>
      <c r="D668" s="45">
        <v>0</v>
      </c>
      <c r="E668" s="45">
        <v>56.61</v>
      </c>
      <c r="F668" s="45">
        <v>553.29999999999995</v>
      </c>
    </row>
    <row r="669" spans="1:6" ht="14.25" customHeight="1" x14ac:dyDescent="0.2">
      <c r="A669" s="93">
        <f t="shared" si="10"/>
        <v>42062.166669999999</v>
      </c>
      <c r="B669" s="38">
        <v>4</v>
      </c>
      <c r="C669" s="45">
        <v>532.77</v>
      </c>
      <c r="D669" s="45">
        <v>0</v>
      </c>
      <c r="E669" s="45">
        <v>4.34</v>
      </c>
      <c r="F669" s="45">
        <v>559.22</v>
      </c>
    </row>
    <row r="670" spans="1:6" ht="14.25" customHeight="1" x14ac:dyDescent="0.2">
      <c r="A670" s="93">
        <f t="shared" si="10"/>
        <v>42062.208330000001</v>
      </c>
      <c r="B670" s="38">
        <v>5</v>
      </c>
      <c r="C670" s="45">
        <v>524.51</v>
      </c>
      <c r="D670" s="45">
        <v>214.36</v>
      </c>
      <c r="E670" s="45">
        <v>0</v>
      </c>
      <c r="F670" s="45">
        <v>550.96</v>
      </c>
    </row>
    <row r="671" spans="1:6" ht="14.25" customHeight="1" x14ac:dyDescent="0.2">
      <c r="A671" s="93">
        <f t="shared" si="10"/>
        <v>42062.25</v>
      </c>
      <c r="B671" s="38">
        <v>6</v>
      </c>
      <c r="C671" s="45">
        <v>516.73</v>
      </c>
      <c r="D671" s="45">
        <v>171.58</v>
      </c>
      <c r="E671" s="45">
        <v>0</v>
      </c>
      <c r="F671" s="45">
        <v>543.17999999999995</v>
      </c>
    </row>
    <row r="672" spans="1:6" ht="14.25" customHeight="1" x14ac:dyDescent="0.2">
      <c r="A672" s="93">
        <f t="shared" si="10"/>
        <v>42062.291669999999</v>
      </c>
      <c r="B672" s="38">
        <v>7</v>
      </c>
      <c r="C672" s="45">
        <v>571.39</v>
      </c>
      <c r="D672" s="45">
        <v>23.94</v>
      </c>
      <c r="E672" s="45">
        <v>0</v>
      </c>
      <c r="F672" s="45">
        <v>597.84</v>
      </c>
    </row>
    <row r="673" spans="1:6" ht="14.25" customHeight="1" x14ac:dyDescent="0.2">
      <c r="A673" s="93">
        <f t="shared" si="10"/>
        <v>42062.333330000001</v>
      </c>
      <c r="B673" s="38">
        <v>8</v>
      </c>
      <c r="C673" s="45">
        <v>559.46</v>
      </c>
      <c r="D673" s="45">
        <v>0</v>
      </c>
      <c r="E673" s="45">
        <v>238.15</v>
      </c>
      <c r="F673" s="45">
        <v>585.91</v>
      </c>
    </row>
    <row r="674" spans="1:6" ht="14.25" customHeight="1" x14ac:dyDescent="0.2">
      <c r="A674" s="93">
        <f t="shared" si="10"/>
        <v>42062.375</v>
      </c>
      <c r="B674" s="38">
        <v>9</v>
      </c>
      <c r="C674" s="45">
        <v>539.13</v>
      </c>
      <c r="D674" s="45">
        <v>0</v>
      </c>
      <c r="E674" s="45">
        <v>322.56</v>
      </c>
      <c r="F674" s="45">
        <v>565.58000000000004</v>
      </c>
    </row>
    <row r="675" spans="1:6" ht="14.25" customHeight="1" x14ac:dyDescent="0.2">
      <c r="A675" s="93">
        <f t="shared" si="10"/>
        <v>42062.416669999999</v>
      </c>
      <c r="B675" s="38">
        <v>10</v>
      </c>
      <c r="C675" s="45">
        <v>539.30999999999995</v>
      </c>
      <c r="D675" s="45">
        <v>0</v>
      </c>
      <c r="E675" s="45">
        <v>391.64</v>
      </c>
      <c r="F675" s="45">
        <v>565.76</v>
      </c>
    </row>
    <row r="676" spans="1:6" ht="14.25" customHeight="1" x14ac:dyDescent="0.2">
      <c r="A676" s="93">
        <f t="shared" si="10"/>
        <v>42062.458330000001</v>
      </c>
      <c r="B676" s="38">
        <v>11</v>
      </c>
      <c r="C676" s="45">
        <v>538.23</v>
      </c>
      <c r="D676" s="45">
        <v>0</v>
      </c>
      <c r="E676" s="45">
        <v>459.38</v>
      </c>
      <c r="F676" s="45">
        <v>564.67999999999995</v>
      </c>
    </row>
    <row r="677" spans="1:6" ht="14.25" customHeight="1" x14ac:dyDescent="0.2">
      <c r="A677" s="93">
        <f t="shared" si="10"/>
        <v>42062.5</v>
      </c>
      <c r="B677" s="38">
        <v>12</v>
      </c>
      <c r="C677" s="45">
        <v>536.63</v>
      </c>
      <c r="D677" s="45">
        <v>0</v>
      </c>
      <c r="E677" s="45">
        <v>374.22</v>
      </c>
      <c r="F677" s="45">
        <v>563.08000000000004</v>
      </c>
    </row>
    <row r="678" spans="1:6" ht="14.25" customHeight="1" x14ac:dyDescent="0.2">
      <c r="A678" s="93">
        <f t="shared" si="10"/>
        <v>42062.541669999999</v>
      </c>
      <c r="B678" s="38">
        <v>13</v>
      </c>
      <c r="C678" s="45">
        <v>539.1</v>
      </c>
      <c r="D678" s="45">
        <v>0</v>
      </c>
      <c r="E678" s="45">
        <v>454.39</v>
      </c>
      <c r="F678" s="45">
        <v>565.54999999999995</v>
      </c>
    </row>
    <row r="679" spans="1:6" ht="14.25" customHeight="1" x14ac:dyDescent="0.2">
      <c r="A679" s="93">
        <f t="shared" si="10"/>
        <v>42062.583330000001</v>
      </c>
      <c r="B679" s="38">
        <v>14</v>
      </c>
      <c r="C679" s="45">
        <v>539.01</v>
      </c>
      <c r="D679" s="45">
        <v>0</v>
      </c>
      <c r="E679" s="45">
        <v>525.69000000000005</v>
      </c>
      <c r="F679" s="45">
        <v>565.46</v>
      </c>
    </row>
    <row r="680" spans="1:6" ht="14.25" customHeight="1" x14ac:dyDescent="0.2">
      <c r="A680" s="93">
        <f t="shared" si="10"/>
        <v>42062.625</v>
      </c>
      <c r="B680" s="38">
        <v>15</v>
      </c>
      <c r="C680" s="45">
        <v>536.96</v>
      </c>
      <c r="D680" s="45">
        <v>0.01</v>
      </c>
      <c r="E680" s="45">
        <v>422.2</v>
      </c>
      <c r="F680" s="45">
        <v>563.41</v>
      </c>
    </row>
    <row r="681" spans="1:6" ht="14.25" customHeight="1" x14ac:dyDescent="0.2">
      <c r="A681" s="93">
        <f t="shared" si="10"/>
        <v>42062.666669999999</v>
      </c>
      <c r="B681" s="38">
        <v>16</v>
      </c>
      <c r="C681" s="45">
        <v>535.52</v>
      </c>
      <c r="D681" s="45">
        <v>0</v>
      </c>
      <c r="E681" s="45">
        <v>396.83</v>
      </c>
      <c r="F681" s="45">
        <v>561.97</v>
      </c>
    </row>
    <row r="682" spans="1:6" ht="14.25" customHeight="1" x14ac:dyDescent="0.2">
      <c r="A682" s="93">
        <f t="shared" si="10"/>
        <v>42062.708330000001</v>
      </c>
      <c r="B682" s="38">
        <v>17</v>
      </c>
      <c r="C682" s="45">
        <v>545.88</v>
      </c>
      <c r="D682" s="45">
        <v>0</v>
      </c>
      <c r="E682" s="45">
        <v>376.56</v>
      </c>
      <c r="F682" s="45">
        <v>572.33000000000004</v>
      </c>
    </row>
    <row r="683" spans="1:6" ht="14.25" customHeight="1" x14ac:dyDescent="0.2">
      <c r="A683" s="93">
        <f t="shared" si="10"/>
        <v>42062.75</v>
      </c>
      <c r="B683" s="38">
        <v>18</v>
      </c>
      <c r="C683" s="45">
        <v>540</v>
      </c>
      <c r="D683" s="45">
        <v>0</v>
      </c>
      <c r="E683" s="45">
        <v>233.07</v>
      </c>
      <c r="F683" s="45">
        <v>566.45000000000005</v>
      </c>
    </row>
    <row r="684" spans="1:6" ht="14.25" customHeight="1" x14ac:dyDescent="0.2">
      <c r="A684" s="93">
        <f t="shared" si="10"/>
        <v>42062.791669999999</v>
      </c>
      <c r="B684" s="38">
        <v>19</v>
      </c>
      <c r="C684" s="45">
        <v>623.62</v>
      </c>
      <c r="D684" s="45">
        <v>0</v>
      </c>
      <c r="E684" s="45">
        <v>286.49</v>
      </c>
      <c r="F684" s="45">
        <v>650.07000000000005</v>
      </c>
    </row>
    <row r="685" spans="1:6" ht="14.25" customHeight="1" x14ac:dyDescent="0.2">
      <c r="A685" s="93">
        <f t="shared" si="10"/>
        <v>42062.833330000001</v>
      </c>
      <c r="B685" s="38">
        <v>20</v>
      </c>
      <c r="C685" s="45">
        <v>599.89</v>
      </c>
      <c r="D685" s="45">
        <v>0</v>
      </c>
      <c r="E685" s="45">
        <v>649.20000000000005</v>
      </c>
      <c r="F685" s="45">
        <v>626.34</v>
      </c>
    </row>
    <row r="686" spans="1:6" ht="14.25" customHeight="1" x14ac:dyDescent="0.2">
      <c r="A686" s="93">
        <f t="shared" si="10"/>
        <v>42062.875</v>
      </c>
      <c r="B686" s="38">
        <v>21</v>
      </c>
      <c r="C686" s="45">
        <v>598.52</v>
      </c>
      <c r="D686" s="45">
        <v>0</v>
      </c>
      <c r="E686" s="45">
        <v>628.33000000000004</v>
      </c>
      <c r="F686" s="45">
        <v>624.97</v>
      </c>
    </row>
    <row r="687" spans="1:6" ht="14.25" customHeight="1" x14ac:dyDescent="0.2">
      <c r="A687" s="93">
        <f t="shared" si="10"/>
        <v>42062.916669999999</v>
      </c>
      <c r="B687" s="38">
        <v>22</v>
      </c>
      <c r="C687" s="45">
        <v>688.63</v>
      </c>
      <c r="D687" s="45">
        <v>0</v>
      </c>
      <c r="E687" s="45">
        <v>186.46</v>
      </c>
      <c r="F687" s="45">
        <v>715.08</v>
      </c>
    </row>
    <row r="688" spans="1:6" ht="14.25" customHeight="1" x14ac:dyDescent="0.2">
      <c r="A688" s="93">
        <f t="shared" si="10"/>
        <v>42062.958330000001</v>
      </c>
      <c r="B688" s="38">
        <v>23</v>
      </c>
      <c r="C688" s="45">
        <v>579.35</v>
      </c>
      <c r="D688" s="45">
        <v>0</v>
      </c>
      <c r="E688" s="45">
        <v>532.41999999999996</v>
      </c>
      <c r="F688" s="45">
        <v>605.79999999999995</v>
      </c>
    </row>
    <row r="689" spans="1:6" ht="14.25" customHeight="1" x14ac:dyDescent="0.2">
      <c r="A689" s="93">
        <f t="shared" si="10"/>
        <v>42063</v>
      </c>
      <c r="B689" s="38">
        <v>0</v>
      </c>
      <c r="C689" s="45">
        <v>512.75</v>
      </c>
      <c r="D689" s="45">
        <v>0</v>
      </c>
      <c r="E689" s="45">
        <v>113.38</v>
      </c>
      <c r="F689" s="45">
        <v>539.20000000000005</v>
      </c>
    </row>
    <row r="690" spans="1:6" ht="14.25" customHeight="1" x14ac:dyDescent="0.2">
      <c r="A690" s="93">
        <f t="shared" si="10"/>
        <v>42063.041669999999</v>
      </c>
      <c r="B690" s="38">
        <v>1</v>
      </c>
      <c r="C690" s="45">
        <v>514.35</v>
      </c>
      <c r="D690" s="45">
        <v>0</v>
      </c>
      <c r="E690" s="45">
        <v>66.930000000000007</v>
      </c>
      <c r="F690" s="45">
        <v>540.79999999999995</v>
      </c>
    </row>
    <row r="691" spans="1:6" ht="14.25" customHeight="1" x14ac:dyDescent="0.2">
      <c r="A691" s="93">
        <f t="shared" si="10"/>
        <v>42063.083330000001</v>
      </c>
      <c r="B691" s="38">
        <v>2</v>
      </c>
      <c r="C691" s="45">
        <v>518.38</v>
      </c>
      <c r="D691" s="45">
        <v>0</v>
      </c>
      <c r="E691" s="45">
        <v>55.46</v>
      </c>
      <c r="F691" s="45">
        <v>544.83000000000004</v>
      </c>
    </row>
    <row r="692" spans="1:6" ht="14.25" customHeight="1" x14ac:dyDescent="0.2">
      <c r="A692" s="93">
        <f t="shared" si="10"/>
        <v>42063.125</v>
      </c>
      <c r="B692" s="38">
        <v>3</v>
      </c>
      <c r="C692" s="45">
        <v>523.92999999999995</v>
      </c>
      <c r="D692" s="45">
        <v>0</v>
      </c>
      <c r="E692" s="45">
        <v>34.159999999999997</v>
      </c>
      <c r="F692" s="45">
        <v>550.38</v>
      </c>
    </row>
    <row r="693" spans="1:6" ht="14.25" customHeight="1" x14ac:dyDescent="0.2">
      <c r="A693" s="93">
        <f t="shared" si="10"/>
        <v>42063.166669999999</v>
      </c>
      <c r="B693" s="38">
        <v>4</v>
      </c>
      <c r="C693" s="45">
        <v>529.63</v>
      </c>
      <c r="D693" s="45">
        <v>3.28</v>
      </c>
      <c r="E693" s="45">
        <v>0.05</v>
      </c>
      <c r="F693" s="45">
        <v>556.08000000000004</v>
      </c>
    </row>
    <row r="694" spans="1:6" ht="14.25" customHeight="1" x14ac:dyDescent="0.2">
      <c r="A694" s="93">
        <f t="shared" si="10"/>
        <v>42063.208330000001</v>
      </c>
      <c r="B694" s="38">
        <v>5</v>
      </c>
      <c r="C694" s="45">
        <v>524.17999999999995</v>
      </c>
      <c r="D694" s="45">
        <v>23.78</v>
      </c>
      <c r="E694" s="45">
        <v>0</v>
      </c>
      <c r="F694" s="45">
        <v>550.63</v>
      </c>
    </row>
    <row r="695" spans="1:6" ht="14.25" customHeight="1" x14ac:dyDescent="0.2">
      <c r="A695" s="93">
        <f t="shared" si="10"/>
        <v>42063.25</v>
      </c>
      <c r="B695" s="38">
        <v>6</v>
      </c>
      <c r="C695" s="45">
        <v>504.21</v>
      </c>
      <c r="D695" s="45">
        <v>16.09</v>
      </c>
      <c r="E695" s="45">
        <v>0</v>
      </c>
      <c r="F695" s="45">
        <v>530.66</v>
      </c>
    </row>
    <row r="696" spans="1:6" ht="14.25" customHeight="1" x14ac:dyDescent="0.2">
      <c r="A696" s="93">
        <f t="shared" si="10"/>
        <v>42063.291669999999</v>
      </c>
      <c r="B696" s="38">
        <v>7</v>
      </c>
      <c r="C696" s="45">
        <v>522.71</v>
      </c>
      <c r="D696" s="45">
        <v>0</v>
      </c>
      <c r="E696" s="45">
        <v>170.51</v>
      </c>
      <c r="F696" s="45">
        <v>549.16</v>
      </c>
    </row>
    <row r="697" spans="1:6" ht="14.25" customHeight="1" x14ac:dyDescent="0.2">
      <c r="A697" s="93">
        <f t="shared" si="10"/>
        <v>42063.333330000001</v>
      </c>
      <c r="B697" s="38">
        <v>8</v>
      </c>
      <c r="C697" s="45">
        <v>530.45000000000005</v>
      </c>
      <c r="D697" s="45">
        <v>7.67</v>
      </c>
      <c r="E697" s="45">
        <v>0</v>
      </c>
      <c r="F697" s="45">
        <v>556.9</v>
      </c>
    </row>
    <row r="698" spans="1:6" ht="14.25" customHeight="1" x14ac:dyDescent="0.2">
      <c r="A698" s="93">
        <f t="shared" si="10"/>
        <v>42063.375</v>
      </c>
      <c r="B698" s="38">
        <v>9</v>
      </c>
      <c r="C698" s="45">
        <v>541.12</v>
      </c>
      <c r="D698" s="45">
        <v>0</v>
      </c>
      <c r="E698" s="45">
        <v>6.13</v>
      </c>
      <c r="F698" s="45">
        <v>567.57000000000005</v>
      </c>
    </row>
    <row r="699" spans="1:6" ht="14.25" customHeight="1" x14ac:dyDescent="0.2">
      <c r="A699" s="93">
        <f t="shared" si="10"/>
        <v>42063.416669999999</v>
      </c>
      <c r="B699" s="38">
        <v>10</v>
      </c>
      <c r="C699" s="45">
        <v>504.79</v>
      </c>
      <c r="D699" s="45">
        <v>0.3</v>
      </c>
      <c r="E699" s="45">
        <v>4.8</v>
      </c>
      <c r="F699" s="45">
        <v>531.24</v>
      </c>
    </row>
    <row r="700" spans="1:6" ht="14.25" customHeight="1" x14ac:dyDescent="0.2">
      <c r="A700" s="93">
        <f t="shared" si="10"/>
        <v>42063.458330000001</v>
      </c>
      <c r="B700" s="38">
        <v>11</v>
      </c>
      <c r="C700" s="45">
        <v>510.76</v>
      </c>
      <c r="D700" s="45">
        <v>0</v>
      </c>
      <c r="E700" s="45">
        <v>7.65</v>
      </c>
      <c r="F700" s="45">
        <v>537.21</v>
      </c>
    </row>
    <row r="701" spans="1:6" ht="14.25" customHeight="1" x14ac:dyDescent="0.2">
      <c r="A701" s="93">
        <f t="shared" si="10"/>
        <v>42063.5</v>
      </c>
      <c r="B701" s="38">
        <v>12</v>
      </c>
      <c r="C701" s="45">
        <v>507.52</v>
      </c>
      <c r="D701" s="45">
        <v>32.65</v>
      </c>
      <c r="E701" s="45">
        <v>0</v>
      </c>
      <c r="F701" s="45">
        <v>533.97</v>
      </c>
    </row>
    <row r="702" spans="1:6" ht="14.25" customHeight="1" x14ac:dyDescent="0.2">
      <c r="A702" s="93">
        <f t="shared" si="10"/>
        <v>42063.541669999999</v>
      </c>
      <c r="B702" s="38">
        <v>13</v>
      </c>
      <c r="C702" s="45">
        <v>515.41999999999996</v>
      </c>
      <c r="D702" s="45">
        <v>38.06</v>
      </c>
      <c r="E702" s="45">
        <v>0</v>
      </c>
      <c r="F702" s="45">
        <v>541.87</v>
      </c>
    </row>
    <row r="703" spans="1:6" ht="14.25" customHeight="1" x14ac:dyDescent="0.2">
      <c r="A703" s="93">
        <f t="shared" si="10"/>
        <v>42063.583330000001</v>
      </c>
      <c r="B703" s="38">
        <v>14</v>
      </c>
      <c r="C703" s="45">
        <v>526.35</v>
      </c>
      <c r="D703" s="45">
        <v>40.53</v>
      </c>
      <c r="E703" s="45">
        <v>0</v>
      </c>
      <c r="F703" s="45">
        <v>552.79999999999995</v>
      </c>
    </row>
    <row r="704" spans="1:6" ht="14.25" customHeight="1" x14ac:dyDescent="0.2">
      <c r="A704" s="93">
        <f t="shared" si="10"/>
        <v>42063.625</v>
      </c>
      <c r="B704" s="38">
        <v>15</v>
      </c>
      <c r="C704" s="45">
        <v>535.03</v>
      </c>
      <c r="D704" s="45">
        <v>58.27</v>
      </c>
      <c r="E704" s="45">
        <v>0</v>
      </c>
      <c r="F704" s="45">
        <v>561.48</v>
      </c>
    </row>
    <row r="705" spans="1:6" ht="14.25" customHeight="1" x14ac:dyDescent="0.2">
      <c r="A705" s="93">
        <f t="shared" si="10"/>
        <v>42063.666669999999</v>
      </c>
      <c r="B705" s="38">
        <v>16</v>
      </c>
      <c r="C705" s="45">
        <v>532.08000000000004</v>
      </c>
      <c r="D705" s="45">
        <v>74.73</v>
      </c>
      <c r="E705" s="45">
        <v>0</v>
      </c>
      <c r="F705" s="45">
        <v>558.53</v>
      </c>
    </row>
    <row r="706" spans="1:6" ht="14.25" customHeight="1" x14ac:dyDescent="0.2">
      <c r="A706" s="93">
        <f t="shared" ref="A706:A712" si="11">A682+1</f>
        <v>42063.708330000001</v>
      </c>
      <c r="B706" s="38">
        <v>17</v>
      </c>
      <c r="C706" s="45">
        <v>518.28</v>
      </c>
      <c r="D706" s="45">
        <v>0</v>
      </c>
      <c r="E706" s="45">
        <v>119.45</v>
      </c>
      <c r="F706" s="45">
        <v>544.73</v>
      </c>
    </row>
    <row r="707" spans="1:6" ht="14.25" customHeight="1" x14ac:dyDescent="0.2">
      <c r="A707" s="93">
        <f t="shared" si="11"/>
        <v>42063.75</v>
      </c>
      <c r="B707" s="38">
        <v>18</v>
      </c>
      <c r="C707" s="45">
        <v>564.03</v>
      </c>
      <c r="D707" s="45">
        <v>0.45</v>
      </c>
      <c r="E707" s="45">
        <v>0.59</v>
      </c>
      <c r="F707" s="45">
        <v>590.48</v>
      </c>
    </row>
    <row r="708" spans="1:6" ht="14.25" customHeight="1" x14ac:dyDescent="0.2">
      <c r="A708" s="93">
        <f t="shared" si="11"/>
        <v>42063.791669999999</v>
      </c>
      <c r="B708" s="38">
        <v>19</v>
      </c>
      <c r="C708" s="45">
        <v>617.08000000000004</v>
      </c>
      <c r="D708" s="45">
        <v>7.0000000000000007E-2</v>
      </c>
      <c r="E708" s="45">
        <v>2.39</v>
      </c>
      <c r="F708" s="45">
        <v>643.53</v>
      </c>
    </row>
    <row r="709" spans="1:6" ht="14.25" customHeight="1" x14ac:dyDescent="0.2">
      <c r="A709" s="93">
        <f t="shared" si="11"/>
        <v>42063.833330000001</v>
      </c>
      <c r="B709" s="38">
        <v>20</v>
      </c>
      <c r="C709" s="45">
        <v>597.15</v>
      </c>
      <c r="D709" s="45">
        <v>0</v>
      </c>
      <c r="E709" s="45">
        <v>97.71</v>
      </c>
      <c r="F709" s="45">
        <v>623.6</v>
      </c>
    </row>
    <row r="710" spans="1:6" ht="14.25" customHeight="1" x14ac:dyDescent="0.2">
      <c r="A710" s="93">
        <f t="shared" si="11"/>
        <v>42063.875</v>
      </c>
      <c r="B710" s="38">
        <v>21</v>
      </c>
      <c r="C710" s="45">
        <v>549.23</v>
      </c>
      <c r="D710" s="45">
        <v>0</v>
      </c>
      <c r="E710" s="45">
        <v>164.27</v>
      </c>
      <c r="F710" s="45">
        <v>575.67999999999995</v>
      </c>
    </row>
    <row r="711" spans="1:6" ht="14.25" customHeight="1" x14ac:dyDescent="0.2">
      <c r="A711" s="93">
        <f t="shared" si="11"/>
        <v>42063.916669999999</v>
      </c>
      <c r="B711" s="38">
        <v>22</v>
      </c>
      <c r="C711" s="45">
        <v>523.97</v>
      </c>
      <c r="D711" s="45">
        <v>0</v>
      </c>
      <c r="E711" s="45">
        <v>547.80999999999995</v>
      </c>
      <c r="F711" s="45">
        <v>550.41999999999996</v>
      </c>
    </row>
    <row r="712" spans="1:6" ht="14.25" customHeight="1" x14ac:dyDescent="0.2">
      <c r="A712" s="93">
        <f t="shared" si="11"/>
        <v>42063.958330000001</v>
      </c>
      <c r="B712" s="38">
        <v>23</v>
      </c>
      <c r="C712" s="45">
        <v>581.54999999999995</v>
      </c>
      <c r="D712" s="45">
        <v>0</v>
      </c>
      <c r="E712" s="45">
        <v>79.569999999999993</v>
      </c>
      <c r="F712" s="45">
        <v>608</v>
      </c>
    </row>
    <row r="716" spans="1:6" x14ac:dyDescent="0.2">
      <c r="B716" s="5">
        <f>744*4</f>
        <v>2976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7" sqref="C7"/>
    </sheetView>
  </sheetViews>
  <sheetFormatPr defaultRowHeight="15" x14ac:dyDescent="0.25"/>
  <cols>
    <col min="1" max="1" width="56.25" style="58" customWidth="1"/>
    <col min="2" max="2" width="26.125" style="58" customWidth="1"/>
    <col min="3" max="6" width="12.125" style="58" customWidth="1"/>
    <col min="7" max="7" width="21.875" style="58" customWidth="1"/>
    <col min="8" max="8" width="26.375" style="58" customWidth="1"/>
    <col min="9" max="9" width="25.125" style="58" customWidth="1"/>
    <col min="10" max="10" width="24.625" style="58" customWidth="1"/>
    <col min="11" max="14" width="12.125" style="58" customWidth="1"/>
    <col min="15" max="16384" width="9" style="54"/>
  </cols>
  <sheetData>
    <row r="1" spans="1:14" ht="15.75" x14ac:dyDescent="0.25">
      <c r="A1" s="253" t="s">
        <v>64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14" ht="15.75" x14ac:dyDescent="0.25">
      <c r="A2" s="253" t="s">
        <v>199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</row>
    <row r="4" spans="1:14" ht="39" customHeight="1" x14ac:dyDescent="0.2">
      <c r="A4" s="254" t="s">
        <v>65</v>
      </c>
      <c r="B4" s="255" t="s">
        <v>66</v>
      </c>
      <c r="C4" s="255" t="s">
        <v>67</v>
      </c>
      <c r="D4" s="255" t="s">
        <v>68</v>
      </c>
      <c r="E4" s="255" t="s">
        <v>56</v>
      </c>
      <c r="F4" s="255" t="s">
        <v>69</v>
      </c>
      <c r="G4" s="255" t="s">
        <v>122</v>
      </c>
      <c r="H4" s="255"/>
      <c r="I4" s="255"/>
      <c r="J4" s="255"/>
      <c r="K4" s="255" t="s">
        <v>70</v>
      </c>
      <c r="L4" s="255"/>
      <c r="M4" s="255"/>
      <c r="N4" s="255"/>
    </row>
    <row r="5" spans="1:14" ht="81.75" customHeight="1" x14ac:dyDescent="0.2">
      <c r="A5" s="254"/>
      <c r="B5" s="255"/>
      <c r="C5" s="255"/>
      <c r="D5" s="255"/>
      <c r="E5" s="255"/>
      <c r="F5" s="255"/>
      <c r="G5" s="10" t="s">
        <v>5</v>
      </c>
      <c r="H5" s="10" t="s">
        <v>6</v>
      </c>
      <c r="I5" s="10" t="s">
        <v>9</v>
      </c>
      <c r="J5" s="10" t="s">
        <v>7</v>
      </c>
      <c r="K5" s="55" t="s">
        <v>0</v>
      </c>
      <c r="L5" s="55" t="s">
        <v>1</v>
      </c>
      <c r="M5" s="55" t="s">
        <v>2</v>
      </c>
      <c r="N5" s="55" t="s">
        <v>3</v>
      </c>
    </row>
    <row r="6" spans="1:14" ht="70.5" customHeight="1" x14ac:dyDescent="0.2">
      <c r="A6" s="56" t="s">
        <v>71</v>
      </c>
      <c r="B6" s="258" t="s">
        <v>194</v>
      </c>
      <c r="C6" s="82">
        <v>42005</v>
      </c>
      <c r="D6" s="82">
        <v>42186</v>
      </c>
      <c r="E6" s="55" t="s">
        <v>72</v>
      </c>
      <c r="F6" s="57" t="s">
        <v>73</v>
      </c>
      <c r="G6" s="57"/>
      <c r="H6" s="57"/>
      <c r="I6" s="57"/>
      <c r="J6" s="57"/>
      <c r="K6" s="124">
        <v>1519.42</v>
      </c>
      <c r="L6" s="124">
        <v>2042.12</v>
      </c>
      <c r="M6" s="124">
        <v>2340.36</v>
      </c>
      <c r="N6" s="124">
        <v>3064.8</v>
      </c>
    </row>
    <row r="7" spans="1:14" ht="45" x14ac:dyDescent="0.2">
      <c r="A7" s="56" t="s">
        <v>74</v>
      </c>
      <c r="B7" s="258" t="s">
        <v>194</v>
      </c>
      <c r="C7" s="82">
        <v>42005</v>
      </c>
      <c r="D7" s="82">
        <v>42186</v>
      </c>
      <c r="E7" s="55" t="s">
        <v>72</v>
      </c>
      <c r="F7" s="57" t="s">
        <v>73</v>
      </c>
      <c r="G7" s="57"/>
      <c r="H7" s="57"/>
      <c r="I7" s="57"/>
      <c r="J7" s="57"/>
      <c r="K7" s="124">
        <v>1230.49</v>
      </c>
      <c r="L7" s="124">
        <v>1553.24</v>
      </c>
      <c r="M7" s="124">
        <v>1004.15</v>
      </c>
      <c r="N7" s="124">
        <v>893.81</v>
      </c>
    </row>
    <row r="8" spans="1:14" ht="57.75" customHeight="1" x14ac:dyDescent="0.2">
      <c r="A8" s="56" t="s">
        <v>75</v>
      </c>
      <c r="B8" s="258" t="s">
        <v>194</v>
      </c>
      <c r="C8" s="82">
        <v>42005</v>
      </c>
      <c r="D8" s="82">
        <v>42186</v>
      </c>
      <c r="E8" s="55" t="s">
        <v>76</v>
      </c>
      <c r="F8" s="57" t="s">
        <v>73</v>
      </c>
      <c r="G8" s="57"/>
      <c r="H8" s="57"/>
      <c r="I8" s="57"/>
      <c r="J8" s="57"/>
      <c r="K8" s="124">
        <v>192876.41</v>
      </c>
      <c r="L8" s="124">
        <v>299810.78999999998</v>
      </c>
      <c r="M8" s="124">
        <v>671470.07</v>
      </c>
      <c r="N8" s="124">
        <v>1040193.27</v>
      </c>
    </row>
    <row r="9" spans="1:14" ht="57.75" customHeight="1" x14ac:dyDescent="0.2">
      <c r="A9" s="56" t="s">
        <v>118</v>
      </c>
      <c r="B9" s="258" t="s">
        <v>195</v>
      </c>
      <c r="C9" s="82">
        <v>42005</v>
      </c>
      <c r="D9" s="82">
        <v>42186</v>
      </c>
      <c r="E9" s="55" t="s">
        <v>119</v>
      </c>
      <c r="F9" s="57" t="s">
        <v>73</v>
      </c>
      <c r="G9" s="57">
        <v>28.56</v>
      </c>
      <c r="H9" s="57">
        <v>26.24</v>
      </c>
      <c r="I9" s="57">
        <v>17.87</v>
      </c>
      <c r="J9" s="57">
        <v>10.46</v>
      </c>
      <c r="K9" s="55"/>
      <c r="L9" s="55"/>
      <c r="M9" s="55"/>
      <c r="N9" s="55"/>
    </row>
    <row r="10" spans="1:14" ht="57.75" customHeight="1" x14ac:dyDescent="0.2">
      <c r="A10" s="56" t="s">
        <v>120</v>
      </c>
      <c r="B10" s="258" t="s">
        <v>195</v>
      </c>
      <c r="C10" s="82">
        <v>42005</v>
      </c>
      <c r="D10" s="82">
        <v>42186</v>
      </c>
      <c r="E10" s="55" t="s">
        <v>121</v>
      </c>
      <c r="F10" s="57" t="s">
        <v>73</v>
      </c>
      <c r="G10" s="83">
        <v>0.79600000000000004</v>
      </c>
      <c r="H10" s="83">
        <v>0.79600000000000004</v>
      </c>
      <c r="I10" s="83">
        <v>0.79600000000000004</v>
      </c>
      <c r="J10" s="83">
        <v>0.79600000000000004</v>
      </c>
      <c r="K10" s="55"/>
      <c r="L10" s="55"/>
      <c r="M10" s="55"/>
      <c r="N10" s="55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2015-03-11T12:05:06Z</dcterms:modified>
</cp:coreProperties>
</file>